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avyaBhat\Desktop\"/>
    </mc:Choice>
  </mc:AlternateContent>
  <xr:revisionPtr revIDLastSave="0" documentId="13_ncr:1_{3D014CC8-8C3B-44D4-BBA8-91B84FFAF8EA}" xr6:coauthVersionLast="47" xr6:coauthVersionMax="47" xr10:uidLastSave="{00000000-0000-0000-0000-000000000000}"/>
  <bookViews>
    <workbookView xWindow="-120" yWindow="-120" windowWidth="20730" windowHeight="11160" tabRatio="828" activeTab="1" xr2:uid="{8B13EE86-01E5-4241-B096-45133CDC62F9}"/>
  </bookViews>
  <sheets>
    <sheet name="Model Fit" sheetId="4" r:id="rId1"/>
    <sheet name="Model Fit -retention rate" sheetId="10" r:id="rId2"/>
    <sheet name="R Rate New KPI" sheetId="2" r:id="rId3"/>
    <sheet name="Decomps working file" sheetId="3" r:id="rId4"/>
    <sheet name="Sheet2" sheetId="13" r:id="rId5"/>
    <sheet name="Sheet1" sheetId="12" r:id="rId6"/>
    <sheet name="Sheet6" sheetId="6" state="hidden" r:id="rId7"/>
    <sheet name="Data Review" sheetId="7" r:id="rId8"/>
    <sheet name="Media Summary" sheetId="8" r:id="rId9"/>
    <sheet name="BizQuestion" sheetId="11" r:id="rId10"/>
  </sheets>
  <externalReferences>
    <externalReference r:id="rId11"/>
  </externalReferences>
  <definedNames>
    <definedName name="_xlnm._FilterDatabase" localSheetId="3" hidden="1">'Decomps working file'!$A$4:$HE$57</definedName>
    <definedName name="ExternalData_2" localSheetId="7" hidden="1">'Data Review'!$A$1:$F$7673</definedName>
    <definedName name="Slicer_Level1">#N/A</definedName>
    <definedName name="Slicer_Level2">#N/A</definedName>
  </definedNames>
  <calcPr calcId="191029"/>
  <pivotCaches>
    <pivotCache cacheId="15" r:id="rId12"/>
    <pivotCache cacheId="16" r:id="rId13"/>
  </pivotCaches>
  <extLs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3" i="3" l="1"/>
  <c r="D63" i="3"/>
  <c r="C120" i="3" l="1"/>
  <c r="C123" i="3" s="1"/>
  <c r="V122" i="3"/>
  <c r="AN122" i="3"/>
  <c r="BK122" i="3"/>
  <c r="CH122" i="3"/>
  <c r="CZ122" i="3"/>
  <c r="DW122" i="3"/>
  <c r="ET122" i="3"/>
  <c r="FL122" i="3"/>
  <c r="GI122" i="3"/>
  <c r="D123" i="3"/>
  <c r="V123" i="3"/>
  <c r="AS123" i="3"/>
  <c r="BP123" i="3"/>
  <c r="CH123" i="3"/>
  <c r="DE123" i="3"/>
  <c r="EB123" i="3"/>
  <c r="ET123" i="3"/>
  <c r="FQ123" i="3"/>
  <c r="GN123" i="3"/>
  <c r="B123" i="3"/>
  <c r="C119" i="3"/>
  <c r="C122" i="3" s="1"/>
  <c r="D119" i="3"/>
  <c r="D122" i="3" s="1"/>
  <c r="E119" i="3"/>
  <c r="E122" i="3" s="1"/>
  <c r="F119" i="3"/>
  <c r="F122" i="3" s="1"/>
  <c r="G119" i="3"/>
  <c r="G122" i="3" s="1"/>
  <c r="H119" i="3"/>
  <c r="H122" i="3" s="1"/>
  <c r="I119" i="3"/>
  <c r="I122" i="3" s="1"/>
  <c r="J119" i="3"/>
  <c r="J122" i="3" s="1"/>
  <c r="K119" i="3"/>
  <c r="K122" i="3" s="1"/>
  <c r="L119" i="3"/>
  <c r="L122" i="3" s="1"/>
  <c r="M119" i="3"/>
  <c r="M122" i="3" s="1"/>
  <c r="N119" i="3"/>
  <c r="N122" i="3" s="1"/>
  <c r="O119" i="3"/>
  <c r="O122" i="3" s="1"/>
  <c r="P119" i="3"/>
  <c r="P122" i="3" s="1"/>
  <c r="Q119" i="3"/>
  <c r="Q122" i="3" s="1"/>
  <c r="R119" i="3"/>
  <c r="R122" i="3" s="1"/>
  <c r="S119" i="3"/>
  <c r="S122" i="3" s="1"/>
  <c r="T119" i="3"/>
  <c r="T122" i="3" s="1"/>
  <c r="U119" i="3"/>
  <c r="U122" i="3" s="1"/>
  <c r="V119" i="3"/>
  <c r="W119" i="3"/>
  <c r="W122" i="3" s="1"/>
  <c r="X119" i="3"/>
  <c r="X122" i="3" s="1"/>
  <c r="Y119" i="3"/>
  <c r="Y122" i="3" s="1"/>
  <c r="Z119" i="3"/>
  <c r="Z122" i="3" s="1"/>
  <c r="AA119" i="3"/>
  <c r="AA122" i="3" s="1"/>
  <c r="AB119" i="3"/>
  <c r="AB122" i="3" s="1"/>
  <c r="AC119" i="3"/>
  <c r="AC122" i="3" s="1"/>
  <c r="AD119" i="3"/>
  <c r="AD122" i="3" s="1"/>
  <c r="AE119" i="3"/>
  <c r="AE122" i="3" s="1"/>
  <c r="AF119" i="3"/>
  <c r="AF122" i="3" s="1"/>
  <c r="AG119" i="3"/>
  <c r="AG122" i="3" s="1"/>
  <c r="AH119" i="3"/>
  <c r="AH122" i="3" s="1"/>
  <c r="AI119" i="3"/>
  <c r="AI122" i="3" s="1"/>
  <c r="AJ119" i="3"/>
  <c r="AJ122" i="3" s="1"/>
  <c r="AK119" i="3"/>
  <c r="AK122" i="3" s="1"/>
  <c r="AL119" i="3"/>
  <c r="AL122" i="3" s="1"/>
  <c r="AM119" i="3"/>
  <c r="AM122" i="3" s="1"/>
  <c r="AN119" i="3"/>
  <c r="AO119" i="3"/>
  <c r="AO122" i="3" s="1"/>
  <c r="AP119" i="3"/>
  <c r="AP122" i="3" s="1"/>
  <c r="AQ119" i="3"/>
  <c r="AQ122" i="3" s="1"/>
  <c r="AR119" i="3"/>
  <c r="AR122" i="3" s="1"/>
  <c r="AS119" i="3"/>
  <c r="AS122" i="3" s="1"/>
  <c r="AT119" i="3"/>
  <c r="AT122" i="3" s="1"/>
  <c r="AU119" i="3"/>
  <c r="AU122" i="3" s="1"/>
  <c r="AV119" i="3"/>
  <c r="AV122" i="3" s="1"/>
  <c r="AW119" i="3"/>
  <c r="AW122" i="3" s="1"/>
  <c r="AX119" i="3"/>
  <c r="AX122" i="3" s="1"/>
  <c r="AY119" i="3"/>
  <c r="AY122" i="3" s="1"/>
  <c r="AZ119" i="3"/>
  <c r="AZ122" i="3" s="1"/>
  <c r="BA119" i="3"/>
  <c r="BA122" i="3" s="1"/>
  <c r="BB119" i="3"/>
  <c r="BB122" i="3" s="1"/>
  <c r="BC119" i="3"/>
  <c r="BC122" i="3" s="1"/>
  <c r="BD119" i="3"/>
  <c r="BD122" i="3" s="1"/>
  <c r="BE119" i="3"/>
  <c r="BE122" i="3" s="1"/>
  <c r="BF119" i="3"/>
  <c r="BF122" i="3" s="1"/>
  <c r="BG119" i="3"/>
  <c r="BG122" i="3" s="1"/>
  <c r="BH119" i="3"/>
  <c r="BH122" i="3" s="1"/>
  <c r="BI119" i="3"/>
  <c r="BI122" i="3" s="1"/>
  <c r="BJ119" i="3"/>
  <c r="BJ122" i="3" s="1"/>
  <c r="BK119" i="3"/>
  <c r="BL119" i="3"/>
  <c r="BL122" i="3" s="1"/>
  <c r="BM119" i="3"/>
  <c r="BM122" i="3" s="1"/>
  <c r="BN119" i="3"/>
  <c r="BN122" i="3" s="1"/>
  <c r="BO119" i="3"/>
  <c r="BO122" i="3" s="1"/>
  <c r="BP119" i="3"/>
  <c r="BP122" i="3" s="1"/>
  <c r="BQ119" i="3"/>
  <c r="BQ122" i="3" s="1"/>
  <c r="BR119" i="3"/>
  <c r="BR122" i="3" s="1"/>
  <c r="BS119" i="3"/>
  <c r="BS122" i="3" s="1"/>
  <c r="BT119" i="3"/>
  <c r="BT122" i="3" s="1"/>
  <c r="BU119" i="3"/>
  <c r="BU122" i="3" s="1"/>
  <c r="BV119" i="3"/>
  <c r="BV122" i="3" s="1"/>
  <c r="BW119" i="3"/>
  <c r="BW122" i="3" s="1"/>
  <c r="BX119" i="3"/>
  <c r="BX122" i="3" s="1"/>
  <c r="BY119" i="3"/>
  <c r="BY122" i="3" s="1"/>
  <c r="BZ119" i="3"/>
  <c r="BZ122" i="3" s="1"/>
  <c r="CA119" i="3"/>
  <c r="CA122" i="3" s="1"/>
  <c r="CB119" i="3"/>
  <c r="CB122" i="3" s="1"/>
  <c r="CC119" i="3"/>
  <c r="CC122" i="3" s="1"/>
  <c r="CD119" i="3"/>
  <c r="CD122" i="3" s="1"/>
  <c r="CE119" i="3"/>
  <c r="CE122" i="3" s="1"/>
  <c r="CF119" i="3"/>
  <c r="CF122" i="3" s="1"/>
  <c r="CG119" i="3"/>
  <c r="CG122" i="3" s="1"/>
  <c r="CH119" i="3"/>
  <c r="CI119" i="3"/>
  <c r="CI122" i="3" s="1"/>
  <c r="CJ119" i="3"/>
  <c r="CJ122" i="3" s="1"/>
  <c r="CK119" i="3"/>
  <c r="CK122" i="3" s="1"/>
  <c r="CL119" i="3"/>
  <c r="CL122" i="3" s="1"/>
  <c r="CM119" i="3"/>
  <c r="CM122" i="3" s="1"/>
  <c r="CN119" i="3"/>
  <c r="CN122" i="3" s="1"/>
  <c r="CO119" i="3"/>
  <c r="CO122" i="3" s="1"/>
  <c r="CP119" i="3"/>
  <c r="CP122" i="3" s="1"/>
  <c r="CQ119" i="3"/>
  <c r="CQ122" i="3" s="1"/>
  <c r="CR119" i="3"/>
  <c r="CR122" i="3" s="1"/>
  <c r="CS119" i="3"/>
  <c r="CS122" i="3" s="1"/>
  <c r="CT119" i="3"/>
  <c r="CT122" i="3" s="1"/>
  <c r="CU119" i="3"/>
  <c r="CU122" i="3" s="1"/>
  <c r="CV119" i="3"/>
  <c r="CV122" i="3" s="1"/>
  <c r="CW119" i="3"/>
  <c r="CW122" i="3" s="1"/>
  <c r="CX119" i="3"/>
  <c r="CX122" i="3" s="1"/>
  <c r="CY119" i="3"/>
  <c r="CY122" i="3" s="1"/>
  <c r="CZ119" i="3"/>
  <c r="DA119" i="3"/>
  <c r="DA122" i="3" s="1"/>
  <c r="DB119" i="3"/>
  <c r="DB122" i="3" s="1"/>
  <c r="DC119" i="3"/>
  <c r="DC122" i="3" s="1"/>
  <c r="DD119" i="3"/>
  <c r="DD122" i="3" s="1"/>
  <c r="DE119" i="3"/>
  <c r="DE122" i="3" s="1"/>
  <c r="DF119" i="3"/>
  <c r="DF122" i="3" s="1"/>
  <c r="DG119" i="3"/>
  <c r="DG122" i="3" s="1"/>
  <c r="DH119" i="3"/>
  <c r="DH122" i="3" s="1"/>
  <c r="DI119" i="3"/>
  <c r="DI122" i="3" s="1"/>
  <c r="DJ119" i="3"/>
  <c r="DJ122" i="3" s="1"/>
  <c r="DK119" i="3"/>
  <c r="DK122" i="3" s="1"/>
  <c r="DL119" i="3"/>
  <c r="DL122" i="3" s="1"/>
  <c r="DM119" i="3"/>
  <c r="DM122" i="3" s="1"/>
  <c r="DN119" i="3"/>
  <c r="DN122" i="3" s="1"/>
  <c r="DO119" i="3"/>
  <c r="DO122" i="3" s="1"/>
  <c r="DP119" i="3"/>
  <c r="DP122" i="3" s="1"/>
  <c r="DQ119" i="3"/>
  <c r="DQ122" i="3" s="1"/>
  <c r="DR119" i="3"/>
  <c r="DR122" i="3" s="1"/>
  <c r="DS119" i="3"/>
  <c r="DS122" i="3" s="1"/>
  <c r="DT119" i="3"/>
  <c r="DT122" i="3" s="1"/>
  <c r="DU119" i="3"/>
  <c r="DU122" i="3" s="1"/>
  <c r="DV119" i="3"/>
  <c r="DV122" i="3" s="1"/>
  <c r="DW119" i="3"/>
  <c r="DX119" i="3"/>
  <c r="DX122" i="3" s="1"/>
  <c r="DY119" i="3"/>
  <c r="DY122" i="3" s="1"/>
  <c r="DZ119" i="3"/>
  <c r="DZ122" i="3" s="1"/>
  <c r="EA119" i="3"/>
  <c r="EA122" i="3" s="1"/>
  <c r="EB119" i="3"/>
  <c r="EB122" i="3" s="1"/>
  <c r="EC119" i="3"/>
  <c r="EC122" i="3" s="1"/>
  <c r="ED119" i="3"/>
  <c r="ED122" i="3" s="1"/>
  <c r="EE119" i="3"/>
  <c r="EE122" i="3" s="1"/>
  <c r="EF119" i="3"/>
  <c r="EF122" i="3" s="1"/>
  <c r="EG119" i="3"/>
  <c r="EG122" i="3" s="1"/>
  <c r="EH119" i="3"/>
  <c r="EH122" i="3" s="1"/>
  <c r="EI119" i="3"/>
  <c r="EI122" i="3" s="1"/>
  <c r="EJ119" i="3"/>
  <c r="EJ122" i="3" s="1"/>
  <c r="EK119" i="3"/>
  <c r="EK122" i="3" s="1"/>
  <c r="EL119" i="3"/>
  <c r="EL122" i="3" s="1"/>
  <c r="EM119" i="3"/>
  <c r="EM122" i="3" s="1"/>
  <c r="EN119" i="3"/>
  <c r="EN122" i="3" s="1"/>
  <c r="EO119" i="3"/>
  <c r="EO122" i="3" s="1"/>
  <c r="EP119" i="3"/>
  <c r="EP122" i="3" s="1"/>
  <c r="EQ119" i="3"/>
  <c r="EQ122" i="3" s="1"/>
  <c r="ER119" i="3"/>
  <c r="ER122" i="3" s="1"/>
  <c r="ES119" i="3"/>
  <c r="ES122" i="3" s="1"/>
  <c r="ET119" i="3"/>
  <c r="EU119" i="3"/>
  <c r="EU122" i="3" s="1"/>
  <c r="EV119" i="3"/>
  <c r="EV122" i="3" s="1"/>
  <c r="EW119" i="3"/>
  <c r="EW122" i="3" s="1"/>
  <c r="EX119" i="3"/>
  <c r="EX122" i="3" s="1"/>
  <c r="EY119" i="3"/>
  <c r="EY122" i="3" s="1"/>
  <c r="EZ119" i="3"/>
  <c r="EZ122" i="3" s="1"/>
  <c r="FA119" i="3"/>
  <c r="FA122" i="3" s="1"/>
  <c r="FB119" i="3"/>
  <c r="FB122" i="3" s="1"/>
  <c r="FC119" i="3"/>
  <c r="FC122" i="3" s="1"/>
  <c r="FD119" i="3"/>
  <c r="FD122" i="3" s="1"/>
  <c r="FE119" i="3"/>
  <c r="FE122" i="3" s="1"/>
  <c r="FF119" i="3"/>
  <c r="FF122" i="3" s="1"/>
  <c r="FG119" i="3"/>
  <c r="FG122" i="3" s="1"/>
  <c r="FH119" i="3"/>
  <c r="FH122" i="3" s="1"/>
  <c r="FI119" i="3"/>
  <c r="FI122" i="3" s="1"/>
  <c r="FJ119" i="3"/>
  <c r="FJ122" i="3" s="1"/>
  <c r="FK119" i="3"/>
  <c r="FK122" i="3" s="1"/>
  <c r="FL119" i="3"/>
  <c r="FM119" i="3"/>
  <c r="FM122" i="3" s="1"/>
  <c r="FN119" i="3"/>
  <c r="FN122" i="3" s="1"/>
  <c r="FO119" i="3"/>
  <c r="FO122" i="3" s="1"/>
  <c r="FP119" i="3"/>
  <c r="FP122" i="3" s="1"/>
  <c r="FQ119" i="3"/>
  <c r="FQ122" i="3" s="1"/>
  <c r="FR119" i="3"/>
  <c r="FR122" i="3" s="1"/>
  <c r="FS119" i="3"/>
  <c r="FS122" i="3" s="1"/>
  <c r="FT119" i="3"/>
  <c r="FT122" i="3" s="1"/>
  <c r="FU119" i="3"/>
  <c r="FU122" i="3" s="1"/>
  <c r="FV119" i="3"/>
  <c r="FV122" i="3" s="1"/>
  <c r="FW119" i="3"/>
  <c r="FW122" i="3" s="1"/>
  <c r="FX119" i="3"/>
  <c r="FX122" i="3" s="1"/>
  <c r="FY119" i="3"/>
  <c r="FY122" i="3" s="1"/>
  <c r="FZ119" i="3"/>
  <c r="FZ122" i="3" s="1"/>
  <c r="GA119" i="3"/>
  <c r="GA122" i="3" s="1"/>
  <c r="GB119" i="3"/>
  <c r="GB122" i="3" s="1"/>
  <c r="GC119" i="3"/>
  <c r="GC122" i="3" s="1"/>
  <c r="GD119" i="3"/>
  <c r="GD122" i="3" s="1"/>
  <c r="GE119" i="3"/>
  <c r="GE122" i="3" s="1"/>
  <c r="GF119" i="3"/>
  <c r="GF122" i="3" s="1"/>
  <c r="GG119" i="3"/>
  <c r="GG122" i="3" s="1"/>
  <c r="GH119" i="3"/>
  <c r="GH122" i="3" s="1"/>
  <c r="GI119" i="3"/>
  <c r="GJ119" i="3"/>
  <c r="GJ122" i="3" s="1"/>
  <c r="GK119" i="3"/>
  <c r="GK122" i="3" s="1"/>
  <c r="GL119" i="3"/>
  <c r="GL122" i="3" s="1"/>
  <c r="GM119" i="3"/>
  <c r="GM122" i="3" s="1"/>
  <c r="GN119" i="3"/>
  <c r="GN122" i="3" s="1"/>
  <c r="GO119" i="3"/>
  <c r="GO122" i="3" s="1"/>
  <c r="GP119" i="3"/>
  <c r="GP122" i="3" s="1"/>
  <c r="GQ119" i="3"/>
  <c r="GQ122" i="3" s="1"/>
  <c r="GR119" i="3"/>
  <c r="GR122" i="3" s="1"/>
  <c r="GS119" i="3"/>
  <c r="GS122" i="3" s="1"/>
  <c r="GT119" i="3"/>
  <c r="GT122" i="3" s="1"/>
  <c r="GU119" i="3"/>
  <c r="GU122" i="3" s="1"/>
  <c r="GV119" i="3"/>
  <c r="GV122" i="3" s="1"/>
  <c r="GW119" i="3"/>
  <c r="GW122" i="3" s="1"/>
  <c r="GX119" i="3"/>
  <c r="GX122" i="3" s="1"/>
  <c r="GY119" i="3"/>
  <c r="GY122" i="3" s="1"/>
  <c r="GZ119" i="3"/>
  <c r="GZ122" i="3" s="1"/>
  <c r="HA119" i="3"/>
  <c r="HA122" i="3" s="1"/>
  <c r="HB119" i="3"/>
  <c r="HB122" i="3" s="1"/>
  <c r="HC119" i="3"/>
  <c r="HC122" i="3" s="1"/>
  <c r="HD119" i="3"/>
  <c r="HD122" i="3" s="1"/>
  <c r="HE119" i="3"/>
  <c r="HE122" i="3" s="1"/>
  <c r="D120" i="3"/>
  <c r="E120" i="3"/>
  <c r="E123" i="3" s="1"/>
  <c r="F120" i="3"/>
  <c r="F123" i="3" s="1"/>
  <c r="G120" i="3"/>
  <c r="G123" i="3" s="1"/>
  <c r="H120" i="3"/>
  <c r="H123" i="3" s="1"/>
  <c r="I120" i="3"/>
  <c r="I123" i="3" s="1"/>
  <c r="J120" i="3"/>
  <c r="J123" i="3" s="1"/>
  <c r="K120" i="3"/>
  <c r="K123" i="3" s="1"/>
  <c r="L120" i="3"/>
  <c r="L123" i="3" s="1"/>
  <c r="M120" i="3"/>
  <c r="M123" i="3" s="1"/>
  <c r="N120" i="3"/>
  <c r="N123" i="3" s="1"/>
  <c r="O120" i="3"/>
  <c r="O123" i="3" s="1"/>
  <c r="P120" i="3"/>
  <c r="P123" i="3" s="1"/>
  <c r="Q120" i="3"/>
  <c r="Q123" i="3" s="1"/>
  <c r="R120" i="3"/>
  <c r="R123" i="3" s="1"/>
  <c r="S120" i="3"/>
  <c r="S123" i="3" s="1"/>
  <c r="T120" i="3"/>
  <c r="T123" i="3" s="1"/>
  <c r="U120" i="3"/>
  <c r="U123" i="3" s="1"/>
  <c r="V120" i="3"/>
  <c r="W120" i="3"/>
  <c r="W123" i="3" s="1"/>
  <c r="X120" i="3"/>
  <c r="X123" i="3" s="1"/>
  <c r="Y120" i="3"/>
  <c r="Y123" i="3" s="1"/>
  <c r="Z120" i="3"/>
  <c r="Z123" i="3" s="1"/>
  <c r="AA120" i="3"/>
  <c r="AA123" i="3" s="1"/>
  <c r="AB120" i="3"/>
  <c r="AB123" i="3" s="1"/>
  <c r="AC120" i="3"/>
  <c r="AC123" i="3" s="1"/>
  <c r="AD120" i="3"/>
  <c r="AD123" i="3" s="1"/>
  <c r="AE120" i="3"/>
  <c r="AE123" i="3" s="1"/>
  <c r="AF120" i="3"/>
  <c r="AF123" i="3" s="1"/>
  <c r="AG120" i="3"/>
  <c r="AG123" i="3" s="1"/>
  <c r="AH120" i="3"/>
  <c r="AH123" i="3" s="1"/>
  <c r="AI120" i="3"/>
  <c r="AI123" i="3" s="1"/>
  <c r="AJ120" i="3"/>
  <c r="AJ123" i="3" s="1"/>
  <c r="AK120" i="3"/>
  <c r="AK123" i="3" s="1"/>
  <c r="AL120" i="3"/>
  <c r="AL123" i="3" s="1"/>
  <c r="AM120" i="3"/>
  <c r="AM123" i="3" s="1"/>
  <c r="AN120" i="3"/>
  <c r="AN123" i="3" s="1"/>
  <c r="AO120" i="3"/>
  <c r="AO123" i="3" s="1"/>
  <c r="AP120" i="3"/>
  <c r="AP123" i="3" s="1"/>
  <c r="AQ120" i="3"/>
  <c r="AQ123" i="3" s="1"/>
  <c r="AR120" i="3"/>
  <c r="AR123" i="3" s="1"/>
  <c r="AS120" i="3"/>
  <c r="AT120" i="3"/>
  <c r="AT123" i="3" s="1"/>
  <c r="AU120" i="3"/>
  <c r="AU123" i="3" s="1"/>
  <c r="AV120" i="3"/>
  <c r="AV123" i="3" s="1"/>
  <c r="AW120" i="3"/>
  <c r="AW123" i="3" s="1"/>
  <c r="AX120" i="3"/>
  <c r="AX123" i="3" s="1"/>
  <c r="AY120" i="3"/>
  <c r="AY123" i="3" s="1"/>
  <c r="AZ120" i="3"/>
  <c r="AZ123" i="3" s="1"/>
  <c r="BA120" i="3"/>
  <c r="BA123" i="3" s="1"/>
  <c r="BB120" i="3"/>
  <c r="BB123" i="3" s="1"/>
  <c r="BC120" i="3"/>
  <c r="BC123" i="3" s="1"/>
  <c r="BD120" i="3"/>
  <c r="BD123" i="3" s="1"/>
  <c r="BE120" i="3"/>
  <c r="BE123" i="3" s="1"/>
  <c r="BF120" i="3"/>
  <c r="BF123" i="3" s="1"/>
  <c r="BG120" i="3"/>
  <c r="BG123" i="3" s="1"/>
  <c r="BH120" i="3"/>
  <c r="BH123" i="3" s="1"/>
  <c r="BI120" i="3"/>
  <c r="BI123" i="3" s="1"/>
  <c r="BJ120" i="3"/>
  <c r="BJ123" i="3" s="1"/>
  <c r="BK120" i="3"/>
  <c r="BK123" i="3" s="1"/>
  <c r="BL120" i="3"/>
  <c r="BL123" i="3" s="1"/>
  <c r="BM120" i="3"/>
  <c r="BM123" i="3" s="1"/>
  <c r="BN120" i="3"/>
  <c r="BN123" i="3" s="1"/>
  <c r="BO120" i="3"/>
  <c r="BO123" i="3" s="1"/>
  <c r="BP120" i="3"/>
  <c r="BQ120" i="3"/>
  <c r="BQ123" i="3" s="1"/>
  <c r="BR120" i="3"/>
  <c r="BR123" i="3" s="1"/>
  <c r="BS120" i="3"/>
  <c r="BS123" i="3" s="1"/>
  <c r="BT120" i="3"/>
  <c r="BT123" i="3" s="1"/>
  <c r="BU120" i="3"/>
  <c r="BU123" i="3" s="1"/>
  <c r="BV120" i="3"/>
  <c r="BV123" i="3" s="1"/>
  <c r="BW120" i="3"/>
  <c r="BW123" i="3" s="1"/>
  <c r="BX120" i="3"/>
  <c r="BX123" i="3" s="1"/>
  <c r="BY120" i="3"/>
  <c r="BY123" i="3" s="1"/>
  <c r="BZ120" i="3"/>
  <c r="BZ123" i="3" s="1"/>
  <c r="CA120" i="3"/>
  <c r="CA123" i="3" s="1"/>
  <c r="CB120" i="3"/>
  <c r="CB123" i="3" s="1"/>
  <c r="CC120" i="3"/>
  <c r="CC123" i="3" s="1"/>
  <c r="CD120" i="3"/>
  <c r="CD123" i="3" s="1"/>
  <c r="CE120" i="3"/>
  <c r="CE123" i="3" s="1"/>
  <c r="CF120" i="3"/>
  <c r="CF123" i="3" s="1"/>
  <c r="CG120" i="3"/>
  <c r="CG123" i="3" s="1"/>
  <c r="CH120" i="3"/>
  <c r="CI120" i="3"/>
  <c r="CI123" i="3" s="1"/>
  <c r="CJ120" i="3"/>
  <c r="CJ123" i="3" s="1"/>
  <c r="CK120" i="3"/>
  <c r="CK123" i="3" s="1"/>
  <c r="CL120" i="3"/>
  <c r="CL123" i="3" s="1"/>
  <c r="CM120" i="3"/>
  <c r="CM123" i="3" s="1"/>
  <c r="CN120" i="3"/>
  <c r="CN123" i="3" s="1"/>
  <c r="CO120" i="3"/>
  <c r="CO123" i="3" s="1"/>
  <c r="CP120" i="3"/>
  <c r="CP123" i="3" s="1"/>
  <c r="CQ120" i="3"/>
  <c r="CQ123" i="3" s="1"/>
  <c r="CR120" i="3"/>
  <c r="CR123" i="3" s="1"/>
  <c r="CS120" i="3"/>
  <c r="CS123" i="3" s="1"/>
  <c r="CT120" i="3"/>
  <c r="CT123" i="3" s="1"/>
  <c r="CU120" i="3"/>
  <c r="CU123" i="3" s="1"/>
  <c r="CV120" i="3"/>
  <c r="CV123" i="3" s="1"/>
  <c r="CW120" i="3"/>
  <c r="CW123" i="3" s="1"/>
  <c r="CX120" i="3"/>
  <c r="CX123" i="3" s="1"/>
  <c r="CY120" i="3"/>
  <c r="CY123" i="3" s="1"/>
  <c r="CZ120" i="3"/>
  <c r="CZ123" i="3" s="1"/>
  <c r="DA120" i="3"/>
  <c r="DA123" i="3" s="1"/>
  <c r="DB120" i="3"/>
  <c r="DB123" i="3" s="1"/>
  <c r="DC120" i="3"/>
  <c r="DC123" i="3" s="1"/>
  <c r="DD120" i="3"/>
  <c r="DD123" i="3" s="1"/>
  <c r="DE120" i="3"/>
  <c r="DF120" i="3"/>
  <c r="DF123" i="3" s="1"/>
  <c r="DG120" i="3"/>
  <c r="DG123" i="3" s="1"/>
  <c r="DH120" i="3"/>
  <c r="DH123" i="3" s="1"/>
  <c r="DI120" i="3"/>
  <c r="DI123" i="3" s="1"/>
  <c r="DJ120" i="3"/>
  <c r="DJ123" i="3" s="1"/>
  <c r="DK120" i="3"/>
  <c r="DK123" i="3" s="1"/>
  <c r="DL120" i="3"/>
  <c r="DL123" i="3" s="1"/>
  <c r="DM120" i="3"/>
  <c r="DM123" i="3" s="1"/>
  <c r="DN120" i="3"/>
  <c r="DN123" i="3" s="1"/>
  <c r="DO120" i="3"/>
  <c r="DO123" i="3" s="1"/>
  <c r="DP120" i="3"/>
  <c r="DP123" i="3" s="1"/>
  <c r="DQ120" i="3"/>
  <c r="DQ123" i="3" s="1"/>
  <c r="DR120" i="3"/>
  <c r="DR123" i="3" s="1"/>
  <c r="DS120" i="3"/>
  <c r="DS123" i="3" s="1"/>
  <c r="DT120" i="3"/>
  <c r="DT123" i="3" s="1"/>
  <c r="DU120" i="3"/>
  <c r="DU123" i="3" s="1"/>
  <c r="DV120" i="3"/>
  <c r="DV123" i="3" s="1"/>
  <c r="DW120" i="3"/>
  <c r="DW123" i="3" s="1"/>
  <c r="DX120" i="3"/>
  <c r="DX123" i="3" s="1"/>
  <c r="DY120" i="3"/>
  <c r="DY123" i="3" s="1"/>
  <c r="DZ120" i="3"/>
  <c r="DZ123" i="3" s="1"/>
  <c r="EA120" i="3"/>
  <c r="EA123" i="3" s="1"/>
  <c r="EB120" i="3"/>
  <c r="EC120" i="3"/>
  <c r="EC123" i="3" s="1"/>
  <c r="ED120" i="3"/>
  <c r="ED123" i="3" s="1"/>
  <c r="EE120" i="3"/>
  <c r="EE123" i="3" s="1"/>
  <c r="EF120" i="3"/>
  <c r="EF123" i="3" s="1"/>
  <c r="EG120" i="3"/>
  <c r="EG123" i="3" s="1"/>
  <c r="EH120" i="3"/>
  <c r="EH123" i="3" s="1"/>
  <c r="EI120" i="3"/>
  <c r="EI123" i="3" s="1"/>
  <c r="EJ120" i="3"/>
  <c r="EJ123" i="3" s="1"/>
  <c r="EK120" i="3"/>
  <c r="EK123" i="3" s="1"/>
  <c r="EL120" i="3"/>
  <c r="EL123" i="3" s="1"/>
  <c r="EM120" i="3"/>
  <c r="EM123" i="3" s="1"/>
  <c r="EN120" i="3"/>
  <c r="EN123" i="3" s="1"/>
  <c r="EO120" i="3"/>
  <c r="EO123" i="3" s="1"/>
  <c r="EP120" i="3"/>
  <c r="EP123" i="3" s="1"/>
  <c r="EQ120" i="3"/>
  <c r="EQ123" i="3" s="1"/>
  <c r="ER120" i="3"/>
  <c r="ER123" i="3" s="1"/>
  <c r="ES120" i="3"/>
  <c r="ES123" i="3" s="1"/>
  <c r="ET120" i="3"/>
  <c r="EU120" i="3"/>
  <c r="EU123" i="3" s="1"/>
  <c r="EV120" i="3"/>
  <c r="EV123" i="3" s="1"/>
  <c r="EW120" i="3"/>
  <c r="EW123" i="3" s="1"/>
  <c r="EX120" i="3"/>
  <c r="EX123" i="3" s="1"/>
  <c r="EY120" i="3"/>
  <c r="EY123" i="3" s="1"/>
  <c r="EZ120" i="3"/>
  <c r="EZ123" i="3" s="1"/>
  <c r="FA120" i="3"/>
  <c r="FA123" i="3" s="1"/>
  <c r="FB120" i="3"/>
  <c r="FB123" i="3" s="1"/>
  <c r="FC120" i="3"/>
  <c r="FC123" i="3" s="1"/>
  <c r="FD120" i="3"/>
  <c r="FD123" i="3" s="1"/>
  <c r="FE120" i="3"/>
  <c r="FE123" i="3" s="1"/>
  <c r="FF120" i="3"/>
  <c r="FF123" i="3" s="1"/>
  <c r="FG120" i="3"/>
  <c r="FG123" i="3" s="1"/>
  <c r="FH120" i="3"/>
  <c r="FH123" i="3" s="1"/>
  <c r="FI120" i="3"/>
  <c r="FI123" i="3" s="1"/>
  <c r="FJ120" i="3"/>
  <c r="FJ123" i="3" s="1"/>
  <c r="FK120" i="3"/>
  <c r="FK123" i="3" s="1"/>
  <c r="FL120" i="3"/>
  <c r="FL123" i="3" s="1"/>
  <c r="FM120" i="3"/>
  <c r="FM123" i="3" s="1"/>
  <c r="FN120" i="3"/>
  <c r="FN123" i="3" s="1"/>
  <c r="FO120" i="3"/>
  <c r="FO123" i="3" s="1"/>
  <c r="FP120" i="3"/>
  <c r="FP123" i="3" s="1"/>
  <c r="FQ120" i="3"/>
  <c r="FR120" i="3"/>
  <c r="FR123" i="3" s="1"/>
  <c r="FS120" i="3"/>
  <c r="FS123" i="3" s="1"/>
  <c r="FT120" i="3"/>
  <c r="FT123" i="3" s="1"/>
  <c r="FU120" i="3"/>
  <c r="FU123" i="3" s="1"/>
  <c r="FV120" i="3"/>
  <c r="FV123" i="3" s="1"/>
  <c r="FW120" i="3"/>
  <c r="FW123" i="3" s="1"/>
  <c r="FX120" i="3"/>
  <c r="FX123" i="3" s="1"/>
  <c r="FY120" i="3"/>
  <c r="FY123" i="3" s="1"/>
  <c r="FZ120" i="3"/>
  <c r="FZ123" i="3" s="1"/>
  <c r="GA120" i="3"/>
  <c r="GA123" i="3" s="1"/>
  <c r="GB120" i="3"/>
  <c r="GB123" i="3" s="1"/>
  <c r="GC120" i="3"/>
  <c r="GC123" i="3" s="1"/>
  <c r="GD120" i="3"/>
  <c r="GD123" i="3" s="1"/>
  <c r="GE120" i="3"/>
  <c r="GE123" i="3" s="1"/>
  <c r="GF120" i="3"/>
  <c r="GF123" i="3" s="1"/>
  <c r="GG120" i="3"/>
  <c r="GG123" i="3" s="1"/>
  <c r="GH120" i="3"/>
  <c r="GH123" i="3" s="1"/>
  <c r="GI120" i="3"/>
  <c r="GI123" i="3" s="1"/>
  <c r="GJ120" i="3"/>
  <c r="GJ123" i="3" s="1"/>
  <c r="GK120" i="3"/>
  <c r="GK123" i="3" s="1"/>
  <c r="GL120" i="3"/>
  <c r="GL123" i="3" s="1"/>
  <c r="GM120" i="3"/>
  <c r="GM123" i="3" s="1"/>
  <c r="GN120" i="3"/>
  <c r="GO120" i="3"/>
  <c r="GO123" i="3" s="1"/>
  <c r="GP120" i="3"/>
  <c r="GP123" i="3" s="1"/>
  <c r="GQ120" i="3"/>
  <c r="GQ123" i="3" s="1"/>
  <c r="GR120" i="3"/>
  <c r="GR123" i="3" s="1"/>
  <c r="GS120" i="3"/>
  <c r="GS123" i="3" s="1"/>
  <c r="GT120" i="3"/>
  <c r="GT123" i="3" s="1"/>
  <c r="GU120" i="3"/>
  <c r="GU123" i="3" s="1"/>
  <c r="GV120" i="3"/>
  <c r="GV123" i="3" s="1"/>
  <c r="GW120" i="3"/>
  <c r="GW123" i="3" s="1"/>
  <c r="GX120" i="3"/>
  <c r="GX123" i="3" s="1"/>
  <c r="GY120" i="3"/>
  <c r="GY123" i="3" s="1"/>
  <c r="GZ120" i="3"/>
  <c r="GZ123" i="3" s="1"/>
  <c r="HA120" i="3"/>
  <c r="HA123" i="3" s="1"/>
  <c r="HB120" i="3"/>
  <c r="HB123" i="3" s="1"/>
  <c r="HC120" i="3"/>
  <c r="HC123" i="3" s="1"/>
  <c r="HD120" i="3"/>
  <c r="HD123" i="3" s="1"/>
  <c r="HE120" i="3"/>
  <c r="HE123" i="3" s="1"/>
  <c r="B120" i="3"/>
  <c r="B119" i="3"/>
  <c r="B122" i="3" s="1"/>
  <c r="E3" i="10"/>
  <c r="E4" i="10"/>
  <c r="E5" i="10"/>
  <c r="E6" i="10"/>
  <c r="E7" i="10"/>
  <c r="E8" i="10"/>
  <c r="E9" i="10"/>
  <c r="E10"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E102" i="10"/>
  <c r="E103" i="10"/>
  <c r="E104" i="10"/>
  <c r="E105" i="10"/>
  <c r="E106" i="10"/>
  <c r="E107" i="10"/>
  <c r="E108" i="10"/>
  <c r="E109" i="10"/>
  <c r="E110" i="10"/>
  <c r="E111" i="10"/>
  <c r="E112" i="10"/>
  <c r="E113" i="10"/>
  <c r="E114" i="10"/>
  <c r="E115" i="10"/>
  <c r="E116" i="10"/>
  <c r="E117" i="10"/>
  <c r="E118" i="10"/>
  <c r="E119" i="10"/>
  <c r="E120" i="10"/>
  <c r="E121" i="10"/>
  <c r="E122" i="10"/>
  <c r="E123" i="10"/>
  <c r="E124" i="10"/>
  <c r="E125" i="10"/>
  <c r="E126" i="10"/>
  <c r="E127" i="10"/>
  <c r="E128" i="10"/>
  <c r="E129" i="10"/>
  <c r="E130" i="10"/>
  <c r="E131" i="10"/>
  <c r="E132" i="10"/>
  <c r="E133" i="10"/>
  <c r="E134" i="10"/>
  <c r="E135" i="10"/>
  <c r="E136" i="10"/>
  <c r="E137" i="10"/>
  <c r="E138" i="10"/>
  <c r="E139" i="10"/>
  <c r="E140" i="10"/>
  <c r="E141" i="10"/>
  <c r="E142" i="10"/>
  <c r="E143" i="10"/>
  <c r="E144" i="10"/>
  <c r="E145" i="10"/>
  <c r="E146" i="10"/>
  <c r="E147" i="10"/>
  <c r="E148" i="10"/>
  <c r="E149" i="10"/>
  <c r="E150" i="10"/>
  <c r="E151" i="10"/>
  <c r="E152" i="10"/>
  <c r="E153" i="10"/>
  <c r="E154" i="10"/>
  <c r="E155" i="10"/>
  <c r="E156" i="10"/>
  <c r="E157" i="10"/>
  <c r="E158" i="10"/>
  <c r="E159" i="10"/>
  <c r="E160" i="10"/>
  <c r="E161" i="10"/>
  <c r="E162" i="10"/>
  <c r="E163" i="10"/>
  <c r="E164" i="10"/>
  <c r="E165" i="10"/>
  <c r="E166" i="10"/>
  <c r="E167" i="10"/>
  <c r="E168" i="10"/>
  <c r="E169" i="10"/>
  <c r="E170" i="10"/>
  <c r="E171" i="10"/>
  <c r="E172" i="10"/>
  <c r="E173" i="10"/>
  <c r="E174" i="10"/>
  <c r="E175" i="10"/>
  <c r="E176" i="10"/>
  <c r="E177" i="10"/>
  <c r="E178" i="10"/>
  <c r="E179" i="10"/>
  <c r="E180" i="10"/>
  <c r="E181" i="10"/>
  <c r="E182" i="10"/>
  <c r="E183" i="10"/>
  <c r="E184" i="10"/>
  <c r="E185" i="10"/>
  <c r="E186" i="10"/>
  <c r="E187" i="10"/>
  <c r="E188" i="10"/>
  <c r="E189" i="10"/>
  <c r="E190" i="10"/>
  <c r="E191" i="10"/>
  <c r="E192" i="10"/>
  <c r="E193" i="10"/>
  <c r="E194" i="10"/>
  <c r="E195" i="10"/>
  <c r="E196" i="10"/>
  <c r="E197" i="10"/>
  <c r="E198" i="10"/>
  <c r="E199" i="10"/>
  <c r="E200" i="10"/>
  <c r="E201" i="10"/>
  <c r="E202" i="10"/>
  <c r="E203" i="10"/>
  <c r="E204" i="10"/>
  <c r="E205" i="10"/>
  <c r="E206" i="10"/>
  <c r="E207" i="10"/>
  <c r="E208" i="10"/>
  <c r="E209" i="10"/>
  <c r="E210" i="10"/>
  <c r="E211" i="10"/>
  <c r="E212" i="10"/>
  <c r="E213" i="10"/>
  <c r="E2" i="10"/>
  <c r="D213" i="10"/>
  <c r="D212" i="10"/>
  <c r="D211" i="10"/>
  <c r="D210" i="10"/>
  <c r="D209" i="10"/>
  <c r="D208" i="10"/>
  <c r="D207" i="10"/>
  <c r="D206" i="10"/>
  <c r="D205" i="10"/>
  <c r="D204" i="10"/>
  <c r="D203" i="10"/>
  <c r="D202" i="10"/>
  <c r="D201" i="10"/>
  <c r="D200" i="10"/>
  <c r="D199" i="10"/>
  <c r="D198" i="10"/>
  <c r="D197" i="10"/>
  <c r="D196" i="10"/>
  <c r="D195" i="10"/>
  <c r="D194" i="10"/>
  <c r="D193" i="10"/>
  <c r="D192" i="10"/>
  <c r="D191" i="10"/>
  <c r="D190" i="10"/>
  <c r="D189" i="10"/>
  <c r="D188" i="10"/>
  <c r="D187" i="10"/>
  <c r="D186" i="10"/>
  <c r="D185" i="10"/>
  <c r="D184" i="10"/>
  <c r="D183" i="10"/>
  <c r="D182" i="10"/>
  <c r="D181" i="10"/>
  <c r="D180" i="10"/>
  <c r="D179" i="10"/>
  <c r="D178" i="10"/>
  <c r="D177" i="10"/>
  <c r="D176" i="10"/>
  <c r="D175" i="10"/>
  <c r="D174" i="10"/>
  <c r="D173" i="10"/>
  <c r="D172" i="10"/>
  <c r="D171" i="10"/>
  <c r="D170" i="10"/>
  <c r="D169" i="10"/>
  <c r="D168" i="10"/>
  <c r="D167" i="10"/>
  <c r="D166" i="10"/>
  <c r="D165" i="10"/>
  <c r="D164" i="10"/>
  <c r="D163" i="10"/>
  <c r="D162" i="10"/>
  <c r="D161" i="10"/>
  <c r="D160" i="10"/>
  <c r="D159" i="10"/>
  <c r="D158" i="10"/>
  <c r="D157" i="10"/>
  <c r="D156" i="10"/>
  <c r="D155" i="10"/>
  <c r="D154" i="10"/>
  <c r="D153" i="10"/>
  <c r="D152" i="10"/>
  <c r="D151" i="10"/>
  <c r="D150" i="10"/>
  <c r="D149" i="10"/>
  <c r="D148" i="10"/>
  <c r="D147" i="10"/>
  <c r="D146" i="10"/>
  <c r="D145" i="10"/>
  <c r="D144" i="10"/>
  <c r="D143" i="10"/>
  <c r="D142" i="10"/>
  <c r="D141" i="10"/>
  <c r="D140" i="10"/>
  <c r="D139" i="10"/>
  <c r="D138" i="10"/>
  <c r="D137" i="10"/>
  <c r="D136" i="10"/>
  <c r="D135" i="10"/>
  <c r="D134" i="10"/>
  <c r="D133" i="10"/>
  <c r="D132" i="10"/>
  <c r="D131" i="10"/>
  <c r="D130" i="10"/>
  <c r="D129" i="10"/>
  <c r="D128" i="10"/>
  <c r="D127" i="10"/>
  <c r="D126" i="10"/>
  <c r="D125" i="10"/>
  <c r="D124" i="10"/>
  <c r="D123" i="10"/>
  <c r="D122" i="10"/>
  <c r="D121" i="10"/>
  <c r="D120" i="10"/>
  <c r="D119" i="10"/>
  <c r="D118" i="10"/>
  <c r="D117" i="10"/>
  <c r="D116" i="10"/>
  <c r="D115" i="10"/>
  <c r="D114" i="10"/>
  <c r="D113" i="10"/>
  <c r="D112" i="10"/>
  <c r="D111" i="10"/>
  <c r="D110" i="10"/>
  <c r="D109" i="10"/>
  <c r="D108" i="10"/>
  <c r="D107" i="10"/>
  <c r="D106" i="10"/>
  <c r="D105" i="10"/>
  <c r="D104" i="10"/>
  <c r="D103" i="10"/>
  <c r="D102" i="10"/>
  <c r="D101" i="10"/>
  <c r="D100" i="10"/>
  <c r="D99" i="10"/>
  <c r="D98" i="10"/>
  <c r="D97" i="10"/>
  <c r="D96" i="10"/>
  <c r="D95" i="10"/>
  <c r="D94" i="10"/>
  <c r="D93" i="10"/>
  <c r="D92" i="10"/>
  <c r="D91" i="10"/>
  <c r="D90" i="10"/>
  <c r="D89" i="10"/>
  <c r="D88" i="10"/>
  <c r="D87" i="10"/>
  <c r="D86" i="10"/>
  <c r="D85" i="10"/>
  <c r="D84" i="10"/>
  <c r="D83" i="10"/>
  <c r="D82" i="10"/>
  <c r="D81" i="10"/>
  <c r="D80" i="10"/>
  <c r="D79" i="10"/>
  <c r="D78" i="10"/>
  <c r="D77" i="10"/>
  <c r="D76" i="10"/>
  <c r="D75" i="10"/>
  <c r="D74" i="10"/>
  <c r="D73" i="10"/>
  <c r="D72" i="10"/>
  <c r="D71" i="10"/>
  <c r="D70" i="10"/>
  <c r="D69" i="10"/>
  <c r="D68" i="10"/>
  <c r="D67" i="10"/>
  <c r="D66" i="10"/>
  <c r="D65" i="10"/>
  <c r="D64" i="10"/>
  <c r="D63" i="10"/>
  <c r="D62" i="10"/>
  <c r="D61" i="10"/>
  <c r="D60" i="10"/>
  <c r="D59" i="10"/>
  <c r="D58" i="10"/>
  <c r="D57" i="10"/>
  <c r="D56" i="10"/>
  <c r="D55" i="10"/>
  <c r="D54" i="10"/>
  <c r="D53" i="10"/>
  <c r="D52" i="10"/>
  <c r="D51" i="10"/>
  <c r="D50" i="10"/>
  <c r="D49" i="10"/>
  <c r="D48" i="10"/>
  <c r="D47" i="10"/>
  <c r="D46" i="10"/>
  <c r="D45" i="10"/>
  <c r="D44" i="10"/>
  <c r="D43" i="10"/>
  <c r="D42" i="10"/>
  <c r="D41" i="10"/>
  <c r="D40" i="10"/>
  <c r="D39" i="10"/>
  <c r="D38" i="10"/>
  <c r="D37" i="10"/>
  <c r="D36" i="10"/>
  <c r="D35" i="10"/>
  <c r="D34" i="10"/>
  <c r="D33" i="10"/>
  <c r="D32" i="10"/>
  <c r="D31" i="10"/>
  <c r="D30" i="10"/>
  <c r="D29" i="10"/>
  <c r="D28" i="10"/>
  <c r="D27" i="10"/>
  <c r="D26" i="10"/>
  <c r="D25" i="10"/>
  <c r="D24" i="10"/>
  <c r="D23" i="10"/>
  <c r="D22" i="10"/>
  <c r="D21" i="10"/>
  <c r="D20" i="10"/>
  <c r="D19" i="10"/>
  <c r="D18" i="10"/>
  <c r="D17" i="10"/>
  <c r="D16" i="10"/>
  <c r="D15" i="10"/>
  <c r="D14" i="10"/>
  <c r="D13" i="10"/>
  <c r="D12" i="10"/>
  <c r="D11" i="10"/>
  <c r="D10" i="10"/>
  <c r="D9" i="10"/>
  <c r="D8" i="10"/>
  <c r="D7" i="10"/>
  <c r="D6" i="10"/>
  <c r="D5" i="10"/>
  <c r="D4" i="10"/>
  <c r="D3" i="10"/>
  <c r="D2" i="10"/>
  <c r="I1" i="10"/>
  <c r="I2" i="10" l="1"/>
  <c r="A63" i="3"/>
  <c r="C63" i="3"/>
  <c r="E63" i="3"/>
  <c r="F63" i="3"/>
  <c r="G63" i="3"/>
  <c r="H63" i="3"/>
  <c r="I63" i="3"/>
  <c r="J63" i="3"/>
  <c r="K63" i="3"/>
  <c r="L63" i="3"/>
  <c r="M63" i="3"/>
  <c r="N63" i="3"/>
  <c r="O63" i="3"/>
  <c r="P63" i="3"/>
  <c r="Q63" i="3"/>
  <c r="R63" i="3"/>
  <c r="S63" i="3"/>
  <c r="T63" i="3"/>
  <c r="U63" i="3"/>
  <c r="V63" i="3"/>
  <c r="W63" i="3"/>
  <c r="X63" i="3"/>
  <c r="Y63" i="3"/>
  <c r="Z63" i="3"/>
  <c r="AA63" i="3"/>
  <c r="AB63" i="3"/>
  <c r="AC63" i="3"/>
  <c r="AD63" i="3"/>
  <c r="AE63" i="3"/>
  <c r="AF63" i="3"/>
  <c r="AG63" i="3"/>
  <c r="AH63" i="3"/>
  <c r="AI63" i="3"/>
  <c r="AJ63" i="3"/>
  <c r="AK63" i="3"/>
  <c r="AL63" i="3"/>
  <c r="AM63" i="3"/>
  <c r="AN63" i="3"/>
  <c r="AO63" i="3"/>
  <c r="AP63" i="3"/>
  <c r="AQ63" i="3"/>
  <c r="AR63" i="3"/>
  <c r="AS63" i="3"/>
  <c r="AT63" i="3"/>
  <c r="AU63" i="3"/>
  <c r="AV63" i="3"/>
  <c r="AW63" i="3"/>
  <c r="AX63" i="3"/>
  <c r="AY63" i="3"/>
  <c r="AZ63" i="3"/>
  <c r="BA63" i="3"/>
  <c r="BB63" i="3"/>
  <c r="BC63" i="3"/>
  <c r="BD63" i="3"/>
  <c r="BE63" i="3"/>
  <c r="BF63" i="3"/>
  <c r="BG63" i="3"/>
  <c r="BH63" i="3"/>
  <c r="BI63" i="3"/>
  <c r="BJ63" i="3"/>
  <c r="BK63" i="3"/>
  <c r="BL63" i="3"/>
  <c r="BM63" i="3"/>
  <c r="BN63" i="3"/>
  <c r="BO63" i="3"/>
  <c r="BP63" i="3"/>
  <c r="BQ63" i="3"/>
  <c r="BR63" i="3"/>
  <c r="BS63" i="3"/>
  <c r="BT63" i="3"/>
  <c r="BU63" i="3"/>
  <c r="BV63" i="3"/>
  <c r="BW63" i="3"/>
  <c r="BX63" i="3"/>
  <c r="BY63" i="3"/>
  <c r="BZ63" i="3"/>
  <c r="CA63" i="3"/>
  <c r="CB63" i="3"/>
  <c r="CC63" i="3"/>
  <c r="CD63" i="3"/>
  <c r="CE63" i="3"/>
  <c r="CF63" i="3"/>
  <c r="CG63" i="3"/>
  <c r="CH63" i="3"/>
  <c r="CI63" i="3"/>
  <c r="CJ63" i="3"/>
  <c r="CK63" i="3"/>
  <c r="CL63" i="3"/>
  <c r="CM63" i="3"/>
  <c r="CN63" i="3"/>
  <c r="CO63" i="3"/>
  <c r="CP63" i="3"/>
  <c r="CQ63" i="3"/>
  <c r="CR63" i="3"/>
  <c r="CS63" i="3"/>
  <c r="CT63" i="3"/>
  <c r="CU63" i="3"/>
  <c r="CV63" i="3"/>
  <c r="CW63" i="3"/>
  <c r="CX63" i="3"/>
  <c r="CY63" i="3"/>
  <c r="CZ63" i="3"/>
  <c r="DA63" i="3"/>
  <c r="DB63" i="3"/>
  <c r="DC63" i="3"/>
  <c r="DD63" i="3"/>
  <c r="DE63" i="3"/>
  <c r="DF63" i="3"/>
  <c r="DG63" i="3"/>
  <c r="DH63" i="3"/>
  <c r="DI63" i="3"/>
  <c r="DJ63" i="3"/>
  <c r="DK63" i="3"/>
  <c r="DL63" i="3"/>
  <c r="DM63" i="3"/>
  <c r="DN63" i="3"/>
  <c r="DO63" i="3"/>
  <c r="DP63" i="3"/>
  <c r="DQ63" i="3"/>
  <c r="DR63" i="3"/>
  <c r="DS63" i="3"/>
  <c r="DT63" i="3"/>
  <c r="DU63" i="3"/>
  <c r="DV63" i="3"/>
  <c r="DW63" i="3"/>
  <c r="DX63" i="3"/>
  <c r="DY63" i="3"/>
  <c r="DZ63" i="3"/>
  <c r="EA63" i="3"/>
  <c r="EB63" i="3"/>
  <c r="EC63" i="3"/>
  <c r="ED63" i="3"/>
  <c r="EE63" i="3"/>
  <c r="EF63" i="3"/>
  <c r="EG63" i="3"/>
  <c r="EH63" i="3"/>
  <c r="EI63" i="3"/>
  <c r="EJ63" i="3"/>
  <c r="EK63" i="3"/>
  <c r="EL63" i="3"/>
  <c r="EM63" i="3"/>
  <c r="EN63" i="3"/>
  <c r="EO63" i="3"/>
  <c r="EP63" i="3"/>
  <c r="EQ63" i="3"/>
  <c r="ER63" i="3"/>
  <c r="ES63" i="3"/>
  <c r="ET63" i="3"/>
  <c r="EU63" i="3"/>
  <c r="EV63" i="3"/>
  <c r="EW63" i="3"/>
  <c r="EX63" i="3"/>
  <c r="EY63" i="3"/>
  <c r="EZ63" i="3"/>
  <c r="FA63" i="3"/>
  <c r="FB63" i="3"/>
  <c r="FC63" i="3"/>
  <c r="FD63" i="3"/>
  <c r="FE63" i="3"/>
  <c r="FF63" i="3"/>
  <c r="FG63" i="3"/>
  <c r="FH63" i="3"/>
  <c r="FI63" i="3"/>
  <c r="FJ63" i="3"/>
  <c r="FK63" i="3"/>
  <c r="FL63" i="3"/>
  <c r="FM63" i="3"/>
  <c r="FN63" i="3"/>
  <c r="FO63" i="3"/>
  <c r="FP63" i="3"/>
  <c r="FQ63" i="3"/>
  <c r="FR63" i="3"/>
  <c r="FS63" i="3"/>
  <c r="FT63" i="3"/>
  <c r="FU63" i="3"/>
  <c r="FV63" i="3"/>
  <c r="FW63" i="3"/>
  <c r="FX63" i="3"/>
  <c r="FY63" i="3"/>
  <c r="FZ63" i="3"/>
  <c r="GA63" i="3"/>
  <c r="GB63" i="3"/>
  <c r="GC63" i="3"/>
  <c r="GD63" i="3"/>
  <c r="GE63" i="3"/>
  <c r="GF63" i="3"/>
  <c r="GG63" i="3"/>
  <c r="GH63" i="3"/>
  <c r="GI63" i="3"/>
  <c r="GJ63" i="3"/>
  <c r="GK63" i="3"/>
  <c r="GL63" i="3"/>
  <c r="GM63" i="3"/>
  <c r="GN63" i="3"/>
  <c r="GO63" i="3"/>
  <c r="GP63" i="3"/>
  <c r="GQ63" i="3"/>
  <c r="GR63" i="3"/>
  <c r="GS63" i="3"/>
  <c r="GT63" i="3"/>
  <c r="GU63" i="3"/>
  <c r="GV63" i="3"/>
  <c r="GW63" i="3"/>
  <c r="GX63" i="3"/>
  <c r="GY63" i="3"/>
  <c r="GZ63" i="3"/>
  <c r="HA63" i="3"/>
  <c r="HB63" i="3"/>
  <c r="HC63" i="3"/>
  <c r="HD63" i="3"/>
  <c r="HE63" i="3"/>
  <c r="A64" i="3"/>
  <c r="B64" i="3"/>
  <c r="C64" i="3"/>
  <c r="D64" i="3"/>
  <c r="E64" i="3"/>
  <c r="F64" i="3"/>
  <c r="G64" i="3"/>
  <c r="H64" i="3"/>
  <c r="I64" i="3"/>
  <c r="J64" i="3"/>
  <c r="K64" i="3"/>
  <c r="L64" i="3"/>
  <c r="M64" i="3"/>
  <c r="N64" i="3"/>
  <c r="O64" i="3"/>
  <c r="P64" i="3"/>
  <c r="Q64" i="3"/>
  <c r="R64" i="3"/>
  <c r="S64" i="3"/>
  <c r="T64" i="3"/>
  <c r="U64" i="3"/>
  <c r="V64" i="3"/>
  <c r="W64" i="3"/>
  <c r="X64" i="3"/>
  <c r="Y64" i="3"/>
  <c r="Z64" i="3"/>
  <c r="AA64" i="3"/>
  <c r="AB64" i="3"/>
  <c r="AC64" i="3"/>
  <c r="AD64" i="3"/>
  <c r="AE64" i="3"/>
  <c r="AF64" i="3"/>
  <c r="AG64" i="3"/>
  <c r="AH64" i="3"/>
  <c r="AI64" i="3"/>
  <c r="AJ64" i="3"/>
  <c r="AK64" i="3"/>
  <c r="AL64" i="3"/>
  <c r="AM64" i="3"/>
  <c r="AN64" i="3"/>
  <c r="AO64" i="3"/>
  <c r="AP64" i="3"/>
  <c r="AQ64" i="3"/>
  <c r="AR64" i="3"/>
  <c r="AS64" i="3"/>
  <c r="AT64" i="3"/>
  <c r="AU64" i="3"/>
  <c r="AV64" i="3"/>
  <c r="AW64" i="3"/>
  <c r="AX64" i="3"/>
  <c r="AY64" i="3"/>
  <c r="AZ64" i="3"/>
  <c r="BA64" i="3"/>
  <c r="BB64" i="3"/>
  <c r="BC64" i="3"/>
  <c r="BD64" i="3"/>
  <c r="BE64" i="3"/>
  <c r="BF64" i="3"/>
  <c r="BG64" i="3"/>
  <c r="BH64" i="3"/>
  <c r="BI64" i="3"/>
  <c r="BJ64" i="3"/>
  <c r="BK64" i="3"/>
  <c r="BL64" i="3"/>
  <c r="BM64" i="3"/>
  <c r="BN64" i="3"/>
  <c r="BO64" i="3"/>
  <c r="BP64" i="3"/>
  <c r="BQ64" i="3"/>
  <c r="BR64" i="3"/>
  <c r="BS64" i="3"/>
  <c r="BT64" i="3"/>
  <c r="BU64" i="3"/>
  <c r="BV64" i="3"/>
  <c r="BW64" i="3"/>
  <c r="BX64" i="3"/>
  <c r="BY64" i="3"/>
  <c r="BZ64" i="3"/>
  <c r="CA64" i="3"/>
  <c r="CB64" i="3"/>
  <c r="CC64" i="3"/>
  <c r="CD64" i="3"/>
  <c r="CE64" i="3"/>
  <c r="CF64" i="3"/>
  <c r="CG64" i="3"/>
  <c r="CH64" i="3"/>
  <c r="CI64" i="3"/>
  <c r="CJ64" i="3"/>
  <c r="CK64" i="3"/>
  <c r="CL64"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A65" i="3"/>
  <c r="B65" i="3"/>
  <c r="C65" i="3"/>
  <c r="D65" i="3"/>
  <c r="E65" i="3"/>
  <c r="F65" i="3"/>
  <c r="G65" i="3"/>
  <c r="H65" i="3"/>
  <c r="I65" i="3"/>
  <c r="J65" i="3"/>
  <c r="K65" i="3"/>
  <c r="L65" i="3"/>
  <c r="M65" i="3"/>
  <c r="N65" i="3"/>
  <c r="O65" i="3"/>
  <c r="P65" i="3"/>
  <c r="Q65" i="3"/>
  <c r="R65" i="3"/>
  <c r="S65" i="3"/>
  <c r="T65" i="3"/>
  <c r="U65" i="3"/>
  <c r="V65" i="3"/>
  <c r="W65" i="3"/>
  <c r="X65" i="3"/>
  <c r="Y65" i="3"/>
  <c r="Z65" i="3"/>
  <c r="AA65" i="3"/>
  <c r="AB65" i="3"/>
  <c r="AC65" i="3"/>
  <c r="AD65" i="3"/>
  <c r="AE65" i="3"/>
  <c r="AF65" i="3"/>
  <c r="AG65" i="3"/>
  <c r="AH65" i="3"/>
  <c r="AI65" i="3"/>
  <c r="AJ65" i="3"/>
  <c r="AK65" i="3"/>
  <c r="AL65" i="3"/>
  <c r="AM65" i="3"/>
  <c r="AN65" i="3"/>
  <c r="AO65" i="3"/>
  <c r="AP65" i="3"/>
  <c r="AQ65" i="3"/>
  <c r="AR65" i="3"/>
  <c r="AS65" i="3"/>
  <c r="AT65" i="3"/>
  <c r="AU65" i="3"/>
  <c r="AV65" i="3"/>
  <c r="AW65" i="3"/>
  <c r="AX65" i="3"/>
  <c r="AY65" i="3"/>
  <c r="AZ65" i="3"/>
  <c r="BA65" i="3"/>
  <c r="BB65" i="3"/>
  <c r="BC65" i="3"/>
  <c r="BD65" i="3"/>
  <c r="BE65" i="3"/>
  <c r="BF65" i="3"/>
  <c r="BG65" i="3"/>
  <c r="BH65" i="3"/>
  <c r="BI65" i="3"/>
  <c r="BJ65" i="3"/>
  <c r="BK65" i="3"/>
  <c r="BL65" i="3"/>
  <c r="BM65" i="3"/>
  <c r="BN65" i="3"/>
  <c r="BO65" i="3"/>
  <c r="BP65" i="3"/>
  <c r="BQ65" i="3"/>
  <c r="BR65" i="3"/>
  <c r="BS65" i="3"/>
  <c r="BT65" i="3"/>
  <c r="BU65" i="3"/>
  <c r="BV65" i="3"/>
  <c r="BW65" i="3"/>
  <c r="BX65" i="3"/>
  <c r="BY65" i="3"/>
  <c r="BZ65" i="3"/>
  <c r="CA65" i="3"/>
  <c r="CB65" i="3"/>
  <c r="CC65" i="3"/>
  <c r="CD65" i="3"/>
  <c r="CE65" i="3"/>
  <c r="CF65" i="3"/>
  <c r="CG65" i="3"/>
  <c r="CH65" i="3"/>
  <c r="CI65" i="3"/>
  <c r="CJ65" i="3"/>
  <c r="CK65" i="3"/>
  <c r="CL65" i="3"/>
  <c r="CM65" i="3"/>
  <c r="CN65" i="3"/>
  <c r="CO65" i="3"/>
  <c r="CP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A66" i="3"/>
  <c r="B66" i="3"/>
  <c r="C66" i="3"/>
  <c r="D66" i="3"/>
  <c r="E66" i="3"/>
  <c r="F66" i="3"/>
  <c r="G66" i="3"/>
  <c r="H66" i="3"/>
  <c r="I66" i="3"/>
  <c r="J66" i="3"/>
  <c r="K66" i="3"/>
  <c r="L66" i="3"/>
  <c r="M66" i="3"/>
  <c r="N66" i="3"/>
  <c r="O66" i="3"/>
  <c r="P66" i="3"/>
  <c r="Q66" i="3"/>
  <c r="R66" i="3"/>
  <c r="S66" i="3"/>
  <c r="T66" i="3"/>
  <c r="U66" i="3"/>
  <c r="V66" i="3"/>
  <c r="W66" i="3"/>
  <c r="X66" i="3"/>
  <c r="Y66" i="3"/>
  <c r="Z66" i="3"/>
  <c r="AA66" i="3"/>
  <c r="AB66" i="3"/>
  <c r="AC66" i="3"/>
  <c r="AD66" i="3"/>
  <c r="AE66" i="3"/>
  <c r="AF66" i="3"/>
  <c r="AG66" i="3"/>
  <c r="AH66" i="3"/>
  <c r="AI66" i="3"/>
  <c r="AJ66" i="3"/>
  <c r="AK66" i="3"/>
  <c r="AL66" i="3"/>
  <c r="AM66" i="3"/>
  <c r="AN66" i="3"/>
  <c r="AO66" i="3"/>
  <c r="AP66" i="3"/>
  <c r="AQ66" i="3"/>
  <c r="AR66" i="3"/>
  <c r="AS66" i="3"/>
  <c r="AT66" i="3"/>
  <c r="AU66" i="3"/>
  <c r="AV66" i="3"/>
  <c r="AW66" i="3"/>
  <c r="AX66" i="3"/>
  <c r="AY66" i="3"/>
  <c r="AZ66" i="3"/>
  <c r="BA66" i="3"/>
  <c r="BB66" i="3"/>
  <c r="BC66" i="3"/>
  <c r="BD66" i="3"/>
  <c r="BE66" i="3"/>
  <c r="BF66" i="3"/>
  <c r="BG66" i="3"/>
  <c r="BH66" i="3"/>
  <c r="BI66" i="3"/>
  <c r="BJ66" i="3"/>
  <c r="BK66" i="3"/>
  <c r="BL66" i="3"/>
  <c r="BM66" i="3"/>
  <c r="BN66" i="3"/>
  <c r="BO66" i="3"/>
  <c r="BP66" i="3"/>
  <c r="BQ66" i="3"/>
  <c r="BR66" i="3"/>
  <c r="BS66" i="3"/>
  <c r="BT66" i="3"/>
  <c r="BU66" i="3"/>
  <c r="BV66" i="3"/>
  <c r="BW66" i="3"/>
  <c r="BX66" i="3"/>
  <c r="BY66" i="3"/>
  <c r="BZ66" i="3"/>
  <c r="CA66" i="3"/>
  <c r="CB66" i="3"/>
  <c r="CC66" i="3"/>
  <c r="CD66" i="3"/>
  <c r="CE66" i="3"/>
  <c r="CF66" i="3"/>
  <c r="CG66" i="3"/>
  <c r="CH66" i="3"/>
  <c r="CI66" i="3"/>
  <c r="CJ66" i="3"/>
  <c r="CK66" i="3"/>
  <c r="CL66" i="3"/>
  <c r="CM66" i="3"/>
  <c r="CN66" i="3"/>
  <c r="CO66" i="3"/>
  <c r="CP66" i="3"/>
  <c r="CQ66" i="3"/>
  <c r="CR66" i="3"/>
  <c r="CS66" i="3"/>
  <c r="CT66" i="3"/>
  <c r="CU66" i="3"/>
  <c r="CV66" i="3"/>
  <c r="CW66" i="3"/>
  <c r="CX66" i="3"/>
  <c r="CY66" i="3"/>
  <c r="CZ66" i="3"/>
  <c r="DA66" i="3"/>
  <c r="DB66" i="3"/>
  <c r="DC66" i="3"/>
  <c r="DD66" i="3"/>
  <c r="DE66" i="3"/>
  <c r="DF66" i="3"/>
  <c r="DG66" i="3"/>
  <c r="DH66" i="3"/>
  <c r="DI66" i="3"/>
  <c r="DJ66" i="3"/>
  <c r="DK66" i="3"/>
  <c r="DL66" i="3"/>
  <c r="DM66" i="3"/>
  <c r="DN66" i="3"/>
  <c r="DO66" i="3"/>
  <c r="DP66" i="3"/>
  <c r="DQ66" i="3"/>
  <c r="DR66" i="3"/>
  <c r="DS66" i="3"/>
  <c r="DT66" i="3"/>
  <c r="DU66" i="3"/>
  <c r="DV66" i="3"/>
  <c r="DW66" i="3"/>
  <c r="DX66" i="3"/>
  <c r="DY66" i="3"/>
  <c r="DZ66" i="3"/>
  <c r="EA66" i="3"/>
  <c r="EB66" i="3"/>
  <c r="EC66" i="3"/>
  <c r="ED66" i="3"/>
  <c r="EE66" i="3"/>
  <c r="EF66" i="3"/>
  <c r="EG66" i="3"/>
  <c r="EH66" i="3"/>
  <c r="EI66" i="3"/>
  <c r="EJ66" i="3"/>
  <c r="EK66" i="3"/>
  <c r="EL66" i="3"/>
  <c r="EM66" i="3"/>
  <c r="EN66" i="3"/>
  <c r="EO66" i="3"/>
  <c r="EP66" i="3"/>
  <c r="EQ66" i="3"/>
  <c r="ER66" i="3"/>
  <c r="ES66" i="3"/>
  <c r="ET66" i="3"/>
  <c r="EU66" i="3"/>
  <c r="EV66" i="3"/>
  <c r="EW66" i="3"/>
  <c r="EX66" i="3"/>
  <c r="EY66" i="3"/>
  <c r="EZ66" i="3"/>
  <c r="FA66" i="3"/>
  <c r="FB66" i="3"/>
  <c r="FC66" i="3"/>
  <c r="FD66" i="3"/>
  <c r="FE66" i="3"/>
  <c r="FF66" i="3"/>
  <c r="FG66" i="3"/>
  <c r="FH66" i="3"/>
  <c r="FI66" i="3"/>
  <c r="FJ66" i="3"/>
  <c r="FK66" i="3"/>
  <c r="FL66" i="3"/>
  <c r="FM66" i="3"/>
  <c r="FN66" i="3"/>
  <c r="FO66" i="3"/>
  <c r="FP66" i="3"/>
  <c r="FQ66" i="3"/>
  <c r="FR66" i="3"/>
  <c r="FS66" i="3"/>
  <c r="FT66" i="3"/>
  <c r="FU66" i="3"/>
  <c r="FV66" i="3"/>
  <c r="FW66" i="3"/>
  <c r="FX66" i="3"/>
  <c r="FY66" i="3"/>
  <c r="FZ66" i="3"/>
  <c r="GA66" i="3"/>
  <c r="GB66" i="3"/>
  <c r="GC66" i="3"/>
  <c r="GD66" i="3"/>
  <c r="GE66" i="3"/>
  <c r="GF66" i="3"/>
  <c r="GG66" i="3"/>
  <c r="GH66" i="3"/>
  <c r="GI66" i="3"/>
  <c r="GJ66" i="3"/>
  <c r="GK66" i="3"/>
  <c r="GL66" i="3"/>
  <c r="GM66" i="3"/>
  <c r="GN66" i="3"/>
  <c r="GO66" i="3"/>
  <c r="GP66" i="3"/>
  <c r="GQ66" i="3"/>
  <c r="GR66" i="3"/>
  <c r="GS66" i="3"/>
  <c r="GT66" i="3"/>
  <c r="GU66" i="3"/>
  <c r="GV66" i="3"/>
  <c r="GW66" i="3"/>
  <c r="GX66" i="3"/>
  <c r="GY66" i="3"/>
  <c r="GZ66" i="3"/>
  <c r="HA66" i="3"/>
  <c r="HB66" i="3"/>
  <c r="HC66" i="3"/>
  <c r="HD66" i="3"/>
  <c r="HE66" i="3"/>
  <c r="A67" i="3"/>
  <c r="B67" i="3"/>
  <c r="C67" i="3"/>
  <c r="D67" i="3"/>
  <c r="E67" i="3"/>
  <c r="F67" i="3"/>
  <c r="G67" i="3"/>
  <c r="H67" i="3"/>
  <c r="I67" i="3"/>
  <c r="J67" i="3"/>
  <c r="K67" i="3"/>
  <c r="L67" i="3"/>
  <c r="M67" i="3"/>
  <c r="N67" i="3"/>
  <c r="O67" i="3"/>
  <c r="P67" i="3"/>
  <c r="Q67" i="3"/>
  <c r="R67" i="3"/>
  <c r="S67" i="3"/>
  <c r="T67" i="3"/>
  <c r="U67" i="3"/>
  <c r="V67" i="3"/>
  <c r="W67" i="3"/>
  <c r="X67" i="3"/>
  <c r="Y67" i="3"/>
  <c r="Z67" i="3"/>
  <c r="AA67" i="3"/>
  <c r="AB67" i="3"/>
  <c r="AC67" i="3"/>
  <c r="AD67" i="3"/>
  <c r="AE67" i="3"/>
  <c r="AF67" i="3"/>
  <c r="AG67" i="3"/>
  <c r="AH67" i="3"/>
  <c r="AI67" i="3"/>
  <c r="AJ67" i="3"/>
  <c r="AK67" i="3"/>
  <c r="AL67" i="3"/>
  <c r="AM67" i="3"/>
  <c r="AN67" i="3"/>
  <c r="AO67" i="3"/>
  <c r="AP67" i="3"/>
  <c r="AQ67" i="3"/>
  <c r="AR67" i="3"/>
  <c r="AS67" i="3"/>
  <c r="AT67" i="3"/>
  <c r="AU67" i="3"/>
  <c r="AV67" i="3"/>
  <c r="AW67" i="3"/>
  <c r="AX67" i="3"/>
  <c r="AY67" i="3"/>
  <c r="AZ67" i="3"/>
  <c r="BA67" i="3"/>
  <c r="BB67" i="3"/>
  <c r="BC67" i="3"/>
  <c r="BD67" i="3"/>
  <c r="BE67" i="3"/>
  <c r="BF67" i="3"/>
  <c r="BG67" i="3"/>
  <c r="BH67" i="3"/>
  <c r="BI67" i="3"/>
  <c r="BJ67" i="3"/>
  <c r="BK67" i="3"/>
  <c r="BL67" i="3"/>
  <c r="BM67" i="3"/>
  <c r="BN67" i="3"/>
  <c r="BO67" i="3"/>
  <c r="BP67" i="3"/>
  <c r="BQ67" i="3"/>
  <c r="BR67" i="3"/>
  <c r="BS67" i="3"/>
  <c r="BT67" i="3"/>
  <c r="BU67" i="3"/>
  <c r="BV67" i="3"/>
  <c r="BW67" i="3"/>
  <c r="BX67" i="3"/>
  <c r="BY67" i="3"/>
  <c r="BZ67" i="3"/>
  <c r="CA67" i="3"/>
  <c r="CB67" i="3"/>
  <c r="CC67" i="3"/>
  <c r="CD67" i="3"/>
  <c r="CE67" i="3"/>
  <c r="CF67" i="3"/>
  <c r="CG67" i="3"/>
  <c r="CH67" i="3"/>
  <c r="CI67" i="3"/>
  <c r="CJ67" i="3"/>
  <c r="CK67" i="3"/>
  <c r="CL67" i="3"/>
  <c r="CM67" i="3"/>
  <c r="CN67" i="3"/>
  <c r="CO67" i="3"/>
  <c r="CP67" i="3"/>
  <c r="CQ67" i="3"/>
  <c r="CR67" i="3"/>
  <c r="CS67" i="3"/>
  <c r="CT67" i="3"/>
  <c r="CU67" i="3"/>
  <c r="CV67" i="3"/>
  <c r="CW67" i="3"/>
  <c r="CX67" i="3"/>
  <c r="CY67" i="3"/>
  <c r="CZ67" i="3"/>
  <c r="DA67" i="3"/>
  <c r="DB67" i="3"/>
  <c r="DC67" i="3"/>
  <c r="DD67" i="3"/>
  <c r="DE67" i="3"/>
  <c r="DF67" i="3"/>
  <c r="DG67" i="3"/>
  <c r="DH67" i="3"/>
  <c r="DI67" i="3"/>
  <c r="DJ67" i="3"/>
  <c r="DK67" i="3"/>
  <c r="DL67" i="3"/>
  <c r="DM67" i="3"/>
  <c r="DN67" i="3"/>
  <c r="DO67" i="3"/>
  <c r="DP67" i="3"/>
  <c r="DQ67" i="3"/>
  <c r="DR67" i="3"/>
  <c r="DS67" i="3"/>
  <c r="DT67" i="3"/>
  <c r="DU67" i="3"/>
  <c r="DV67" i="3"/>
  <c r="DW67" i="3"/>
  <c r="DX67" i="3"/>
  <c r="DY67" i="3"/>
  <c r="DZ67" i="3"/>
  <c r="EA67" i="3"/>
  <c r="EB67" i="3"/>
  <c r="EC67" i="3"/>
  <c r="ED67" i="3"/>
  <c r="EE67" i="3"/>
  <c r="EF67" i="3"/>
  <c r="EG67" i="3"/>
  <c r="EH67" i="3"/>
  <c r="EI67" i="3"/>
  <c r="EJ67" i="3"/>
  <c r="EK67" i="3"/>
  <c r="EL67" i="3"/>
  <c r="EM67" i="3"/>
  <c r="EN67" i="3"/>
  <c r="EO67" i="3"/>
  <c r="EP67" i="3"/>
  <c r="EQ67" i="3"/>
  <c r="ER67" i="3"/>
  <c r="ES67" i="3"/>
  <c r="ET67" i="3"/>
  <c r="EU67" i="3"/>
  <c r="EV67" i="3"/>
  <c r="EW67" i="3"/>
  <c r="EX67" i="3"/>
  <c r="EY67" i="3"/>
  <c r="EZ67" i="3"/>
  <c r="FA67" i="3"/>
  <c r="FB67" i="3"/>
  <c r="FC67" i="3"/>
  <c r="FD67" i="3"/>
  <c r="FE67" i="3"/>
  <c r="FF67" i="3"/>
  <c r="FG67" i="3"/>
  <c r="FH67" i="3"/>
  <c r="FI67" i="3"/>
  <c r="FJ67" i="3"/>
  <c r="FK67" i="3"/>
  <c r="FL67" i="3"/>
  <c r="FM67" i="3"/>
  <c r="FN67" i="3"/>
  <c r="FO67" i="3"/>
  <c r="FP67" i="3"/>
  <c r="FQ67" i="3"/>
  <c r="FR67" i="3"/>
  <c r="FS67" i="3"/>
  <c r="FT67" i="3"/>
  <c r="FU67" i="3"/>
  <c r="FV67" i="3"/>
  <c r="FW67" i="3"/>
  <c r="FX67" i="3"/>
  <c r="FY67" i="3"/>
  <c r="FZ67" i="3"/>
  <c r="GA67" i="3"/>
  <c r="GB67" i="3"/>
  <c r="GC67" i="3"/>
  <c r="GD67" i="3"/>
  <c r="GE67" i="3"/>
  <c r="GF67" i="3"/>
  <c r="GG67" i="3"/>
  <c r="GH67" i="3"/>
  <c r="GI67" i="3"/>
  <c r="GJ67" i="3"/>
  <c r="GK67" i="3"/>
  <c r="GL67" i="3"/>
  <c r="GM67" i="3"/>
  <c r="GN67" i="3"/>
  <c r="GO67" i="3"/>
  <c r="GP67" i="3"/>
  <c r="GQ67" i="3"/>
  <c r="GR67" i="3"/>
  <c r="GS67" i="3"/>
  <c r="GT67" i="3"/>
  <c r="GU67" i="3"/>
  <c r="GV67" i="3"/>
  <c r="GW67" i="3"/>
  <c r="GX67" i="3"/>
  <c r="GY67" i="3"/>
  <c r="GZ67" i="3"/>
  <c r="HA67" i="3"/>
  <c r="HB67" i="3"/>
  <c r="HC67" i="3"/>
  <c r="HD67" i="3"/>
  <c r="HE67" i="3"/>
  <c r="A68" i="3"/>
  <c r="B68" i="3"/>
  <c r="C68" i="3"/>
  <c r="D68" i="3"/>
  <c r="E68" i="3"/>
  <c r="F68" i="3"/>
  <c r="G68" i="3"/>
  <c r="H68" i="3"/>
  <c r="I68" i="3"/>
  <c r="J68" i="3"/>
  <c r="K68" i="3"/>
  <c r="L68" i="3"/>
  <c r="M68" i="3"/>
  <c r="N68" i="3"/>
  <c r="O68" i="3"/>
  <c r="P68" i="3"/>
  <c r="Q68" i="3"/>
  <c r="R68" i="3"/>
  <c r="S68" i="3"/>
  <c r="T68" i="3"/>
  <c r="U68" i="3"/>
  <c r="V68" i="3"/>
  <c r="W68" i="3"/>
  <c r="X68" i="3"/>
  <c r="Y68" i="3"/>
  <c r="Z68" i="3"/>
  <c r="AA68" i="3"/>
  <c r="AB68" i="3"/>
  <c r="AC68" i="3"/>
  <c r="AD68" i="3"/>
  <c r="AE68" i="3"/>
  <c r="AF68" i="3"/>
  <c r="AG68" i="3"/>
  <c r="AH68" i="3"/>
  <c r="AI68" i="3"/>
  <c r="AJ68" i="3"/>
  <c r="AK68" i="3"/>
  <c r="AL68" i="3"/>
  <c r="AM68" i="3"/>
  <c r="AN68" i="3"/>
  <c r="AO68" i="3"/>
  <c r="AP68" i="3"/>
  <c r="AQ68" i="3"/>
  <c r="AR68" i="3"/>
  <c r="AS68" i="3"/>
  <c r="AT68" i="3"/>
  <c r="AU68" i="3"/>
  <c r="AV68" i="3"/>
  <c r="AW68" i="3"/>
  <c r="AX68" i="3"/>
  <c r="AY68" i="3"/>
  <c r="AZ68" i="3"/>
  <c r="BA68" i="3"/>
  <c r="BB68" i="3"/>
  <c r="BC68" i="3"/>
  <c r="BD68" i="3"/>
  <c r="BE68" i="3"/>
  <c r="BF68" i="3"/>
  <c r="BG68" i="3"/>
  <c r="BH68" i="3"/>
  <c r="BI68" i="3"/>
  <c r="BJ68" i="3"/>
  <c r="BK68" i="3"/>
  <c r="BL68" i="3"/>
  <c r="BM68" i="3"/>
  <c r="BN68" i="3"/>
  <c r="BO68" i="3"/>
  <c r="BP68" i="3"/>
  <c r="BQ68" i="3"/>
  <c r="BR68" i="3"/>
  <c r="BS68" i="3"/>
  <c r="BT68" i="3"/>
  <c r="BU68" i="3"/>
  <c r="BV68" i="3"/>
  <c r="BW68" i="3"/>
  <c r="BX68" i="3"/>
  <c r="BY68" i="3"/>
  <c r="BZ68" i="3"/>
  <c r="CA68" i="3"/>
  <c r="CB68" i="3"/>
  <c r="CC68" i="3"/>
  <c r="CD68" i="3"/>
  <c r="CE68" i="3"/>
  <c r="CF68" i="3"/>
  <c r="CG68" i="3"/>
  <c r="CH68" i="3"/>
  <c r="CI68" i="3"/>
  <c r="CJ68" i="3"/>
  <c r="CK68" i="3"/>
  <c r="CL68" i="3"/>
  <c r="CM68" i="3"/>
  <c r="CN68" i="3"/>
  <c r="CO68" i="3"/>
  <c r="CP68" i="3"/>
  <c r="CQ68" i="3"/>
  <c r="CR68" i="3"/>
  <c r="CS68" i="3"/>
  <c r="CT68" i="3"/>
  <c r="CU68" i="3"/>
  <c r="CV68" i="3"/>
  <c r="CW68" i="3"/>
  <c r="CX68" i="3"/>
  <c r="CY68" i="3"/>
  <c r="CZ68" i="3"/>
  <c r="DA68" i="3"/>
  <c r="DB68" i="3"/>
  <c r="DC68" i="3"/>
  <c r="DD68" i="3"/>
  <c r="DE68" i="3"/>
  <c r="DF68" i="3"/>
  <c r="DG68" i="3"/>
  <c r="DH68" i="3"/>
  <c r="DI68" i="3"/>
  <c r="DJ68" i="3"/>
  <c r="DK68" i="3"/>
  <c r="DL68" i="3"/>
  <c r="DM68" i="3"/>
  <c r="DN68" i="3"/>
  <c r="DO68" i="3"/>
  <c r="DP68" i="3"/>
  <c r="DQ68" i="3"/>
  <c r="DR68" i="3"/>
  <c r="DS68" i="3"/>
  <c r="DT68" i="3"/>
  <c r="DU68" i="3"/>
  <c r="DV68" i="3"/>
  <c r="DW68" i="3"/>
  <c r="DX68" i="3"/>
  <c r="DY68" i="3"/>
  <c r="DZ68" i="3"/>
  <c r="EA68" i="3"/>
  <c r="EB68" i="3"/>
  <c r="EC68" i="3"/>
  <c r="ED68" i="3"/>
  <c r="EE68" i="3"/>
  <c r="EF68" i="3"/>
  <c r="EG68" i="3"/>
  <c r="EH68" i="3"/>
  <c r="EI68" i="3"/>
  <c r="EJ68" i="3"/>
  <c r="EK68" i="3"/>
  <c r="EL68" i="3"/>
  <c r="EM68" i="3"/>
  <c r="EN68" i="3"/>
  <c r="EO68" i="3"/>
  <c r="EP68" i="3"/>
  <c r="EQ68" i="3"/>
  <c r="ER68" i="3"/>
  <c r="ES68" i="3"/>
  <c r="ET68" i="3"/>
  <c r="EU68" i="3"/>
  <c r="EV68" i="3"/>
  <c r="EW68" i="3"/>
  <c r="EX68" i="3"/>
  <c r="EY68" i="3"/>
  <c r="EZ68" i="3"/>
  <c r="FA68" i="3"/>
  <c r="FB68" i="3"/>
  <c r="FC68" i="3"/>
  <c r="FD68" i="3"/>
  <c r="FE68" i="3"/>
  <c r="FF68" i="3"/>
  <c r="FG68" i="3"/>
  <c r="FH68" i="3"/>
  <c r="FI68" i="3"/>
  <c r="FJ68" i="3"/>
  <c r="FK68" i="3"/>
  <c r="FL68" i="3"/>
  <c r="FM68" i="3"/>
  <c r="FN68" i="3"/>
  <c r="FO68" i="3"/>
  <c r="FP68" i="3"/>
  <c r="FQ68" i="3"/>
  <c r="FR68" i="3"/>
  <c r="FS68" i="3"/>
  <c r="FT68" i="3"/>
  <c r="FU68" i="3"/>
  <c r="FV68" i="3"/>
  <c r="FW68" i="3"/>
  <c r="FX68" i="3"/>
  <c r="FY68" i="3"/>
  <c r="FZ68" i="3"/>
  <c r="GA68" i="3"/>
  <c r="GB68" i="3"/>
  <c r="GC68" i="3"/>
  <c r="GD68" i="3"/>
  <c r="GE68" i="3"/>
  <c r="GF68" i="3"/>
  <c r="GG68" i="3"/>
  <c r="GH68" i="3"/>
  <c r="GI68" i="3"/>
  <c r="GJ68" i="3"/>
  <c r="GK68" i="3"/>
  <c r="GL68" i="3"/>
  <c r="GM68" i="3"/>
  <c r="GN68" i="3"/>
  <c r="GO68" i="3"/>
  <c r="GP68" i="3"/>
  <c r="GQ68" i="3"/>
  <c r="GR68" i="3"/>
  <c r="GS68" i="3"/>
  <c r="GT68" i="3"/>
  <c r="GU68" i="3"/>
  <c r="GV68" i="3"/>
  <c r="GW68" i="3"/>
  <c r="GX68" i="3"/>
  <c r="GY68" i="3"/>
  <c r="GZ68" i="3"/>
  <c r="HA68" i="3"/>
  <c r="HB68" i="3"/>
  <c r="HC68" i="3"/>
  <c r="HD68" i="3"/>
  <c r="HE68" i="3"/>
  <c r="A69" i="3"/>
  <c r="B69" i="3"/>
  <c r="C69" i="3"/>
  <c r="D69" i="3"/>
  <c r="E69" i="3"/>
  <c r="F69" i="3"/>
  <c r="G69" i="3"/>
  <c r="H69" i="3"/>
  <c r="I69" i="3"/>
  <c r="J69" i="3"/>
  <c r="K69" i="3"/>
  <c r="L69" i="3"/>
  <c r="M69" i="3"/>
  <c r="N69" i="3"/>
  <c r="O69" i="3"/>
  <c r="P69" i="3"/>
  <c r="Q69" i="3"/>
  <c r="R69" i="3"/>
  <c r="S69" i="3"/>
  <c r="T69" i="3"/>
  <c r="U69" i="3"/>
  <c r="V69" i="3"/>
  <c r="W69" i="3"/>
  <c r="X69" i="3"/>
  <c r="Y69" i="3"/>
  <c r="Z69" i="3"/>
  <c r="AA69" i="3"/>
  <c r="AB69" i="3"/>
  <c r="AC69" i="3"/>
  <c r="AD69" i="3"/>
  <c r="AE69" i="3"/>
  <c r="AF69" i="3"/>
  <c r="AG69" i="3"/>
  <c r="AH69" i="3"/>
  <c r="AI69" i="3"/>
  <c r="AJ69" i="3"/>
  <c r="AK69" i="3"/>
  <c r="AL69" i="3"/>
  <c r="AM69" i="3"/>
  <c r="AN69" i="3"/>
  <c r="AO69" i="3"/>
  <c r="AP69" i="3"/>
  <c r="AQ69" i="3"/>
  <c r="AR69" i="3"/>
  <c r="AS69" i="3"/>
  <c r="AT69" i="3"/>
  <c r="AU69" i="3"/>
  <c r="AV69" i="3"/>
  <c r="AW69" i="3"/>
  <c r="AX69" i="3"/>
  <c r="AY69" i="3"/>
  <c r="AZ69" i="3"/>
  <c r="BA69" i="3"/>
  <c r="BB69" i="3"/>
  <c r="BC69" i="3"/>
  <c r="BD69" i="3"/>
  <c r="BE69" i="3"/>
  <c r="BF69" i="3"/>
  <c r="BG69" i="3"/>
  <c r="BH69" i="3"/>
  <c r="BI69" i="3"/>
  <c r="BJ69" i="3"/>
  <c r="BK69" i="3"/>
  <c r="BL69" i="3"/>
  <c r="BM69" i="3"/>
  <c r="BN69" i="3"/>
  <c r="BO69" i="3"/>
  <c r="BP69" i="3"/>
  <c r="BQ69" i="3"/>
  <c r="BR69" i="3"/>
  <c r="BS69" i="3"/>
  <c r="BT69" i="3"/>
  <c r="BU69" i="3"/>
  <c r="BV69" i="3"/>
  <c r="BW69" i="3"/>
  <c r="BX69" i="3"/>
  <c r="BY69" i="3"/>
  <c r="BZ69" i="3"/>
  <c r="CA69" i="3"/>
  <c r="CB69" i="3"/>
  <c r="CC69" i="3"/>
  <c r="CD69" i="3"/>
  <c r="CE69" i="3"/>
  <c r="CF69" i="3"/>
  <c r="CG69" i="3"/>
  <c r="CH69" i="3"/>
  <c r="CI69" i="3"/>
  <c r="CJ69" i="3"/>
  <c r="CK69" i="3"/>
  <c r="CL69" i="3"/>
  <c r="CM69" i="3"/>
  <c r="CN69" i="3"/>
  <c r="CO69" i="3"/>
  <c r="CP69" i="3"/>
  <c r="CQ69" i="3"/>
  <c r="CR69" i="3"/>
  <c r="CS69" i="3"/>
  <c r="CT69" i="3"/>
  <c r="CU69" i="3"/>
  <c r="CV69" i="3"/>
  <c r="CW69" i="3"/>
  <c r="CX69" i="3"/>
  <c r="CY69" i="3"/>
  <c r="CZ69" i="3"/>
  <c r="DA69" i="3"/>
  <c r="DB69" i="3"/>
  <c r="DC69" i="3"/>
  <c r="DD69" i="3"/>
  <c r="DE69" i="3"/>
  <c r="DF69" i="3"/>
  <c r="DG69" i="3"/>
  <c r="DH69" i="3"/>
  <c r="DI69" i="3"/>
  <c r="DJ69" i="3"/>
  <c r="DK69" i="3"/>
  <c r="DL69" i="3"/>
  <c r="DM69" i="3"/>
  <c r="DN69" i="3"/>
  <c r="DO69" i="3"/>
  <c r="DP69" i="3"/>
  <c r="DQ69" i="3"/>
  <c r="DR69" i="3"/>
  <c r="DS69" i="3"/>
  <c r="DT69" i="3"/>
  <c r="DU69" i="3"/>
  <c r="DV69" i="3"/>
  <c r="DW69" i="3"/>
  <c r="DX69" i="3"/>
  <c r="DY69" i="3"/>
  <c r="DZ69" i="3"/>
  <c r="EA69" i="3"/>
  <c r="EB69" i="3"/>
  <c r="EC69" i="3"/>
  <c r="ED69" i="3"/>
  <c r="EE69" i="3"/>
  <c r="EF69" i="3"/>
  <c r="EG69" i="3"/>
  <c r="EH69" i="3"/>
  <c r="EI69" i="3"/>
  <c r="EJ69" i="3"/>
  <c r="EK69" i="3"/>
  <c r="EL69" i="3"/>
  <c r="EM69" i="3"/>
  <c r="EN69" i="3"/>
  <c r="EO69" i="3"/>
  <c r="EP69" i="3"/>
  <c r="EQ69" i="3"/>
  <c r="ER69" i="3"/>
  <c r="ES69" i="3"/>
  <c r="ET69" i="3"/>
  <c r="EU69" i="3"/>
  <c r="EV69" i="3"/>
  <c r="EW69" i="3"/>
  <c r="EX69" i="3"/>
  <c r="EY69" i="3"/>
  <c r="EZ69" i="3"/>
  <c r="FA69" i="3"/>
  <c r="FB69" i="3"/>
  <c r="FC69" i="3"/>
  <c r="FD69" i="3"/>
  <c r="FE69" i="3"/>
  <c r="FF69" i="3"/>
  <c r="FG69" i="3"/>
  <c r="FH69" i="3"/>
  <c r="FI69" i="3"/>
  <c r="FJ69" i="3"/>
  <c r="FK69" i="3"/>
  <c r="FL69" i="3"/>
  <c r="FM69" i="3"/>
  <c r="FN69" i="3"/>
  <c r="FO69" i="3"/>
  <c r="FP69" i="3"/>
  <c r="FQ69" i="3"/>
  <c r="FR69" i="3"/>
  <c r="FS69" i="3"/>
  <c r="FT69" i="3"/>
  <c r="FU69" i="3"/>
  <c r="FV69" i="3"/>
  <c r="FW69" i="3"/>
  <c r="FX69" i="3"/>
  <c r="FY69" i="3"/>
  <c r="FZ69" i="3"/>
  <c r="GA69" i="3"/>
  <c r="GB69" i="3"/>
  <c r="GC69" i="3"/>
  <c r="GD69" i="3"/>
  <c r="GE69" i="3"/>
  <c r="GF69" i="3"/>
  <c r="GG69" i="3"/>
  <c r="GH69" i="3"/>
  <c r="GI69" i="3"/>
  <c r="GJ69" i="3"/>
  <c r="GK69" i="3"/>
  <c r="GL69" i="3"/>
  <c r="GM69" i="3"/>
  <c r="GN69" i="3"/>
  <c r="GO69" i="3"/>
  <c r="GP69" i="3"/>
  <c r="GQ69" i="3"/>
  <c r="GR69" i="3"/>
  <c r="GS69" i="3"/>
  <c r="GT69" i="3"/>
  <c r="GU69" i="3"/>
  <c r="GV69" i="3"/>
  <c r="GW69" i="3"/>
  <c r="GX69" i="3"/>
  <c r="GY69" i="3"/>
  <c r="GZ69" i="3"/>
  <c r="HA69" i="3"/>
  <c r="HB69" i="3"/>
  <c r="HC69" i="3"/>
  <c r="HD69" i="3"/>
  <c r="HE69" i="3"/>
  <c r="A70" i="3"/>
  <c r="B70" i="3"/>
  <c r="C70" i="3"/>
  <c r="D70" i="3"/>
  <c r="E70" i="3"/>
  <c r="F70" i="3"/>
  <c r="G70" i="3"/>
  <c r="H70" i="3"/>
  <c r="I70" i="3"/>
  <c r="J70" i="3"/>
  <c r="K70" i="3"/>
  <c r="L70" i="3"/>
  <c r="M70" i="3"/>
  <c r="N70" i="3"/>
  <c r="O70" i="3"/>
  <c r="P70" i="3"/>
  <c r="Q70" i="3"/>
  <c r="R70" i="3"/>
  <c r="S70" i="3"/>
  <c r="T70" i="3"/>
  <c r="U70" i="3"/>
  <c r="V70" i="3"/>
  <c r="W70" i="3"/>
  <c r="X70" i="3"/>
  <c r="Y70" i="3"/>
  <c r="Z70" i="3"/>
  <c r="AA70" i="3"/>
  <c r="AB70" i="3"/>
  <c r="AC70" i="3"/>
  <c r="AD70" i="3"/>
  <c r="AE70" i="3"/>
  <c r="AF70" i="3"/>
  <c r="AG70" i="3"/>
  <c r="AH70" i="3"/>
  <c r="AI70" i="3"/>
  <c r="AJ70" i="3"/>
  <c r="AK70" i="3"/>
  <c r="AL70" i="3"/>
  <c r="AM70" i="3"/>
  <c r="AN70" i="3"/>
  <c r="AO70" i="3"/>
  <c r="AP70" i="3"/>
  <c r="AQ70" i="3"/>
  <c r="AR70" i="3"/>
  <c r="AS70" i="3"/>
  <c r="AT70" i="3"/>
  <c r="AU70" i="3"/>
  <c r="AV70" i="3"/>
  <c r="AW70" i="3"/>
  <c r="AX70" i="3"/>
  <c r="AY70" i="3"/>
  <c r="AZ70" i="3"/>
  <c r="BA70" i="3"/>
  <c r="BB70" i="3"/>
  <c r="BC70" i="3"/>
  <c r="BD70" i="3"/>
  <c r="BE70" i="3"/>
  <c r="BF70" i="3"/>
  <c r="BG70" i="3"/>
  <c r="BH70" i="3"/>
  <c r="BI70" i="3"/>
  <c r="BJ70" i="3"/>
  <c r="BK70" i="3"/>
  <c r="BL70" i="3"/>
  <c r="BM70" i="3"/>
  <c r="BN70" i="3"/>
  <c r="BO70" i="3"/>
  <c r="BP70" i="3"/>
  <c r="BQ70" i="3"/>
  <c r="BR70" i="3"/>
  <c r="BS70" i="3"/>
  <c r="BT70" i="3"/>
  <c r="BU70" i="3"/>
  <c r="BV70" i="3"/>
  <c r="BW70" i="3"/>
  <c r="BX70" i="3"/>
  <c r="BY70" i="3"/>
  <c r="BZ70" i="3"/>
  <c r="CA70" i="3"/>
  <c r="CB70" i="3"/>
  <c r="CC70" i="3"/>
  <c r="CD70" i="3"/>
  <c r="CE70" i="3"/>
  <c r="CF70" i="3"/>
  <c r="CG70" i="3"/>
  <c r="CH70" i="3"/>
  <c r="CI70" i="3"/>
  <c r="CJ70" i="3"/>
  <c r="CK70" i="3"/>
  <c r="CL70" i="3"/>
  <c r="CM70" i="3"/>
  <c r="CN70" i="3"/>
  <c r="CO70" i="3"/>
  <c r="CP70" i="3"/>
  <c r="CQ70" i="3"/>
  <c r="CR70" i="3"/>
  <c r="CS70" i="3"/>
  <c r="CT70" i="3"/>
  <c r="CU70" i="3"/>
  <c r="CV70" i="3"/>
  <c r="CW70" i="3"/>
  <c r="CX70" i="3"/>
  <c r="CY70" i="3"/>
  <c r="CZ70" i="3"/>
  <c r="DA70" i="3"/>
  <c r="DB70" i="3"/>
  <c r="DC70" i="3"/>
  <c r="DD70" i="3"/>
  <c r="DE70" i="3"/>
  <c r="DF70" i="3"/>
  <c r="DG70" i="3"/>
  <c r="DH70" i="3"/>
  <c r="DI70" i="3"/>
  <c r="DJ70" i="3"/>
  <c r="DK70" i="3"/>
  <c r="DL70" i="3"/>
  <c r="DM70" i="3"/>
  <c r="DN70" i="3"/>
  <c r="DO70" i="3"/>
  <c r="DP70" i="3"/>
  <c r="DQ70" i="3"/>
  <c r="DR70" i="3"/>
  <c r="DS70" i="3"/>
  <c r="DT70" i="3"/>
  <c r="DU70" i="3"/>
  <c r="DV70" i="3"/>
  <c r="DW70" i="3"/>
  <c r="DX70" i="3"/>
  <c r="DY70" i="3"/>
  <c r="DZ70" i="3"/>
  <c r="EA70" i="3"/>
  <c r="EB70" i="3"/>
  <c r="EC70" i="3"/>
  <c r="ED70" i="3"/>
  <c r="EE70" i="3"/>
  <c r="EF70" i="3"/>
  <c r="EG70" i="3"/>
  <c r="EH70" i="3"/>
  <c r="EI70" i="3"/>
  <c r="EJ70" i="3"/>
  <c r="EK70" i="3"/>
  <c r="EL70" i="3"/>
  <c r="EM70" i="3"/>
  <c r="EN70" i="3"/>
  <c r="EO70" i="3"/>
  <c r="EP70" i="3"/>
  <c r="EQ70" i="3"/>
  <c r="ER70" i="3"/>
  <c r="ES70" i="3"/>
  <c r="ET70" i="3"/>
  <c r="EU70" i="3"/>
  <c r="EV70" i="3"/>
  <c r="EW70" i="3"/>
  <c r="EX70" i="3"/>
  <c r="EY70" i="3"/>
  <c r="EZ70" i="3"/>
  <c r="FA70" i="3"/>
  <c r="FB70" i="3"/>
  <c r="FC70" i="3"/>
  <c r="FD70" i="3"/>
  <c r="FE70" i="3"/>
  <c r="FF70" i="3"/>
  <c r="FG70" i="3"/>
  <c r="FH70" i="3"/>
  <c r="FI70" i="3"/>
  <c r="FJ70" i="3"/>
  <c r="FK70" i="3"/>
  <c r="FL70" i="3"/>
  <c r="FM70" i="3"/>
  <c r="FN70" i="3"/>
  <c r="FO70" i="3"/>
  <c r="FP70" i="3"/>
  <c r="FQ70" i="3"/>
  <c r="FR70" i="3"/>
  <c r="FS70" i="3"/>
  <c r="FT70" i="3"/>
  <c r="FU70" i="3"/>
  <c r="FV70" i="3"/>
  <c r="FW70" i="3"/>
  <c r="FX70" i="3"/>
  <c r="FY70" i="3"/>
  <c r="FZ70" i="3"/>
  <c r="GA70" i="3"/>
  <c r="GB70" i="3"/>
  <c r="GC70" i="3"/>
  <c r="GD70" i="3"/>
  <c r="GE70" i="3"/>
  <c r="GF70" i="3"/>
  <c r="GG70" i="3"/>
  <c r="GH70" i="3"/>
  <c r="GI70" i="3"/>
  <c r="GJ70" i="3"/>
  <c r="GK70" i="3"/>
  <c r="GL70" i="3"/>
  <c r="GM70" i="3"/>
  <c r="GN70" i="3"/>
  <c r="GO70" i="3"/>
  <c r="GP70" i="3"/>
  <c r="GQ70" i="3"/>
  <c r="GR70" i="3"/>
  <c r="GS70" i="3"/>
  <c r="GT70" i="3"/>
  <c r="GU70" i="3"/>
  <c r="GV70" i="3"/>
  <c r="GW70" i="3"/>
  <c r="GX70" i="3"/>
  <c r="GY70" i="3"/>
  <c r="GZ70" i="3"/>
  <c r="HA70" i="3"/>
  <c r="HB70" i="3"/>
  <c r="HC70" i="3"/>
  <c r="HD70" i="3"/>
  <c r="HE70" i="3"/>
  <c r="A71" i="3"/>
  <c r="B71" i="3"/>
  <c r="C71" i="3"/>
  <c r="D71" i="3"/>
  <c r="E71" i="3"/>
  <c r="F71" i="3"/>
  <c r="G71" i="3"/>
  <c r="H71" i="3"/>
  <c r="I71" i="3"/>
  <c r="J71" i="3"/>
  <c r="K71" i="3"/>
  <c r="L71" i="3"/>
  <c r="M71" i="3"/>
  <c r="N71" i="3"/>
  <c r="O71" i="3"/>
  <c r="P71" i="3"/>
  <c r="Q71" i="3"/>
  <c r="R71" i="3"/>
  <c r="S71" i="3"/>
  <c r="T71" i="3"/>
  <c r="U71" i="3"/>
  <c r="V71" i="3"/>
  <c r="W71" i="3"/>
  <c r="X71" i="3"/>
  <c r="Y71" i="3"/>
  <c r="Z71" i="3"/>
  <c r="AA71" i="3"/>
  <c r="AB71" i="3"/>
  <c r="AC71" i="3"/>
  <c r="AD71" i="3"/>
  <c r="AE71" i="3"/>
  <c r="AF71" i="3"/>
  <c r="AG71" i="3"/>
  <c r="AH71" i="3"/>
  <c r="AI71" i="3"/>
  <c r="AJ71" i="3"/>
  <c r="AK71" i="3"/>
  <c r="AL71" i="3"/>
  <c r="AM71" i="3"/>
  <c r="AN71" i="3"/>
  <c r="AO71" i="3"/>
  <c r="AP71" i="3"/>
  <c r="AQ71" i="3"/>
  <c r="AR71" i="3"/>
  <c r="AS71" i="3"/>
  <c r="AT71" i="3"/>
  <c r="AU71" i="3"/>
  <c r="AV71" i="3"/>
  <c r="AW71" i="3"/>
  <c r="AX71" i="3"/>
  <c r="AY71" i="3"/>
  <c r="AZ71" i="3"/>
  <c r="BA71" i="3"/>
  <c r="BB71" i="3"/>
  <c r="BC71" i="3"/>
  <c r="BD71" i="3"/>
  <c r="BE71" i="3"/>
  <c r="BF71" i="3"/>
  <c r="BG71" i="3"/>
  <c r="BH71" i="3"/>
  <c r="BI71" i="3"/>
  <c r="BJ71" i="3"/>
  <c r="BK71" i="3"/>
  <c r="BL71" i="3"/>
  <c r="BM71" i="3"/>
  <c r="BN71" i="3"/>
  <c r="BO71" i="3"/>
  <c r="BP71" i="3"/>
  <c r="BQ71" i="3"/>
  <c r="BR71" i="3"/>
  <c r="BS71" i="3"/>
  <c r="BT71" i="3"/>
  <c r="BU71" i="3"/>
  <c r="BV71" i="3"/>
  <c r="BW71" i="3"/>
  <c r="BX71" i="3"/>
  <c r="BY71" i="3"/>
  <c r="BZ71" i="3"/>
  <c r="CA71" i="3"/>
  <c r="CB71" i="3"/>
  <c r="CC71" i="3"/>
  <c r="CD71" i="3"/>
  <c r="CE71" i="3"/>
  <c r="CF71" i="3"/>
  <c r="CG71" i="3"/>
  <c r="CH71" i="3"/>
  <c r="CI71" i="3"/>
  <c r="CJ71" i="3"/>
  <c r="CK71" i="3"/>
  <c r="CL71" i="3"/>
  <c r="CM71" i="3"/>
  <c r="CN71" i="3"/>
  <c r="CO71" i="3"/>
  <c r="CP71" i="3"/>
  <c r="CQ71" i="3"/>
  <c r="CR71" i="3"/>
  <c r="CS71" i="3"/>
  <c r="CT71" i="3"/>
  <c r="CU71" i="3"/>
  <c r="CV71" i="3"/>
  <c r="CW71" i="3"/>
  <c r="CX71" i="3"/>
  <c r="CY71" i="3"/>
  <c r="CZ71" i="3"/>
  <c r="DA71" i="3"/>
  <c r="DB71" i="3"/>
  <c r="DC71" i="3"/>
  <c r="DD71" i="3"/>
  <c r="DE71" i="3"/>
  <c r="DF71" i="3"/>
  <c r="DG71" i="3"/>
  <c r="DH71" i="3"/>
  <c r="DI71" i="3"/>
  <c r="DJ71" i="3"/>
  <c r="DK71" i="3"/>
  <c r="DL71" i="3"/>
  <c r="DM71" i="3"/>
  <c r="DN71" i="3"/>
  <c r="DO71" i="3"/>
  <c r="DP71" i="3"/>
  <c r="DQ71" i="3"/>
  <c r="DR71" i="3"/>
  <c r="DS71" i="3"/>
  <c r="DT71" i="3"/>
  <c r="DU71" i="3"/>
  <c r="DV71" i="3"/>
  <c r="DW71" i="3"/>
  <c r="DX71" i="3"/>
  <c r="DY71" i="3"/>
  <c r="DZ71" i="3"/>
  <c r="EA71" i="3"/>
  <c r="EB71" i="3"/>
  <c r="EC71" i="3"/>
  <c r="ED71" i="3"/>
  <c r="EE71" i="3"/>
  <c r="EF71" i="3"/>
  <c r="EG71" i="3"/>
  <c r="EH71" i="3"/>
  <c r="EI71" i="3"/>
  <c r="EJ71" i="3"/>
  <c r="EK71" i="3"/>
  <c r="EL71" i="3"/>
  <c r="EM71" i="3"/>
  <c r="EN71" i="3"/>
  <c r="EO71" i="3"/>
  <c r="EP71" i="3"/>
  <c r="EQ71" i="3"/>
  <c r="ER71" i="3"/>
  <c r="ES71" i="3"/>
  <c r="ET71" i="3"/>
  <c r="EU71" i="3"/>
  <c r="EV71" i="3"/>
  <c r="EW71" i="3"/>
  <c r="EX71" i="3"/>
  <c r="EY71" i="3"/>
  <c r="EZ71" i="3"/>
  <c r="FA71" i="3"/>
  <c r="FB71" i="3"/>
  <c r="FC71" i="3"/>
  <c r="FD71" i="3"/>
  <c r="FE71" i="3"/>
  <c r="FF71" i="3"/>
  <c r="FG71" i="3"/>
  <c r="FH71" i="3"/>
  <c r="FI71" i="3"/>
  <c r="FJ71" i="3"/>
  <c r="FK71" i="3"/>
  <c r="FL71" i="3"/>
  <c r="FM71" i="3"/>
  <c r="FN71" i="3"/>
  <c r="FO71" i="3"/>
  <c r="FP71" i="3"/>
  <c r="FQ71" i="3"/>
  <c r="FR71" i="3"/>
  <c r="FS71" i="3"/>
  <c r="FT71" i="3"/>
  <c r="FU71" i="3"/>
  <c r="FV71" i="3"/>
  <c r="FW71" i="3"/>
  <c r="FX71" i="3"/>
  <c r="FY71" i="3"/>
  <c r="FZ71" i="3"/>
  <c r="GA71" i="3"/>
  <c r="GB71" i="3"/>
  <c r="GC71" i="3"/>
  <c r="GD71" i="3"/>
  <c r="GE71" i="3"/>
  <c r="GF71" i="3"/>
  <c r="GG71" i="3"/>
  <c r="GH71" i="3"/>
  <c r="GI71" i="3"/>
  <c r="GJ71" i="3"/>
  <c r="GK71" i="3"/>
  <c r="GL71" i="3"/>
  <c r="GM71" i="3"/>
  <c r="GN71" i="3"/>
  <c r="GO71" i="3"/>
  <c r="GP71" i="3"/>
  <c r="GQ71" i="3"/>
  <c r="GR71" i="3"/>
  <c r="GS71" i="3"/>
  <c r="GT71" i="3"/>
  <c r="GU71" i="3"/>
  <c r="GV71" i="3"/>
  <c r="GW71" i="3"/>
  <c r="GX71" i="3"/>
  <c r="GY71" i="3"/>
  <c r="GZ71" i="3"/>
  <c r="HA71" i="3"/>
  <c r="HB71" i="3"/>
  <c r="HC71" i="3"/>
  <c r="HD71" i="3"/>
  <c r="HE71" i="3"/>
  <c r="A72" i="3"/>
  <c r="B72" i="3"/>
  <c r="C72" i="3"/>
  <c r="D72" i="3"/>
  <c r="E72" i="3"/>
  <c r="F72" i="3"/>
  <c r="G72" i="3"/>
  <c r="H72" i="3"/>
  <c r="I72" i="3"/>
  <c r="J72" i="3"/>
  <c r="K72" i="3"/>
  <c r="L72" i="3"/>
  <c r="M72" i="3"/>
  <c r="N72" i="3"/>
  <c r="O72" i="3"/>
  <c r="P72" i="3"/>
  <c r="Q72" i="3"/>
  <c r="R72" i="3"/>
  <c r="S72" i="3"/>
  <c r="T72" i="3"/>
  <c r="U72" i="3"/>
  <c r="V72" i="3"/>
  <c r="W72" i="3"/>
  <c r="X72" i="3"/>
  <c r="Y72" i="3"/>
  <c r="Z72" i="3"/>
  <c r="AA72" i="3"/>
  <c r="AB72" i="3"/>
  <c r="AC72" i="3"/>
  <c r="AD72" i="3"/>
  <c r="AE72" i="3"/>
  <c r="AF72" i="3"/>
  <c r="AG72" i="3"/>
  <c r="AH72" i="3"/>
  <c r="AI72" i="3"/>
  <c r="AJ72" i="3"/>
  <c r="AK72" i="3"/>
  <c r="AL72" i="3"/>
  <c r="AM72" i="3"/>
  <c r="AN72" i="3"/>
  <c r="AO72" i="3"/>
  <c r="AP72" i="3"/>
  <c r="AQ72" i="3"/>
  <c r="AR72" i="3"/>
  <c r="AS72" i="3"/>
  <c r="AT72" i="3"/>
  <c r="AU72" i="3"/>
  <c r="AV72" i="3"/>
  <c r="AW72" i="3"/>
  <c r="AX72" i="3"/>
  <c r="AY72" i="3"/>
  <c r="AZ72" i="3"/>
  <c r="BA72" i="3"/>
  <c r="BB72" i="3"/>
  <c r="BC72" i="3"/>
  <c r="BD72" i="3"/>
  <c r="BE72" i="3"/>
  <c r="BF72" i="3"/>
  <c r="BG72" i="3"/>
  <c r="BH72" i="3"/>
  <c r="BI72" i="3"/>
  <c r="BJ72" i="3"/>
  <c r="BK72" i="3"/>
  <c r="BL72" i="3"/>
  <c r="BM72" i="3"/>
  <c r="BN72" i="3"/>
  <c r="BO72" i="3"/>
  <c r="BP72" i="3"/>
  <c r="BQ72" i="3"/>
  <c r="BR72" i="3"/>
  <c r="BS72" i="3"/>
  <c r="BT72" i="3"/>
  <c r="BU72" i="3"/>
  <c r="BV72" i="3"/>
  <c r="BW72" i="3"/>
  <c r="BX72" i="3"/>
  <c r="BY72" i="3"/>
  <c r="BZ72" i="3"/>
  <c r="CA72" i="3"/>
  <c r="CB72" i="3"/>
  <c r="CC72" i="3"/>
  <c r="CD72" i="3"/>
  <c r="CE72" i="3"/>
  <c r="CF72" i="3"/>
  <c r="CG72" i="3"/>
  <c r="CH72" i="3"/>
  <c r="CI72" i="3"/>
  <c r="CJ72" i="3"/>
  <c r="CK72" i="3"/>
  <c r="CL72" i="3"/>
  <c r="CM72" i="3"/>
  <c r="CN72" i="3"/>
  <c r="CO72" i="3"/>
  <c r="CP72" i="3"/>
  <c r="CQ72" i="3"/>
  <c r="CR72" i="3"/>
  <c r="CS72" i="3"/>
  <c r="CT72" i="3"/>
  <c r="CU72" i="3"/>
  <c r="CV72" i="3"/>
  <c r="CW72" i="3"/>
  <c r="CX72" i="3"/>
  <c r="CY72" i="3"/>
  <c r="CZ72" i="3"/>
  <c r="DA72" i="3"/>
  <c r="DB72" i="3"/>
  <c r="DC72" i="3"/>
  <c r="DD72" i="3"/>
  <c r="DE72" i="3"/>
  <c r="DF72" i="3"/>
  <c r="DG72" i="3"/>
  <c r="DH72" i="3"/>
  <c r="DI72" i="3"/>
  <c r="DJ72" i="3"/>
  <c r="DK72" i="3"/>
  <c r="DL72" i="3"/>
  <c r="DM72" i="3"/>
  <c r="DN72" i="3"/>
  <c r="DO72" i="3"/>
  <c r="DP72" i="3"/>
  <c r="DQ72" i="3"/>
  <c r="DR72" i="3"/>
  <c r="DS72" i="3"/>
  <c r="DT72" i="3"/>
  <c r="DU72" i="3"/>
  <c r="DV72" i="3"/>
  <c r="DW72" i="3"/>
  <c r="DX72" i="3"/>
  <c r="DY72" i="3"/>
  <c r="DZ72" i="3"/>
  <c r="EA72" i="3"/>
  <c r="EB72" i="3"/>
  <c r="EC72" i="3"/>
  <c r="ED72" i="3"/>
  <c r="EE72" i="3"/>
  <c r="EF72" i="3"/>
  <c r="EG72" i="3"/>
  <c r="EH72" i="3"/>
  <c r="EI72" i="3"/>
  <c r="EJ72" i="3"/>
  <c r="EK72" i="3"/>
  <c r="EL72" i="3"/>
  <c r="EM72" i="3"/>
  <c r="EN72" i="3"/>
  <c r="EO72" i="3"/>
  <c r="EP72" i="3"/>
  <c r="EQ72" i="3"/>
  <c r="ER72" i="3"/>
  <c r="ES72" i="3"/>
  <c r="ET72" i="3"/>
  <c r="EU72" i="3"/>
  <c r="EV72" i="3"/>
  <c r="EW72" i="3"/>
  <c r="EX72" i="3"/>
  <c r="EY72" i="3"/>
  <c r="EZ72" i="3"/>
  <c r="FA72" i="3"/>
  <c r="FB72" i="3"/>
  <c r="FC72" i="3"/>
  <c r="FD72" i="3"/>
  <c r="FE72" i="3"/>
  <c r="FF72" i="3"/>
  <c r="FG72" i="3"/>
  <c r="FH72" i="3"/>
  <c r="FI72" i="3"/>
  <c r="FJ72" i="3"/>
  <c r="FK72" i="3"/>
  <c r="FL72" i="3"/>
  <c r="FM72" i="3"/>
  <c r="FN72" i="3"/>
  <c r="FO72" i="3"/>
  <c r="FP72" i="3"/>
  <c r="FQ72" i="3"/>
  <c r="FR72" i="3"/>
  <c r="FS72" i="3"/>
  <c r="FT72" i="3"/>
  <c r="FU72" i="3"/>
  <c r="FV72" i="3"/>
  <c r="FW72" i="3"/>
  <c r="FX72" i="3"/>
  <c r="FY72" i="3"/>
  <c r="FZ72" i="3"/>
  <c r="GA72" i="3"/>
  <c r="GB72" i="3"/>
  <c r="GC72" i="3"/>
  <c r="GD72" i="3"/>
  <c r="GE72" i="3"/>
  <c r="GF72" i="3"/>
  <c r="GG72" i="3"/>
  <c r="GH72" i="3"/>
  <c r="GI72" i="3"/>
  <c r="GJ72" i="3"/>
  <c r="GK72" i="3"/>
  <c r="GL72" i="3"/>
  <c r="GM72" i="3"/>
  <c r="GN72" i="3"/>
  <c r="GO72" i="3"/>
  <c r="GP72" i="3"/>
  <c r="GQ72" i="3"/>
  <c r="GR72" i="3"/>
  <c r="GS72" i="3"/>
  <c r="GT72" i="3"/>
  <c r="GU72" i="3"/>
  <c r="GV72" i="3"/>
  <c r="GW72" i="3"/>
  <c r="GX72" i="3"/>
  <c r="GY72" i="3"/>
  <c r="GZ72" i="3"/>
  <c r="HA72" i="3"/>
  <c r="HB72" i="3"/>
  <c r="HC72" i="3"/>
  <c r="HD72" i="3"/>
  <c r="HE72" i="3"/>
  <c r="A73" i="3"/>
  <c r="B73" i="3"/>
  <c r="C73" i="3"/>
  <c r="D73" i="3"/>
  <c r="E73" i="3"/>
  <c r="F73" i="3"/>
  <c r="G73" i="3"/>
  <c r="H73" i="3"/>
  <c r="I73" i="3"/>
  <c r="J73" i="3"/>
  <c r="K73" i="3"/>
  <c r="L73" i="3"/>
  <c r="M73" i="3"/>
  <c r="N73" i="3"/>
  <c r="O73" i="3"/>
  <c r="P73" i="3"/>
  <c r="Q73" i="3"/>
  <c r="R73" i="3"/>
  <c r="S73" i="3"/>
  <c r="T73" i="3"/>
  <c r="U73" i="3"/>
  <c r="V73" i="3"/>
  <c r="W73" i="3"/>
  <c r="X73" i="3"/>
  <c r="Y73" i="3"/>
  <c r="Z73" i="3"/>
  <c r="AA73" i="3"/>
  <c r="AB73" i="3"/>
  <c r="AC73" i="3"/>
  <c r="AD73" i="3"/>
  <c r="AE73" i="3"/>
  <c r="AF73" i="3"/>
  <c r="AG73" i="3"/>
  <c r="AH73" i="3"/>
  <c r="AI73" i="3"/>
  <c r="AJ73" i="3"/>
  <c r="AK73" i="3"/>
  <c r="AL73" i="3"/>
  <c r="AM73" i="3"/>
  <c r="AN73" i="3"/>
  <c r="AO73" i="3"/>
  <c r="AP73" i="3"/>
  <c r="AQ73" i="3"/>
  <c r="AR73" i="3"/>
  <c r="AS73" i="3"/>
  <c r="AT73" i="3"/>
  <c r="AU73" i="3"/>
  <c r="AV73" i="3"/>
  <c r="AW73" i="3"/>
  <c r="AX73" i="3"/>
  <c r="AY73" i="3"/>
  <c r="AZ73" i="3"/>
  <c r="BA73" i="3"/>
  <c r="BB73" i="3"/>
  <c r="BC73" i="3"/>
  <c r="BD73" i="3"/>
  <c r="BE73" i="3"/>
  <c r="BF73" i="3"/>
  <c r="BG73" i="3"/>
  <c r="BH73" i="3"/>
  <c r="BI73" i="3"/>
  <c r="BJ73" i="3"/>
  <c r="BK73" i="3"/>
  <c r="BL73" i="3"/>
  <c r="BM73" i="3"/>
  <c r="BN73" i="3"/>
  <c r="BO73" i="3"/>
  <c r="BP73" i="3"/>
  <c r="BQ73" i="3"/>
  <c r="BR73" i="3"/>
  <c r="BS73" i="3"/>
  <c r="BT73" i="3"/>
  <c r="BU73" i="3"/>
  <c r="BV73" i="3"/>
  <c r="BW73" i="3"/>
  <c r="BX73" i="3"/>
  <c r="BY73" i="3"/>
  <c r="BZ73" i="3"/>
  <c r="CA73" i="3"/>
  <c r="CB73" i="3"/>
  <c r="CC73" i="3"/>
  <c r="CD73" i="3"/>
  <c r="CE73" i="3"/>
  <c r="CF73" i="3"/>
  <c r="CG73" i="3"/>
  <c r="CH73" i="3"/>
  <c r="CI73" i="3"/>
  <c r="CJ73" i="3"/>
  <c r="CK73" i="3"/>
  <c r="CL73" i="3"/>
  <c r="CM73" i="3"/>
  <c r="CN73" i="3"/>
  <c r="CO73" i="3"/>
  <c r="CP73" i="3"/>
  <c r="CQ73" i="3"/>
  <c r="CR73" i="3"/>
  <c r="CS73" i="3"/>
  <c r="CT73" i="3"/>
  <c r="CU73" i="3"/>
  <c r="CV73" i="3"/>
  <c r="CW73" i="3"/>
  <c r="CX73" i="3"/>
  <c r="CY73" i="3"/>
  <c r="CZ73" i="3"/>
  <c r="DA73" i="3"/>
  <c r="DB73" i="3"/>
  <c r="DC73" i="3"/>
  <c r="DD73" i="3"/>
  <c r="DE73" i="3"/>
  <c r="DF73" i="3"/>
  <c r="DG73" i="3"/>
  <c r="DH73" i="3"/>
  <c r="DI73" i="3"/>
  <c r="DJ73" i="3"/>
  <c r="DK73" i="3"/>
  <c r="DL73" i="3"/>
  <c r="DM73" i="3"/>
  <c r="DN73" i="3"/>
  <c r="DO73" i="3"/>
  <c r="DP73" i="3"/>
  <c r="DQ73" i="3"/>
  <c r="DR73" i="3"/>
  <c r="DS73" i="3"/>
  <c r="DT73" i="3"/>
  <c r="DU73" i="3"/>
  <c r="DV73" i="3"/>
  <c r="DW73" i="3"/>
  <c r="DX73" i="3"/>
  <c r="DY73" i="3"/>
  <c r="DZ73" i="3"/>
  <c r="EA73" i="3"/>
  <c r="EB73" i="3"/>
  <c r="EC73" i="3"/>
  <c r="ED73" i="3"/>
  <c r="EE73" i="3"/>
  <c r="EF73" i="3"/>
  <c r="EG73" i="3"/>
  <c r="EH73" i="3"/>
  <c r="EI73" i="3"/>
  <c r="EJ73" i="3"/>
  <c r="EK73" i="3"/>
  <c r="EL73" i="3"/>
  <c r="EM73" i="3"/>
  <c r="EN73" i="3"/>
  <c r="EO73" i="3"/>
  <c r="EP73" i="3"/>
  <c r="EQ73" i="3"/>
  <c r="ER73" i="3"/>
  <c r="ES73" i="3"/>
  <c r="ET73" i="3"/>
  <c r="EU73" i="3"/>
  <c r="EV73" i="3"/>
  <c r="EW73" i="3"/>
  <c r="EX73" i="3"/>
  <c r="EY73" i="3"/>
  <c r="EZ73" i="3"/>
  <c r="FA73" i="3"/>
  <c r="FB73" i="3"/>
  <c r="FC73" i="3"/>
  <c r="FD73" i="3"/>
  <c r="FE73" i="3"/>
  <c r="FF73" i="3"/>
  <c r="FG73" i="3"/>
  <c r="FH73" i="3"/>
  <c r="FI73" i="3"/>
  <c r="FJ73" i="3"/>
  <c r="FK73" i="3"/>
  <c r="FL73" i="3"/>
  <c r="FM73" i="3"/>
  <c r="FN73" i="3"/>
  <c r="FO73" i="3"/>
  <c r="FP73" i="3"/>
  <c r="FQ73" i="3"/>
  <c r="FR73" i="3"/>
  <c r="FS73" i="3"/>
  <c r="FT73" i="3"/>
  <c r="FU73" i="3"/>
  <c r="FV73" i="3"/>
  <c r="FW73" i="3"/>
  <c r="FX73" i="3"/>
  <c r="FY73" i="3"/>
  <c r="FZ73" i="3"/>
  <c r="GA73" i="3"/>
  <c r="GB73" i="3"/>
  <c r="GC73" i="3"/>
  <c r="GD73" i="3"/>
  <c r="GE73" i="3"/>
  <c r="GF73" i="3"/>
  <c r="GG73" i="3"/>
  <c r="GH73" i="3"/>
  <c r="GI73" i="3"/>
  <c r="GJ73" i="3"/>
  <c r="GK73" i="3"/>
  <c r="GL73" i="3"/>
  <c r="GM73" i="3"/>
  <c r="GN73" i="3"/>
  <c r="GO73" i="3"/>
  <c r="GP73" i="3"/>
  <c r="GQ73" i="3"/>
  <c r="GR73" i="3"/>
  <c r="GS73" i="3"/>
  <c r="GT73" i="3"/>
  <c r="GU73" i="3"/>
  <c r="GV73" i="3"/>
  <c r="GW73" i="3"/>
  <c r="GX73" i="3"/>
  <c r="GY73" i="3"/>
  <c r="GZ73" i="3"/>
  <c r="HA73" i="3"/>
  <c r="HB73" i="3"/>
  <c r="HC73" i="3"/>
  <c r="HD73" i="3"/>
  <c r="HE73" i="3"/>
  <c r="A74" i="3"/>
  <c r="B74" i="3"/>
  <c r="C74" i="3"/>
  <c r="D74" i="3"/>
  <c r="E74" i="3"/>
  <c r="F74" i="3"/>
  <c r="G74" i="3"/>
  <c r="H74" i="3"/>
  <c r="I74" i="3"/>
  <c r="J74" i="3"/>
  <c r="K74" i="3"/>
  <c r="L74" i="3"/>
  <c r="M74" i="3"/>
  <c r="N74" i="3"/>
  <c r="O74" i="3"/>
  <c r="P74" i="3"/>
  <c r="Q74" i="3"/>
  <c r="R74" i="3"/>
  <c r="S74" i="3"/>
  <c r="T74" i="3"/>
  <c r="U74" i="3"/>
  <c r="V74" i="3"/>
  <c r="W74" i="3"/>
  <c r="X74" i="3"/>
  <c r="Y74" i="3"/>
  <c r="Z74" i="3"/>
  <c r="AA74" i="3"/>
  <c r="AB74" i="3"/>
  <c r="AC74" i="3"/>
  <c r="AD74" i="3"/>
  <c r="AE74" i="3"/>
  <c r="AF74" i="3"/>
  <c r="AG74" i="3"/>
  <c r="AH74" i="3"/>
  <c r="AI74" i="3"/>
  <c r="AJ74" i="3"/>
  <c r="AK74" i="3"/>
  <c r="AL74" i="3"/>
  <c r="AM74" i="3"/>
  <c r="AN74" i="3"/>
  <c r="AO74" i="3"/>
  <c r="AP74" i="3"/>
  <c r="AQ74" i="3"/>
  <c r="AR74" i="3"/>
  <c r="AS74" i="3"/>
  <c r="AT74" i="3"/>
  <c r="AU74" i="3"/>
  <c r="AV74" i="3"/>
  <c r="AW74" i="3"/>
  <c r="AX74" i="3"/>
  <c r="AY74" i="3"/>
  <c r="AZ74" i="3"/>
  <c r="BA74" i="3"/>
  <c r="BB74" i="3"/>
  <c r="BC74" i="3"/>
  <c r="BD74" i="3"/>
  <c r="BE74" i="3"/>
  <c r="BF74" i="3"/>
  <c r="BG74" i="3"/>
  <c r="BH74" i="3"/>
  <c r="BI74" i="3"/>
  <c r="BJ74" i="3"/>
  <c r="BK74" i="3"/>
  <c r="BL74" i="3"/>
  <c r="BM74" i="3"/>
  <c r="BN74" i="3"/>
  <c r="BO74" i="3"/>
  <c r="BP74" i="3"/>
  <c r="BQ74" i="3"/>
  <c r="BR74" i="3"/>
  <c r="BS74" i="3"/>
  <c r="BT74" i="3"/>
  <c r="BU74" i="3"/>
  <c r="BV74" i="3"/>
  <c r="BW74" i="3"/>
  <c r="BX74" i="3"/>
  <c r="BY74" i="3"/>
  <c r="BZ74" i="3"/>
  <c r="CA74" i="3"/>
  <c r="CB74" i="3"/>
  <c r="CC74" i="3"/>
  <c r="CD74" i="3"/>
  <c r="CE74" i="3"/>
  <c r="CF74" i="3"/>
  <c r="CG74" i="3"/>
  <c r="CH74" i="3"/>
  <c r="CI74" i="3"/>
  <c r="CJ74" i="3"/>
  <c r="CK74" i="3"/>
  <c r="CL74" i="3"/>
  <c r="CM74" i="3"/>
  <c r="CN74" i="3"/>
  <c r="CO74" i="3"/>
  <c r="CP74" i="3"/>
  <c r="CQ74" i="3"/>
  <c r="CR74" i="3"/>
  <c r="CS74" i="3"/>
  <c r="CT74" i="3"/>
  <c r="CU74" i="3"/>
  <c r="CV74" i="3"/>
  <c r="CW74" i="3"/>
  <c r="CX74" i="3"/>
  <c r="CY74" i="3"/>
  <c r="CZ74" i="3"/>
  <c r="DA74" i="3"/>
  <c r="DB74" i="3"/>
  <c r="DC74" i="3"/>
  <c r="DD74" i="3"/>
  <c r="DE74" i="3"/>
  <c r="DF74" i="3"/>
  <c r="DG74" i="3"/>
  <c r="DH74" i="3"/>
  <c r="DI74" i="3"/>
  <c r="DJ74" i="3"/>
  <c r="DK74" i="3"/>
  <c r="DL74" i="3"/>
  <c r="DM74" i="3"/>
  <c r="DN74" i="3"/>
  <c r="DO74" i="3"/>
  <c r="DP74" i="3"/>
  <c r="DQ74" i="3"/>
  <c r="DR74" i="3"/>
  <c r="DS74" i="3"/>
  <c r="DT74" i="3"/>
  <c r="DU74" i="3"/>
  <c r="DV74" i="3"/>
  <c r="DW74" i="3"/>
  <c r="DX74" i="3"/>
  <c r="DY74" i="3"/>
  <c r="DZ74" i="3"/>
  <c r="EA74" i="3"/>
  <c r="EB74" i="3"/>
  <c r="EC74" i="3"/>
  <c r="ED74" i="3"/>
  <c r="EE74" i="3"/>
  <c r="EF74" i="3"/>
  <c r="EG74" i="3"/>
  <c r="EH74" i="3"/>
  <c r="EI74" i="3"/>
  <c r="EJ74" i="3"/>
  <c r="EK74" i="3"/>
  <c r="EL74" i="3"/>
  <c r="EM74" i="3"/>
  <c r="EN74" i="3"/>
  <c r="EO74" i="3"/>
  <c r="EP74" i="3"/>
  <c r="EQ74" i="3"/>
  <c r="ER74" i="3"/>
  <c r="ES74" i="3"/>
  <c r="ET74" i="3"/>
  <c r="EU74" i="3"/>
  <c r="EV74" i="3"/>
  <c r="EW74" i="3"/>
  <c r="EX74" i="3"/>
  <c r="EY74" i="3"/>
  <c r="EZ74" i="3"/>
  <c r="FA74" i="3"/>
  <c r="FB74" i="3"/>
  <c r="FC74" i="3"/>
  <c r="FD74" i="3"/>
  <c r="FE74" i="3"/>
  <c r="FF74" i="3"/>
  <c r="FG74" i="3"/>
  <c r="FH74" i="3"/>
  <c r="FI74" i="3"/>
  <c r="FJ74" i="3"/>
  <c r="FK74" i="3"/>
  <c r="FL74" i="3"/>
  <c r="FM74" i="3"/>
  <c r="FN74" i="3"/>
  <c r="FO74" i="3"/>
  <c r="FP74" i="3"/>
  <c r="FQ74" i="3"/>
  <c r="FR74" i="3"/>
  <c r="FS74" i="3"/>
  <c r="FT74" i="3"/>
  <c r="FU74" i="3"/>
  <c r="FV74" i="3"/>
  <c r="FW74" i="3"/>
  <c r="FX74" i="3"/>
  <c r="FY74" i="3"/>
  <c r="FZ74" i="3"/>
  <c r="GA74" i="3"/>
  <c r="GB74" i="3"/>
  <c r="GC74" i="3"/>
  <c r="GD74" i="3"/>
  <c r="GE74" i="3"/>
  <c r="GF74" i="3"/>
  <c r="GG74" i="3"/>
  <c r="GH74" i="3"/>
  <c r="GI74" i="3"/>
  <c r="GJ74" i="3"/>
  <c r="GK74" i="3"/>
  <c r="GL74" i="3"/>
  <c r="GM74" i="3"/>
  <c r="GN74" i="3"/>
  <c r="GO74" i="3"/>
  <c r="GP74" i="3"/>
  <c r="GQ74" i="3"/>
  <c r="GR74" i="3"/>
  <c r="GS74" i="3"/>
  <c r="GT74" i="3"/>
  <c r="GU74" i="3"/>
  <c r="GV74" i="3"/>
  <c r="GW74" i="3"/>
  <c r="GX74" i="3"/>
  <c r="GY74" i="3"/>
  <c r="GZ74" i="3"/>
  <c r="HA74" i="3"/>
  <c r="HB74" i="3"/>
  <c r="HC74" i="3"/>
  <c r="HD74" i="3"/>
  <c r="HE74" i="3"/>
  <c r="A75" i="3"/>
  <c r="B75" i="3"/>
  <c r="C75" i="3"/>
  <c r="D75" i="3"/>
  <c r="E75" i="3"/>
  <c r="F75" i="3"/>
  <c r="G75" i="3"/>
  <c r="H75" i="3"/>
  <c r="I75" i="3"/>
  <c r="J75" i="3"/>
  <c r="K75" i="3"/>
  <c r="L75" i="3"/>
  <c r="M75" i="3"/>
  <c r="N75" i="3"/>
  <c r="O75" i="3"/>
  <c r="P75" i="3"/>
  <c r="Q75" i="3"/>
  <c r="R75" i="3"/>
  <c r="S75" i="3"/>
  <c r="T75" i="3"/>
  <c r="U75" i="3"/>
  <c r="V75" i="3"/>
  <c r="W75" i="3"/>
  <c r="X75" i="3"/>
  <c r="Y75" i="3"/>
  <c r="Z75" i="3"/>
  <c r="AA75" i="3"/>
  <c r="AB75" i="3"/>
  <c r="AC75" i="3"/>
  <c r="AD75" i="3"/>
  <c r="AE75" i="3"/>
  <c r="AF75" i="3"/>
  <c r="AG75" i="3"/>
  <c r="AH75" i="3"/>
  <c r="AI75" i="3"/>
  <c r="AJ75" i="3"/>
  <c r="AK75" i="3"/>
  <c r="AL75" i="3"/>
  <c r="AM75" i="3"/>
  <c r="AN75" i="3"/>
  <c r="AO75" i="3"/>
  <c r="AP75" i="3"/>
  <c r="AQ75" i="3"/>
  <c r="AR75" i="3"/>
  <c r="AS75" i="3"/>
  <c r="AT75" i="3"/>
  <c r="AU75" i="3"/>
  <c r="AV75" i="3"/>
  <c r="AW75" i="3"/>
  <c r="AX75" i="3"/>
  <c r="AY75" i="3"/>
  <c r="AZ75" i="3"/>
  <c r="BA75" i="3"/>
  <c r="BB75" i="3"/>
  <c r="BC75" i="3"/>
  <c r="BD75" i="3"/>
  <c r="BE75" i="3"/>
  <c r="BF75" i="3"/>
  <c r="BG75" i="3"/>
  <c r="BH75" i="3"/>
  <c r="BI75" i="3"/>
  <c r="BJ75" i="3"/>
  <c r="BK75" i="3"/>
  <c r="BL75" i="3"/>
  <c r="BM75" i="3"/>
  <c r="BN75" i="3"/>
  <c r="BO75" i="3"/>
  <c r="BP75" i="3"/>
  <c r="BQ75" i="3"/>
  <c r="BR75" i="3"/>
  <c r="BS75" i="3"/>
  <c r="BT75" i="3"/>
  <c r="BU75" i="3"/>
  <c r="BV75" i="3"/>
  <c r="BW75" i="3"/>
  <c r="BX75" i="3"/>
  <c r="BY75" i="3"/>
  <c r="BZ75" i="3"/>
  <c r="CA75" i="3"/>
  <c r="CB75" i="3"/>
  <c r="CC75" i="3"/>
  <c r="CD75" i="3"/>
  <c r="CE75" i="3"/>
  <c r="CF75" i="3"/>
  <c r="CG75" i="3"/>
  <c r="CH75" i="3"/>
  <c r="CI75" i="3"/>
  <c r="CJ75" i="3"/>
  <c r="CK75" i="3"/>
  <c r="CL75" i="3"/>
  <c r="CM75" i="3"/>
  <c r="CN75" i="3"/>
  <c r="CO75" i="3"/>
  <c r="CP75" i="3"/>
  <c r="CQ75" i="3"/>
  <c r="CR75" i="3"/>
  <c r="CS75" i="3"/>
  <c r="CT75" i="3"/>
  <c r="CU75" i="3"/>
  <c r="CV75" i="3"/>
  <c r="CW75" i="3"/>
  <c r="CX75" i="3"/>
  <c r="CY75" i="3"/>
  <c r="CZ75" i="3"/>
  <c r="DA75" i="3"/>
  <c r="DB75" i="3"/>
  <c r="DC75" i="3"/>
  <c r="DD75" i="3"/>
  <c r="DE75" i="3"/>
  <c r="DF75" i="3"/>
  <c r="DG75" i="3"/>
  <c r="DH75" i="3"/>
  <c r="DI75" i="3"/>
  <c r="DJ75" i="3"/>
  <c r="DK75" i="3"/>
  <c r="DL75" i="3"/>
  <c r="DM75" i="3"/>
  <c r="DN75" i="3"/>
  <c r="DO75" i="3"/>
  <c r="DP75" i="3"/>
  <c r="DQ75" i="3"/>
  <c r="DR75" i="3"/>
  <c r="DS75" i="3"/>
  <c r="DT75" i="3"/>
  <c r="DU75" i="3"/>
  <c r="DV75" i="3"/>
  <c r="DW75" i="3"/>
  <c r="DX75" i="3"/>
  <c r="DY75" i="3"/>
  <c r="DZ75" i="3"/>
  <c r="EA75" i="3"/>
  <c r="EB75" i="3"/>
  <c r="EC75" i="3"/>
  <c r="ED75" i="3"/>
  <c r="EE75" i="3"/>
  <c r="EF75" i="3"/>
  <c r="EG75" i="3"/>
  <c r="EH75" i="3"/>
  <c r="EI75" i="3"/>
  <c r="EJ75" i="3"/>
  <c r="EK75" i="3"/>
  <c r="EL75" i="3"/>
  <c r="EM75" i="3"/>
  <c r="EN75" i="3"/>
  <c r="EO75" i="3"/>
  <c r="EP75" i="3"/>
  <c r="EQ75" i="3"/>
  <c r="ER75" i="3"/>
  <c r="ES75" i="3"/>
  <c r="ET75" i="3"/>
  <c r="EU75" i="3"/>
  <c r="EV75" i="3"/>
  <c r="EW75" i="3"/>
  <c r="EX75" i="3"/>
  <c r="EY75" i="3"/>
  <c r="EZ75" i="3"/>
  <c r="FA75" i="3"/>
  <c r="FB75" i="3"/>
  <c r="FC75" i="3"/>
  <c r="FD75" i="3"/>
  <c r="FE75" i="3"/>
  <c r="FF75" i="3"/>
  <c r="FG75" i="3"/>
  <c r="FH75" i="3"/>
  <c r="FI75" i="3"/>
  <c r="FJ75" i="3"/>
  <c r="FK75" i="3"/>
  <c r="FL75" i="3"/>
  <c r="FM75" i="3"/>
  <c r="FN75" i="3"/>
  <c r="FO75" i="3"/>
  <c r="FP75" i="3"/>
  <c r="FQ75" i="3"/>
  <c r="FR75" i="3"/>
  <c r="FS75" i="3"/>
  <c r="FT75" i="3"/>
  <c r="FU75" i="3"/>
  <c r="FV75" i="3"/>
  <c r="FW75" i="3"/>
  <c r="FX75" i="3"/>
  <c r="FY75" i="3"/>
  <c r="FZ75" i="3"/>
  <c r="GA75" i="3"/>
  <c r="GB75" i="3"/>
  <c r="GC75" i="3"/>
  <c r="GD75" i="3"/>
  <c r="GE75" i="3"/>
  <c r="GF75" i="3"/>
  <c r="GG75" i="3"/>
  <c r="GH75" i="3"/>
  <c r="GI75" i="3"/>
  <c r="GJ75" i="3"/>
  <c r="GK75" i="3"/>
  <c r="GL75" i="3"/>
  <c r="GM75" i="3"/>
  <c r="GN75" i="3"/>
  <c r="GO75" i="3"/>
  <c r="GP75" i="3"/>
  <c r="GQ75" i="3"/>
  <c r="GR75" i="3"/>
  <c r="GS75" i="3"/>
  <c r="GT75" i="3"/>
  <c r="GU75" i="3"/>
  <c r="GV75" i="3"/>
  <c r="GW75" i="3"/>
  <c r="GX75" i="3"/>
  <c r="GY75" i="3"/>
  <c r="GZ75" i="3"/>
  <c r="HA75" i="3"/>
  <c r="HB75" i="3"/>
  <c r="HC75" i="3"/>
  <c r="HD75" i="3"/>
  <c r="HE75" i="3"/>
  <c r="A76" i="3"/>
  <c r="B76" i="3"/>
  <c r="C76" i="3"/>
  <c r="D76" i="3"/>
  <c r="E76" i="3"/>
  <c r="F76" i="3"/>
  <c r="G76" i="3"/>
  <c r="H76" i="3"/>
  <c r="I76" i="3"/>
  <c r="J76" i="3"/>
  <c r="K76" i="3"/>
  <c r="L76" i="3"/>
  <c r="M76" i="3"/>
  <c r="N76" i="3"/>
  <c r="O76" i="3"/>
  <c r="P76" i="3"/>
  <c r="Q76" i="3"/>
  <c r="R76" i="3"/>
  <c r="S76" i="3"/>
  <c r="T76" i="3"/>
  <c r="U76" i="3"/>
  <c r="V76" i="3"/>
  <c r="W76" i="3"/>
  <c r="X76" i="3"/>
  <c r="Y76" i="3"/>
  <c r="Z76" i="3"/>
  <c r="AA76" i="3"/>
  <c r="AB76" i="3"/>
  <c r="AC76" i="3"/>
  <c r="AD76" i="3"/>
  <c r="AE76" i="3"/>
  <c r="AF76" i="3"/>
  <c r="AG76" i="3"/>
  <c r="AH76" i="3"/>
  <c r="AI76" i="3"/>
  <c r="AJ76" i="3"/>
  <c r="AK76" i="3"/>
  <c r="AL76" i="3"/>
  <c r="AM76" i="3"/>
  <c r="AN76" i="3"/>
  <c r="AO76" i="3"/>
  <c r="AP76" i="3"/>
  <c r="AQ76" i="3"/>
  <c r="AR76" i="3"/>
  <c r="AS76" i="3"/>
  <c r="AT76" i="3"/>
  <c r="AU76" i="3"/>
  <c r="AV76" i="3"/>
  <c r="AW76" i="3"/>
  <c r="AX76" i="3"/>
  <c r="AY76" i="3"/>
  <c r="AZ76" i="3"/>
  <c r="BA76" i="3"/>
  <c r="BB76" i="3"/>
  <c r="BC76" i="3"/>
  <c r="BD76" i="3"/>
  <c r="BE76" i="3"/>
  <c r="BF76" i="3"/>
  <c r="BG76" i="3"/>
  <c r="BH76" i="3"/>
  <c r="BI76" i="3"/>
  <c r="BJ76" i="3"/>
  <c r="BK76" i="3"/>
  <c r="BL76" i="3"/>
  <c r="BM76" i="3"/>
  <c r="BN76" i="3"/>
  <c r="BO76" i="3"/>
  <c r="BP76" i="3"/>
  <c r="BQ76" i="3"/>
  <c r="BR76" i="3"/>
  <c r="BS76" i="3"/>
  <c r="BT76" i="3"/>
  <c r="BU76" i="3"/>
  <c r="BV76" i="3"/>
  <c r="BW76" i="3"/>
  <c r="BX76" i="3"/>
  <c r="BY76" i="3"/>
  <c r="BZ76" i="3"/>
  <c r="CA76" i="3"/>
  <c r="CB76" i="3"/>
  <c r="CC76" i="3"/>
  <c r="CD76" i="3"/>
  <c r="CE76" i="3"/>
  <c r="CF76" i="3"/>
  <c r="CG76" i="3"/>
  <c r="CH76" i="3"/>
  <c r="CI76" i="3"/>
  <c r="CJ76" i="3"/>
  <c r="CK76" i="3"/>
  <c r="CL76" i="3"/>
  <c r="CM76" i="3"/>
  <c r="CN76" i="3"/>
  <c r="CO76" i="3"/>
  <c r="CP76" i="3"/>
  <c r="CQ76" i="3"/>
  <c r="CR76" i="3"/>
  <c r="CS76" i="3"/>
  <c r="CT76" i="3"/>
  <c r="CU76" i="3"/>
  <c r="CV76" i="3"/>
  <c r="CW76" i="3"/>
  <c r="CX76" i="3"/>
  <c r="CY76" i="3"/>
  <c r="CZ76" i="3"/>
  <c r="DA76" i="3"/>
  <c r="DB76" i="3"/>
  <c r="DC76" i="3"/>
  <c r="DD76" i="3"/>
  <c r="DE76" i="3"/>
  <c r="DF76" i="3"/>
  <c r="DG76" i="3"/>
  <c r="DH76" i="3"/>
  <c r="DI76" i="3"/>
  <c r="DJ76" i="3"/>
  <c r="DK76" i="3"/>
  <c r="DL76" i="3"/>
  <c r="DM76" i="3"/>
  <c r="DN76" i="3"/>
  <c r="DO76" i="3"/>
  <c r="DP76" i="3"/>
  <c r="DQ76" i="3"/>
  <c r="DR76" i="3"/>
  <c r="DS76" i="3"/>
  <c r="DT76" i="3"/>
  <c r="DU76" i="3"/>
  <c r="DV76" i="3"/>
  <c r="DW76" i="3"/>
  <c r="DX76" i="3"/>
  <c r="DY76" i="3"/>
  <c r="DZ76" i="3"/>
  <c r="EA76" i="3"/>
  <c r="EB76" i="3"/>
  <c r="EC76" i="3"/>
  <c r="ED76" i="3"/>
  <c r="EE76" i="3"/>
  <c r="EF76" i="3"/>
  <c r="EG76" i="3"/>
  <c r="EH76" i="3"/>
  <c r="EI76" i="3"/>
  <c r="EJ76" i="3"/>
  <c r="EK76" i="3"/>
  <c r="EL76" i="3"/>
  <c r="EM76" i="3"/>
  <c r="EN76" i="3"/>
  <c r="EO76" i="3"/>
  <c r="EP76" i="3"/>
  <c r="EQ76" i="3"/>
  <c r="ER76" i="3"/>
  <c r="ES76" i="3"/>
  <c r="ET76" i="3"/>
  <c r="EU76" i="3"/>
  <c r="EV76" i="3"/>
  <c r="EW76" i="3"/>
  <c r="EX76" i="3"/>
  <c r="EY76" i="3"/>
  <c r="EZ76" i="3"/>
  <c r="FA76" i="3"/>
  <c r="FB76" i="3"/>
  <c r="FC76" i="3"/>
  <c r="FD76" i="3"/>
  <c r="FE76" i="3"/>
  <c r="FF76" i="3"/>
  <c r="FG76" i="3"/>
  <c r="FH76" i="3"/>
  <c r="FI76" i="3"/>
  <c r="FJ76" i="3"/>
  <c r="FK76" i="3"/>
  <c r="FL76" i="3"/>
  <c r="FM76" i="3"/>
  <c r="FN76" i="3"/>
  <c r="FO76" i="3"/>
  <c r="FP76" i="3"/>
  <c r="FQ76" i="3"/>
  <c r="FR76" i="3"/>
  <c r="FS76" i="3"/>
  <c r="FT76" i="3"/>
  <c r="FU76" i="3"/>
  <c r="FV76" i="3"/>
  <c r="FW76" i="3"/>
  <c r="FX76" i="3"/>
  <c r="FY76" i="3"/>
  <c r="FZ76" i="3"/>
  <c r="GA76" i="3"/>
  <c r="GB76" i="3"/>
  <c r="GC76" i="3"/>
  <c r="GD76" i="3"/>
  <c r="GE76" i="3"/>
  <c r="GF76" i="3"/>
  <c r="GG76" i="3"/>
  <c r="GH76" i="3"/>
  <c r="GI76" i="3"/>
  <c r="GJ76" i="3"/>
  <c r="GK76" i="3"/>
  <c r="GL76" i="3"/>
  <c r="GM76" i="3"/>
  <c r="GN76" i="3"/>
  <c r="GO76" i="3"/>
  <c r="GP76" i="3"/>
  <c r="GQ76" i="3"/>
  <c r="GR76" i="3"/>
  <c r="GS76" i="3"/>
  <c r="GT76" i="3"/>
  <c r="GU76" i="3"/>
  <c r="GV76" i="3"/>
  <c r="GW76" i="3"/>
  <c r="GX76" i="3"/>
  <c r="GY76" i="3"/>
  <c r="GZ76" i="3"/>
  <c r="HA76" i="3"/>
  <c r="HB76" i="3"/>
  <c r="HC76" i="3"/>
  <c r="HD76" i="3"/>
  <c r="HE76" i="3"/>
  <c r="A77" i="3"/>
  <c r="B77" i="3"/>
  <c r="C77" i="3"/>
  <c r="D77" i="3"/>
  <c r="E77" i="3"/>
  <c r="F77" i="3"/>
  <c r="G77" i="3"/>
  <c r="H77" i="3"/>
  <c r="I77" i="3"/>
  <c r="J77" i="3"/>
  <c r="K77" i="3"/>
  <c r="L77" i="3"/>
  <c r="M77" i="3"/>
  <c r="N77" i="3"/>
  <c r="O77" i="3"/>
  <c r="P77" i="3"/>
  <c r="Q77" i="3"/>
  <c r="R77" i="3"/>
  <c r="S77" i="3"/>
  <c r="T77" i="3"/>
  <c r="U77" i="3"/>
  <c r="V77" i="3"/>
  <c r="W77" i="3"/>
  <c r="X77" i="3"/>
  <c r="Y77" i="3"/>
  <c r="Z77" i="3"/>
  <c r="AA77" i="3"/>
  <c r="AB77" i="3"/>
  <c r="AC77" i="3"/>
  <c r="AD77" i="3"/>
  <c r="AE77" i="3"/>
  <c r="AF77" i="3"/>
  <c r="AG77" i="3"/>
  <c r="AH77" i="3"/>
  <c r="AI77" i="3"/>
  <c r="AJ77" i="3"/>
  <c r="AK77" i="3"/>
  <c r="AL77" i="3"/>
  <c r="AM77" i="3"/>
  <c r="AN77" i="3"/>
  <c r="AO77" i="3"/>
  <c r="AP77" i="3"/>
  <c r="AQ77" i="3"/>
  <c r="AR77" i="3"/>
  <c r="AS77" i="3"/>
  <c r="AT77" i="3"/>
  <c r="AU77" i="3"/>
  <c r="AV77" i="3"/>
  <c r="AW77" i="3"/>
  <c r="AX77" i="3"/>
  <c r="AY77" i="3"/>
  <c r="AZ77" i="3"/>
  <c r="BA77" i="3"/>
  <c r="BB77" i="3"/>
  <c r="BC77" i="3"/>
  <c r="BD77" i="3"/>
  <c r="BE77" i="3"/>
  <c r="BF77" i="3"/>
  <c r="BG77" i="3"/>
  <c r="BH77" i="3"/>
  <c r="BI77" i="3"/>
  <c r="BJ77" i="3"/>
  <c r="BK77" i="3"/>
  <c r="BL77" i="3"/>
  <c r="BM77" i="3"/>
  <c r="BN77" i="3"/>
  <c r="BO77" i="3"/>
  <c r="BP77" i="3"/>
  <c r="BQ77" i="3"/>
  <c r="BR77" i="3"/>
  <c r="BS77" i="3"/>
  <c r="BT77" i="3"/>
  <c r="BU77" i="3"/>
  <c r="BV77" i="3"/>
  <c r="BW77" i="3"/>
  <c r="BX77" i="3"/>
  <c r="BY77" i="3"/>
  <c r="BZ77" i="3"/>
  <c r="CA77" i="3"/>
  <c r="CB77" i="3"/>
  <c r="CC77" i="3"/>
  <c r="CD77" i="3"/>
  <c r="CE77" i="3"/>
  <c r="CF77" i="3"/>
  <c r="CG77" i="3"/>
  <c r="CH77" i="3"/>
  <c r="CI77" i="3"/>
  <c r="CJ77" i="3"/>
  <c r="CK77" i="3"/>
  <c r="CL77" i="3"/>
  <c r="CM77" i="3"/>
  <c r="CN77" i="3"/>
  <c r="CO77" i="3"/>
  <c r="CP77" i="3"/>
  <c r="CQ77" i="3"/>
  <c r="CR77" i="3"/>
  <c r="CS77" i="3"/>
  <c r="CT77" i="3"/>
  <c r="CU77" i="3"/>
  <c r="CV77" i="3"/>
  <c r="CW77" i="3"/>
  <c r="CX77" i="3"/>
  <c r="CY77" i="3"/>
  <c r="CZ77" i="3"/>
  <c r="DA77" i="3"/>
  <c r="DB77" i="3"/>
  <c r="DC77" i="3"/>
  <c r="DD77" i="3"/>
  <c r="DE77" i="3"/>
  <c r="DF77" i="3"/>
  <c r="DG77" i="3"/>
  <c r="DH77" i="3"/>
  <c r="DI77" i="3"/>
  <c r="DJ77" i="3"/>
  <c r="DK77" i="3"/>
  <c r="DL77" i="3"/>
  <c r="DM77" i="3"/>
  <c r="DN77" i="3"/>
  <c r="DO77" i="3"/>
  <c r="DP77" i="3"/>
  <c r="DQ77" i="3"/>
  <c r="DR77" i="3"/>
  <c r="DS77" i="3"/>
  <c r="DT77" i="3"/>
  <c r="DU77" i="3"/>
  <c r="DV77" i="3"/>
  <c r="DW77" i="3"/>
  <c r="DX77" i="3"/>
  <c r="DY77" i="3"/>
  <c r="DZ77" i="3"/>
  <c r="EA77" i="3"/>
  <c r="EB77" i="3"/>
  <c r="EC77" i="3"/>
  <c r="ED77" i="3"/>
  <c r="EE77" i="3"/>
  <c r="EF77" i="3"/>
  <c r="EG77" i="3"/>
  <c r="EH77" i="3"/>
  <c r="EI77" i="3"/>
  <c r="EJ77" i="3"/>
  <c r="EK77" i="3"/>
  <c r="EL77" i="3"/>
  <c r="EM77" i="3"/>
  <c r="EN77" i="3"/>
  <c r="EO77" i="3"/>
  <c r="EP77" i="3"/>
  <c r="EQ77" i="3"/>
  <c r="ER77" i="3"/>
  <c r="ES77" i="3"/>
  <c r="ET77" i="3"/>
  <c r="EU77" i="3"/>
  <c r="EV77" i="3"/>
  <c r="EW77" i="3"/>
  <c r="EX77" i="3"/>
  <c r="EY77" i="3"/>
  <c r="EZ77" i="3"/>
  <c r="FA77" i="3"/>
  <c r="FB77" i="3"/>
  <c r="FC77" i="3"/>
  <c r="FD77" i="3"/>
  <c r="FE77" i="3"/>
  <c r="FF77" i="3"/>
  <c r="FG77" i="3"/>
  <c r="FH77" i="3"/>
  <c r="FI77" i="3"/>
  <c r="FJ77" i="3"/>
  <c r="FK77" i="3"/>
  <c r="FL77" i="3"/>
  <c r="FM77" i="3"/>
  <c r="FN77" i="3"/>
  <c r="FO77" i="3"/>
  <c r="FP77" i="3"/>
  <c r="FQ77" i="3"/>
  <c r="FR77" i="3"/>
  <c r="FS77" i="3"/>
  <c r="FT77" i="3"/>
  <c r="FU77" i="3"/>
  <c r="FV77" i="3"/>
  <c r="FW77" i="3"/>
  <c r="FX77" i="3"/>
  <c r="FY77" i="3"/>
  <c r="FZ77" i="3"/>
  <c r="GA77" i="3"/>
  <c r="GB77" i="3"/>
  <c r="GC77" i="3"/>
  <c r="GD77" i="3"/>
  <c r="GE77" i="3"/>
  <c r="GF77" i="3"/>
  <c r="GG77" i="3"/>
  <c r="GH77" i="3"/>
  <c r="GI77" i="3"/>
  <c r="GJ77" i="3"/>
  <c r="GK77" i="3"/>
  <c r="GL77" i="3"/>
  <c r="GM77" i="3"/>
  <c r="GN77" i="3"/>
  <c r="GO77" i="3"/>
  <c r="GP77" i="3"/>
  <c r="GQ77" i="3"/>
  <c r="GR77" i="3"/>
  <c r="GS77" i="3"/>
  <c r="GT77" i="3"/>
  <c r="GU77" i="3"/>
  <c r="GV77" i="3"/>
  <c r="GW77" i="3"/>
  <c r="GX77" i="3"/>
  <c r="GY77" i="3"/>
  <c r="GZ77" i="3"/>
  <c r="HA77" i="3"/>
  <c r="HB77" i="3"/>
  <c r="HC77" i="3"/>
  <c r="HD77" i="3"/>
  <c r="HE77" i="3"/>
  <c r="A78" i="3"/>
  <c r="B78" i="3"/>
  <c r="C78" i="3"/>
  <c r="D78" i="3"/>
  <c r="E78" i="3"/>
  <c r="F78" i="3"/>
  <c r="G78" i="3"/>
  <c r="H78" i="3"/>
  <c r="I78" i="3"/>
  <c r="J78" i="3"/>
  <c r="K78" i="3"/>
  <c r="L78" i="3"/>
  <c r="M78" i="3"/>
  <c r="N78" i="3"/>
  <c r="O78" i="3"/>
  <c r="P78" i="3"/>
  <c r="Q78" i="3"/>
  <c r="R78" i="3"/>
  <c r="S78" i="3"/>
  <c r="T78" i="3"/>
  <c r="U78" i="3"/>
  <c r="V78" i="3"/>
  <c r="W78" i="3"/>
  <c r="X78" i="3"/>
  <c r="Y78" i="3"/>
  <c r="Z78" i="3"/>
  <c r="AA78" i="3"/>
  <c r="AB78" i="3"/>
  <c r="AC78" i="3"/>
  <c r="AD78" i="3"/>
  <c r="AE78" i="3"/>
  <c r="AF78" i="3"/>
  <c r="AG78" i="3"/>
  <c r="AH78" i="3"/>
  <c r="AI78" i="3"/>
  <c r="AJ78" i="3"/>
  <c r="AK78" i="3"/>
  <c r="AL78" i="3"/>
  <c r="AM78" i="3"/>
  <c r="AN78" i="3"/>
  <c r="AO78" i="3"/>
  <c r="AP78" i="3"/>
  <c r="AQ78" i="3"/>
  <c r="AR78" i="3"/>
  <c r="AS78" i="3"/>
  <c r="AT78" i="3"/>
  <c r="AU78" i="3"/>
  <c r="AV78" i="3"/>
  <c r="AW78" i="3"/>
  <c r="AX78" i="3"/>
  <c r="AY78" i="3"/>
  <c r="AZ78" i="3"/>
  <c r="BA78" i="3"/>
  <c r="BB78" i="3"/>
  <c r="BC78" i="3"/>
  <c r="BD78" i="3"/>
  <c r="BE78" i="3"/>
  <c r="BF78" i="3"/>
  <c r="BG78" i="3"/>
  <c r="BH78" i="3"/>
  <c r="BI78" i="3"/>
  <c r="BJ78" i="3"/>
  <c r="BK78" i="3"/>
  <c r="BL78" i="3"/>
  <c r="BM78" i="3"/>
  <c r="BN78" i="3"/>
  <c r="BO78" i="3"/>
  <c r="BP78" i="3"/>
  <c r="BQ78" i="3"/>
  <c r="BR78" i="3"/>
  <c r="BS78" i="3"/>
  <c r="BT78" i="3"/>
  <c r="BU78" i="3"/>
  <c r="BV78" i="3"/>
  <c r="BW78" i="3"/>
  <c r="BX78" i="3"/>
  <c r="BY78" i="3"/>
  <c r="BZ78" i="3"/>
  <c r="CA78" i="3"/>
  <c r="CB78" i="3"/>
  <c r="CC78" i="3"/>
  <c r="CD78" i="3"/>
  <c r="CE78" i="3"/>
  <c r="CF78" i="3"/>
  <c r="CG78" i="3"/>
  <c r="CH78" i="3"/>
  <c r="CI78" i="3"/>
  <c r="CJ78" i="3"/>
  <c r="CK78" i="3"/>
  <c r="CL78" i="3"/>
  <c r="CM78" i="3"/>
  <c r="CN78" i="3"/>
  <c r="CO78" i="3"/>
  <c r="CP78" i="3"/>
  <c r="CQ78" i="3"/>
  <c r="CR78" i="3"/>
  <c r="CS78" i="3"/>
  <c r="CT78" i="3"/>
  <c r="CU78" i="3"/>
  <c r="CV78" i="3"/>
  <c r="CW78" i="3"/>
  <c r="CX78" i="3"/>
  <c r="CY78" i="3"/>
  <c r="CZ78" i="3"/>
  <c r="DA78" i="3"/>
  <c r="DB78" i="3"/>
  <c r="DC78" i="3"/>
  <c r="DD78" i="3"/>
  <c r="DE78" i="3"/>
  <c r="DF78" i="3"/>
  <c r="DG78" i="3"/>
  <c r="DH78" i="3"/>
  <c r="DI78" i="3"/>
  <c r="DJ78" i="3"/>
  <c r="DK78" i="3"/>
  <c r="DL78" i="3"/>
  <c r="DM78" i="3"/>
  <c r="DN78" i="3"/>
  <c r="DO78" i="3"/>
  <c r="DP78" i="3"/>
  <c r="DQ78" i="3"/>
  <c r="DR78" i="3"/>
  <c r="DS78" i="3"/>
  <c r="DT78" i="3"/>
  <c r="DU78" i="3"/>
  <c r="DV78" i="3"/>
  <c r="DW78" i="3"/>
  <c r="DX78" i="3"/>
  <c r="DY78" i="3"/>
  <c r="DZ78" i="3"/>
  <c r="EA78" i="3"/>
  <c r="EB78" i="3"/>
  <c r="EC78" i="3"/>
  <c r="ED78" i="3"/>
  <c r="EE78" i="3"/>
  <c r="EF78" i="3"/>
  <c r="EG78" i="3"/>
  <c r="EH78" i="3"/>
  <c r="EI78" i="3"/>
  <c r="EJ78" i="3"/>
  <c r="EK78" i="3"/>
  <c r="EL78" i="3"/>
  <c r="EM78" i="3"/>
  <c r="EN78" i="3"/>
  <c r="EO78" i="3"/>
  <c r="EP78" i="3"/>
  <c r="EQ78" i="3"/>
  <c r="ER78" i="3"/>
  <c r="ES78" i="3"/>
  <c r="ET78" i="3"/>
  <c r="EU78" i="3"/>
  <c r="EV78" i="3"/>
  <c r="EW78" i="3"/>
  <c r="EX78" i="3"/>
  <c r="EY78" i="3"/>
  <c r="EZ78" i="3"/>
  <c r="FA78" i="3"/>
  <c r="FB78" i="3"/>
  <c r="FC78" i="3"/>
  <c r="FD78" i="3"/>
  <c r="FE78" i="3"/>
  <c r="FF78" i="3"/>
  <c r="FG78" i="3"/>
  <c r="FH78" i="3"/>
  <c r="FI78" i="3"/>
  <c r="FJ78" i="3"/>
  <c r="FK78" i="3"/>
  <c r="FL78" i="3"/>
  <c r="FM78" i="3"/>
  <c r="FN78" i="3"/>
  <c r="FO78" i="3"/>
  <c r="FP78" i="3"/>
  <c r="FQ78" i="3"/>
  <c r="FR78" i="3"/>
  <c r="FS78" i="3"/>
  <c r="FT78" i="3"/>
  <c r="FU78" i="3"/>
  <c r="FV78" i="3"/>
  <c r="FW78" i="3"/>
  <c r="FX78" i="3"/>
  <c r="FY78" i="3"/>
  <c r="FZ78" i="3"/>
  <c r="GA78" i="3"/>
  <c r="GB78" i="3"/>
  <c r="GC78" i="3"/>
  <c r="GD78" i="3"/>
  <c r="GE78" i="3"/>
  <c r="GF78" i="3"/>
  <c r="GG78" i="3"/>
  <c r="GH78" i="3"/>
  <c r="GI78" i="3"/>
  <c r="GJ78" i="3"/>
  <c r="GK78" i="3"/>
  <c r="GL78" i="3"/>
  <c r="GM78" i="3"/>
  <c r="GN78" i="3"/>
  <c r="GO78" i="3"/>
  <c r="GP78" i="3"/>
  <c r="GQ78" i="3"/>
  <c r="GR78" i="3"/>
  <c r="GS78" i="3"/>
  <c r="GT78" i="3"/>
  <c r="GU78" i="3"/>
  <c r="GV78" i="3"/>
  <c r="GW78" i="3"/>
  <c r="GX78" i="3"/>
  <c r="GY78" i="3"/>
  <c r="GZ78" i="3"/>
  <c r="HA78" i="3"/>
  <c r="HB78" i="3"/>
  <c r="HC78" i="3"/>
  <c r="HD78" i="3"/>
  <c r="HE78" i="3"/>
  <c r="A79" i="3"/>
  <c r="B79" i="3"/>
  <c r="C79" i="3"/>
  <c r="D79" i="3"/>
  <c r="E79" i="3"/>
  <c r="F79" i="3"/>
  <c r="G79" i="3"/>
  <c r="H79" i="3"/>
  <c r="I79" i="3"/>
  <c r="J79" i="3"/>
  <c r="K79" i="3"/>
  <c r="L79" i="3"/>
  <c r="M79" i="3"/>
  <c r="N79" i="3"/>
  <c r="O79" i="3"/>
  <c r="P79" i="3"/>
  <c r="Q79" i="3"/>
  <c r="R79" i="3"/>
  <c r="S79" i="3"/>
  <c r="T79" i="3"/>
  <c r="U79" i="3"/>
  <c r="V79" i="3"/>
  <c r="W79" i="3"/>
  <c r="X79" i="3"/>
  <c r="Y79" i="3"/>
  <c r="Z79" i="3"/>
  <c r="AA79" i="3"/>
  <c r="AB79" i="3"/>
  <c r="AC79" i="3"/>
  <c r="AD79" i="3"/>
  <c r="AE79" i="3"/>
  <c r="AF79" i="3"/>
  <c r="AG79" i="3"/>
  <c r="AH79" i="3"/>
  <c r="AI79" i="3"/>
  <c r="AJ79" i="3"/>
  <c r="AK79" i="3"/>
  <c r="AL79" i="3"/>
  <c r="AM79" i="3"/>
  <c r="AN79" i="3"/>
  <c r="AO79" i="3"/>
  <c r="AP79" i="3"/>
  <c r="AQ79" i="3"/>
  <c r="AR79" i="3"/>
  <c r="AS79" i="3"/>
  <c r="AT79" i="3"/>
  <c r="AU79" i="3"/>
  <c r="AV79" i="3"/>
  <c r="AW79" i="3"/>
  <c r="AX79" i="3"/>
  <c r="AY79" i="3"/>
  <c r="AZ79" i="3"/>
  <c r="BA79" i="3"/>
  <c r="BB79" i="3"/>
  <c r="BC79" i="3"/>
  <c r="BD79" i="3"/>
  <c r="BE79" i="3"/>
  <c r="BF79" i="3"/>
  <c r="BG79" i="3"/>
  <c r="BH79" i="3"/>
  <c r="BI79" i="3"/>
  <c r="BJ79" i="3"/>
  <c r="BK79" i="3"/>
  <c r="BL79" i="3"/>
  <c r="BM79" i="3"/>
  <c r="BN79" i="3"/>
  <c r="BO79" i="3"/>
  <c r="BP79" i="3"/>
  <c r="BQ79" i="3"/>
  <c r="BR79" i="3"/>
  <c r="BS79" i="3"/>
  <c r="BT79" i="3"/>
  <c r="BU79" i="3"/>
  <c r="BV79" i="3"/>
  <c r="BW79" i="3"/>
  <c r="BX79" i="3"/>
  <c r="BY79" i="3"/>
  <c r="BZ79" i="3"/>
  <c r="CA79" i="3"/>
  <c r="CB79" i="3"/>
  <c r="CC79" i="3"/>
  <c r="CD79" i="3"/>
  <c r="CE79" i="3"/>
  <c r="CF79" i="3"/>
  <c r="CG79" i="3"/>
  <c r="CH79" i="3"/>
  <c r="CI79" i="3"/>
  <c r="CJ79" i="3"/>
  <c r="CK79" i="3"/>
  <c r="CL79" i="3"/>
  <c r="CM79" i="3"/>
  <c r="CN79" i="3"/>
  <c r="CO79" i="3"/>
  <c r="CP79" i="3"/>
  <c r="CQ79" i="3"/>
  <c r="CR79" i="3"/>
  <c r="CS79" i="3"/>
  <c r="CT79" i="3"/>
  <c r="CU79" i="3"/>
  <c r="CV79" i="3"/>
  <c r="CW79" i="3"/>
  <c r="CX79" i="3"/>
  <c r="CY79" i="3"/>
  <c r="CZ79" i="3"/>
  <c r="DA79" i="3"/>
  <c r="DB79" i="3"/>
  <c r="DC79" i="3"/>
  <c r="DD79" i="3"/>
  <c r="DE79" i="3"/>
  <c r="DF79" i="3"/>
  <c r="DG79" i="3"/>
  <c r="DH79" i="3"/>
  <c r="DI79" i="3"/>
  <c r="DJ79" i="3"/>
  <c r="DK79" i="3"/>
  <c r="DL79" i="3"/>
  <c r="DM79" i="3"/>
  <c r="DN79" i="3"/>
  <c r="DO79" i="3"/>
  <c r="DP79" i="3"/>
  <c r="DQ79" i="3"/>
  <c r="DR79" i="3"/>
  <c r="DS79" i="3"/>
  <c r="DT79" i="3"/>
  <c r="DU79" i="3"/>
  <c r="DV79" i="3"/>
  <c r="DW79" i="3"/>
  <c r="DX79" i="3"/>
  <c r="DY79" i="3"/>
  <c r="DZ79" i="3"/>
  <c r="EA79" i="3"/>
  <c r="EB79" i="3"/>
  <c r="EC79" i="3"/>
  <c r="ED79" i="3"/>
  <c r="EE79" i="3"/>
  <c r="EF79" i="3"/>
  <c r="EG79" i="3"/>
  <c r="EH79" i="3"/>
  <c r="EI79" i="3"/>
  <c r="EJ79" i="3"/>
  <c r="EK79" i="3"/>
  <c r="EL79" i="3"/>
  <c r="EM79" i="3"/>
  <c r="EN79" i="3"/>
  <c r="EO79" i="3"/>
  <c r="EP79" i="3"/>
  <c r="EQ79" i="3"/>
  <c r="ER79" i="3"/>
  <c r="ES79" i="3"/>
  <c r="ET79" i="3"/>
  <c r="EU79" i="3"/>
  <c r="EV79" i="3"/>
  <c r="EW79" i="3"/>
  <c r="EX79" i="3"/>
  <c r="EY79" i="3"/>
  <c r="EZ79" i="3"/>
  <c r="FA79" i="3"/>
  <c r="FB79" i="3"/>
  <c r="FC79" i="3"/>
  <c r="FD79" i="3"/>
  <c r="FE79" i="3"/>
  <c r="FF79" i="3"/>
  <c r="FG79" i="3"/>
  <c r="FH79" i="3"/>
  <c r="FI79" i="3"/>
  <c r="FJ79" i="3"/>
  <c r="FK79" i="3"/>
  <c r="FL79" i="3"/>
  <c r="FM79" i="3"/>
  <c r="FN79" i="3"/>
  <c r="FO79" i="3"/>
  <c r="FP79" i="3"/>
  <c r="FQ79" i="3"/>
  <c r="FR79" i="3"/>
  <c r="FS79" i="3"/>
  <c r="FT79" i="3"/>
  <c r="FU79" i="3"/>
  <c r="FV79" i="3"/>
  <c r="FW79" i="3"/>
  <c r="FX79" i="3"/>
  <c r="FY79" i="3"/>
  <c r="FZ79" i="3"/>
  <c r="GA79" i="3"/>
  <c r="GB79" i="3"/>
  <c r="GC79" i="3"/>
  <c r="GD79" i="3"/>
  <c r="GE79" i="3"/>
  <c r="GF79" i="3"/>
  <c r="GG79" i="3"/>
  <c r="GH79" i="3"/>
  <c r="GI79" i="3"/>
  <c r="GJ79" i="3"/>
  <c r="GK79" i="3"/>
  <c r="GL79" i="3"/>
  <c r="GM79" i="3"/>
  <c r="GN79" i="3"/>
  <c r="GO79" i="3"/>
  <c r="GP79" i="3"/>
  <c r="GQ79" i="3"/>
  <c r="GR79" i="3"/>
  <c r="GS79" i="3"/>
  <c r="GT79" i="3"/>
  <c r="GU79" i="3"/>
  <c r="GV79" i="3"/>
  <c r="GW79" i="3"/>
  <c r="GX79" i="3"/>
  <c r="GY79" i="3"/>
  <c r="GZ79" i="3"/>
  <c r="HA79" i="3"/>
  <c r="HB79" i="3"/>
  <c r="HC79" i="3"/>
  <c r="HD79" i="3"/>
  <c r="HE79" i="3"/>
  <c r="A80" i="3"/>
  <c r="B80" i="3"/>
  <c r="C80" i="3"/>
  <c r="D80" i="3"/>
  <c r="E80" i="3"/>
  <c r="F80" i="3"/>
  <c r="G80" i="3"/>
  <c r="H80" i="3"/>
  <c r="I80" i="3"/>
  <c r="J80" i="3"/>
  <c r="K80" i="3"/>
  <c r="L80" i="3"/>
  <c r="M80" i="3"/>
  <c r="N80" i="3"/>
  <c r="O80" i="3"/>
  <c r="P80" i="3"/>
  <c r="Q80" i="3"/>
  <c r="R80" i="3"/>
  <c r="S80" i="3"/>
  <c r="T80" i="3"/>
  <c r="U80" i="3"/>
  <c r="V80" i="3"/>
  <c r="W80" i="3"/>
  <c r="X80" i="3"/>
  <c r="Y80" i="3"/>
  <c r="Z80" i="3"/>
  <c r="AA80" i="3"/>
  <c r="AB80" i="3"/>
  <c r="AC80" i="3"/>
  <c r="AD80" i="3"/>
  <c r="AE80" i="3"/>
  <c r="AF80" i="3"/>
  <c r="AG80" i="3"/>
  <c r="AH80" i="3"/>
  <c r="AI80" i="3"/>
  <c r="AJ80" i="3"/>
  <c r="AK80" i="3"/>
  <c r="AL80" i="3"/>
  <c r="AM80" i="3"/>
  <c r="AN80" i="3"/>
  <c r="AO80" i="3"/>
  <c r="AP80" i="3"/>
  <c r="AQ80" i="3"/>
  <c r="AR80" i="3"/>
  <c r="AS80" i="3"/>
  <c r="AT80" i="3"/>
  <c r="AU80" i="3"/>
  <c r="AV80" i="3"/>
  <c r="AW80" i="3"/>
  <c r="AX80" i="3"/>
  <c r="AY80" i="3"/>
  <c r="AZ80" i="3"/>
  <c r="BA80" i="3"/>
  <c r="BB80" i="3"/>
  <c r="BC80" i="3"/>
  <c r="BD80" i="3"/>
  <c r="BE80" i="3"/>
  <c r="BF80" i="3"/>
  <c r="BG80" i="3"/>
  <c r="BH80" i="3"/>
  <c r="BI80" i="3"/>
  <c r="BJ80" i="3"/>
  <c r="BK80" i="3"/>
  <c r="BL80" i="3"/>
  <c r="BM80" i="3"/>
  <c r="BN80" i="3"/>
  <c r="BO80" i="3"/>
  <c r="BP80" i="3"/>
  <c r="BQ80" i="3"/>
  <c r="BR80" i="3"/>
  <c r="BS80" i="3"/>
  <c r="BT80" i="3"/>
  <c r="BU80" i="3"/>
  <c r="BV80" i="3"/>
  <c r="BW80" i="3"/>
  <c r="BX80" i="3"/>
  <c r="BY80" i="3"/>
  <c r="BZ80" i="3"/>
  <c r="CA80" i="3"/>
  <c r="CB80" i="3"/>
  <c r="CC80" i="3"/>
  <c r="CD80" i="3"/>
  <c r="CE80" i="3"/>
  <c r="CF80" i="3"/>
  <c r="CG80" i="3"/>
  <c r="CH80" i="3"/>
  <c r="CI80" i="3"/>
  <c r="CJ80" i="3"/>
  <c r="CK80" i="3"/>
  <c r="CL80" i="3"/>
  <c r="CM80" i="3"/>
  <c r="CN80" i="3"/>
  <c r="CO80" i="3"/>
  <c r="CP80" i="3"/>
  <c r="CQ80" i="3"/>
  <c r="CR80" i="3"/>
  <c r="CS80" i="3"/>
  <c r="CT80" i="3"/>
  <c r="CU80" i="3"/>
  <c r="CV80" i="3"/>
  <c r="CW80" i="3"/>
  <c r="CX80" i="3"/>
  <c r="CY80" i="3"/>
  <c r="CZ80" i="3"/>
  <c r="DA80" i="3"/>
  <c r="DB80" i="3"/>
  <c r="DC80" i="3"/>
  <c r="DD80" i="3"/>
  <c r="DE80" i="3"/>
  <c r="DF80" i="3"/>
  <c r="DG80" i="3"/>
  <c r="DH80" i="3"/>
  <c r="DI80" i="3"/>
  <c r="DJ80" i="3"/>
  <c r="DK80" i="3"/>
  <c r="DL80" i="3"/>
  <c r="DM80" i="3"/>
  <c r="DN80" i="3"/>
  <c r="DO80" i="3"/>
  <c r="DP80" i="3"/>
  <c r="DQ80" i="3"/>
  <c r="DR80" i="3"/>
  <c r="DS80" i="3"/>
  <c r="DT80" i="3"/>
  <c r="DU80" i="3"/>
  <c r="DV80" i="3"/>
  <c r="DW80" i="3"/>
  <c r="DX80" i="3"/>
  <c r="DY80" i="3"/>
  <c r="DZ80" i="3"/>
  <c r="EA80" i="3"/>
  <c r="EB80" i="3"/>
  <c r="EC80" i="3"/>
  <c r="ED80" i="3"/>
  <c r="EE80" i="3"/>
  <c r="EF80" i="3"/>
  <c r="EG80" i="3"/>
  <c r="EH80" i="3"/>
  <c r="EI80" i="3"/>
  <c r="EJ80" i="3"/>
  <c r="EK80" i="3"/>
  <c r="EL80" i="3"/>
  <c r="EM80" i="3"/>
  <c r="EN80" i="3"/>
  <c r="EO80" i="3"/>
  <c r="EP80" i="3"/>
  <c r="EQ80" i="3"/>
  <c r="ER80" i="3"/>
  <c r="ES80" i="3"/>
  <c r="ET80" i="3"/>
  <c r="EU80" i="3"/>
  <c r="EV80" i="3"/>
  <c r="EW80" i="3"/>
  <c r="EX80" i="3"/>
  <c r="EY80" i="3"/>
  <c r="EZ80" i="3"/>
  <c r="FA80" i="3"/>
  <c r="FB80" i="3"/>
  <c r="FC80" i="3"/>
  <c r="FD80" i="3"/>
  <c r="FE80" i="3"/>
  <c r="FF80" i="3"/>
  <c r="FG80" i="3"/>
  <c r="FH80" i="3"/>
  <c r="FI80" i="3"/>
  <c r="FJ80" i="3"/>
  <c r="FK80" i="3"/>
  <c r="FL80" i="3"/>
  <c r="FM80" i="3"/>
  <c r="FN80" i="3"/>
  <c r="FO80" i="3"/>
  <c r="FP80" i="3"/>
  <c r="FQ80" i="3"/>
  <c r="FR80" i="3"/>
  <c r="FS80" i="3"/>
  <c r="FT80" i="3"/>
  <c r="FU80" i="3"/>
  <c r="FV80" i="3"/>
  <c r="FW80" i="3"/>
  <c r="FX80" i="3"/>
  <c r="FY80" i="3"/>
  <c r="FZ80" i="3"/>
  <c r="GA80" i="3"/>
  <c r="GB80" i="3"/>
  <c r="GC80" i="3"/>
  <c r="GD80" i="3"/>
  <c r="GE80" i="3"/>
  <c r="GF80" i="3"/>
  <c r="GG80" i="3"/>
  <c r="GH80" i="3"/>
  <c r="GI80" i="3"/>
  <c r="GJ80" i="3"/>
  <c r="GK80" i="3"/>
  <c r="GL80" i="3"/>
  <c r="GM80" i="3"/>
  <c r="GN80" i="3"/>
  <c r="GO80" i="3"/>
  <c r="GP80" i="3"/>
  <c r="GQ80" i="3"/>
  <c r="GR80" i="3"/>
  <c r="GS80" i="3"/>
  <c r="GT80" i="3"/>
  <c r="GU80" i="3"/>
  <c r="GV80" i="3"/>
  <c r="GW80" i="3"/>
  <c r="GX80" i="3"/>
  <c r="GY80" i="3"/>
  <c r="GZ80" i="3"/>
  <c r="HA80" i="3"/>
  <c r="HB80" i="3"/>
  <c r="HC80" i="3"/>
  <c r="HD80" i="3"/>
  <c r="HE80" i="3"/>
  <c r="A81" i="3"/>
  <c r="B81" i="3"/>
  <c r="C81" i="3"/>
  <c r="D81" i="3"/>
  <c r="E81" i="3"/>
  <c r="F81" i="3"/>
  <c r="G81" i="3"/>
  <c r="H81" i="3"/>
  <c r="I81" i="3"/>
  <c r="J81" i="3"/>
  <c r="K81" i="3"/>
  <c r="L81" i="3"/>
  <c r="M81" i="3"/>
  <c r="N81" i="3"/>
  <c r="O81" i="3"/>
  <c r="P81" i="3"/>
  <c r="Q81" i="3"/>
  <c r="R81" i="3"/>
  <c r="S81" i="3"/>
  <c r="T81" i="3"/>
  <c r="U81" i="3"/>
  <c r="V81" i="3"/>
  <c r="W81" i="3"/>
  <c r="X81" i="3"/>
  <c r="Y81" i="3"/>
  <c r="Z81" i="3"/>
  <c r="AA81" i="3"/>
  <c r="AB81" i="3"/>
  <c r="AC81" i="3"/>
  <c r="AD81" i="3"/>
  <c r="AE81" i="3"/>
  <c r="AF81" i="3"/>
  <c r="AG81" i="3"/>
  <c r="AH81" i="3"/>
  <c r="AI81" i="3"/>
  <c r="AJ81" i="3"/>
  <c r="AK81" i="3"/>
  <c r="AL81" i="3"/>
  <c r="AM81" i="3"/>
  <c r="AN81" i="3"/>
  <c r="AO81" i="3"/>
  <c r="AP81" i="3"/>
  <c r="AQ81" i="3"/>
  <c r="AR81" i="3"/>
  <c r="AS81" i="3"/>
  <c r="AT81" i="3"/>
  <c r="AU81" i="3"/>
  <c r="AV81" i="3"/>
  <c r="AW81" i="3"/>
  <c r="AX81" i="3"/>
  <c r="AY81" i="3"/>
  <c r="AZ81" i="3"/>
  <c r="BA81" i="3"/>
  <c r="BB81" i="3"/>
  <c r="BC81" i="3"/>
  <c r="BD81" i="3"/>
  <c r="BE81" i="3"/>
  <c r="BF81" i="3"/>
  <c r="BG81" i="3"/>
  <c r="BH81" i="3"/>
  <c r="BI81" i="3"/>
  <c r="BJ81" i="3"/>
  <c r="BK81" i="3"/>
  <c r="BL81" i="3"/>
  <c r="BM81" i="3"/>
  <c r="BN81" i="3"/>
  <c r="BO81" i="3"/>
  <c r="BP81" i="3"/>
  <c r="BQ81" i="3"/>
  <c r="BR81" i="3"/>
  <c r="BS81" i="3"/>
  <c r="BT81" i="3"/>
  <c r="BU81" i="3"/>
  <c r="BV81" i="3"/>
  <c r="BW81" i="3"/>
  <c r="BX81" i="3"/>
  <c r="BY81" i="3"/>
  <c r="BZ81" i="3"/>
  <c r="CA81" i="3"/>
  <c r="CB81" i="3"/>
  <c r="CC81" i="3"/>
  <c r="CD81" i="3"/>
  <c r="CE81" i="3"/>
  <c r="CF81" i="3"/>
  <c r="CG81" i="3"/>
  <c r="CH81" i="3"/>
  <c r="CI81" i="3"/>
  <c r="CJ81" i="3"/>
  <c r="CK81" i="3"/>
  <c r="CL81" i="3"/>
  <c r="CM81" i="3"/>
  <c r="CN81" i="3"/>
  <c r="CO81" i="3"/>
  <c r="CP81" i="3"/>
  <c r="CQ81" i="3"/>
  <c r="CR81" i="3"/>
  <c r="CS81" i="3"/>
  <c r="CT81" i="3"/>
  <c r="CU81" i="3"/>
  <c r="CV81" i="3"/>
  <c r="CW81" i="3"/>
  <c r="CX81" i="3"/>
  <c r="CY81" i="3"/>
  <c r="CZ81" i="3"/>
  <c r="DA81" i="3"/>
  <c r="DB81" i="3"/>
  <c r="DC81" i="3"/>
  <c r="DD81" i="3"/>
  <c r="DE81" i="3"/>
  <c r="DF81" i="3"/>
  <c r="DG81" i="3"/>
  <c r="DH81" i="3"/>
  <c r="DI81" i="3"/>
  <c r="DJ81" i="3"/>
  <c r="DK81" i="3"/>
  <c r="DL81" i="3"/>
  <c r="DM81" i="3"/>
  <c r="DN81" i="3"/>
  <c r="DO81" i="3"/>
  <c r="DP81" i="3"/>
  <c r="DQ81" i="3"/>
  <c r="DR81" i="3"/>
  <c r="DS81" i="3"/>
  <c r="DT81" i="3"/>
  <c r="DU81" i="3"/>
  <c r="DV81" i="3"/>
  <c r="DW81" i="3"/>
  <c r="DX81" i="3"/>
  <c r="DY81" i="3"/>
  <c r="DZ81" i="3"/>
  <c r="EA81" i="3"/>
  <c r="EB81" i="3"/>
  <c r="EC81" i="3"/>
  <c r="ED81" i="3"/>
  <c r="EE81" i="3"/>
  <c r="EF81" i="3"/>
  <c r="EG81" i="3"/>
  <c r="EH81" i="3"/>
  <c r="EI81" i="3"/>
  <c r="EJ81" i="3"/>
  <c r="EK81" i="3"/>
  <c r="EL81" i="3"/>
  <c r="EM81" i="3"/>
  <c r="EN81" i="3"/>
  <c r="EO81" i="3"/>
  <c r="EP81" i="3"/>
  <c r="EQ81" i="3"/>
  <c r="ER81" i="3"/>
  <c r="ES81" i="3"/>
  <c r="ET81" i="3"/>
  <c r="EU81" i="3"/>
  <c r="EV81" i="3"/>
  <c r="EW81" i="3"/>
  <c r="EX81" i="3"/>
  <c r="EY81" i="3"/>
  <c r="EZ81" i="3"/>
  <c r="FA81" i="3"/>
  <c r="FB81" i="3"/>
  <c r="FC81" i="3"/>
  <c r="FD81" i="3"/>
  <c r="FE81" i="3"/>
  <c r="FF81" i="3"/>
  <c r="FG81" i="3"/>
  <c r="FH81" i="3"/>
  <c r="FI81" i="3"/>
  <c r="FJ81" i="3"/>
  <c r="FK81" i="3"/>
  <c r="FL81" i="3"/>
  <c r="FM81" i="3"/>
  <c r="FN81" i="3"/>
  <c r="FO81" i="3"/>
  <c r="FP81" i="3"/>
  <c r="FQ81" i="3"/>
  <c r="FR81" i="3"/>
  <c r="FS81" i="3"/>
  <c r="FT81" i="3"/>
  <c r="FU81" i="3"/>
  <c r="FV81" i="3"/>
  <c r="FW81" i="3"/>
  <c r="FX81" i="3"/>
  <c r="FY81" i="3"/>
  <c r="FZ81" i="3"/>
  <c r="GA81" i="3"/>
  <c r="GB81" i="3"/>
  <c r="GC81" i="3"/>
  <c r="GD81" i="3"/>
  <c r="GE81" i="3"/>
  <c r="GF81" i="3"/>
  <c r="GG81" i="3"/>
  <c r="GH81" i="3"/>
  <c r="GI81" i="3"/>
  <c r="GJ81" i="3"/>
  <c r="GK81" i="3"/>
  <c r="GL81" i="3"/>
  <c r="GM81" i="3"/>
  <c r="GN81" i="3"/>
  <c r="GO81" i="3"/>
  <c r="GP81" i="3"/>
  <c r="GQ81" i="3"/>
  <c r="GR81" i="3"/>
  <c r="GS81" i="3"/>
  <c r="GT81" i="3"/>
  <c r="GU81" i="3"/>
  <c r="GV81" i="3"/>
  <c r="GW81" i="3"/>
  <c r="GX81" i="3"/>
  <c r="GY81" i="3"/>
  <c r="GZ81" i="3"/>
  <c r="HA81" i="3"/>
  <c r="HB81" i="3"/>
  <c r="HC81" i="3"/>
  <c r="HD81" i="3"/>
  <c r="HE81" i="3"/>
  <c r="A82" i="3"/>
  <c r="B82" i="3"/>
  <c r="C82" i="3"/>
  <c r="D82" i="3"/>
  <c r="E82" i="3"/>
  <c r="F82" i="3"/>
  <c r="G82" i="3"/>
  <c r="H82" i="3"/>
  <c r="I82" i="3"/>
  <c r="J82" i="3"/>
  <c r="K82" i="3"/>
  <c r="L82" i="3"/>
  <c r="M82" i="3"/>
  <c r="N82" i="3"/>
  <c r="O82" i="3"/>
  <c r="P82" i="3"/>
  <c r="Q82" i="3"/>
  <c r="R82" i="3"/>
  <c r="S82" i="3"/>
  <c r="T82" i="3"/>
  <c r="U82" i="3"/>
  <c r="V82" i="3"/>
  <c r="W82" i="3"/>
  <c r="X82" i="3"/>
  <c r="Y82" i="3"/>
  <c r="Z82" i="3"/>
  <c r="AA82" i="3"/>
  <c r="AB82" i="3"/>
  <c r="AC82" i="3"/>
  <c r="AD82" i="3"/>
  <c r="AE82" i="3"/>
  <c r="AF82" i="3"/>
  <c r="AG82" i="3"/>
  <c r="AH82" i="3"/>
  <c r="AI82" i="3"/>
  <c r="AJ82" i="3"/>
  <c r="AK82" i="3"/>
  <c r="AL82" i="3"/>
  <c r="AM82" i="3"/>
  <c r="AN82" i="3"/>
  <c r="AO82" i="3"/>
  <c r="AP82" i="3"/>
  <c r="AQ82" i="3"/>
  <c r="AR82" i="3"/>
  <c r="AS82" i="3"/>
  <c r="AT82" i="3"/>
  <c r="AU82" i="3"/>
  <c r="AV82" i="3"/>
  <c r="AW82" i="3"/>
  <c r="AX82" i="3"/>
  <c r="AY82" i="3"/>
  <c r="AZ82" i="3"/>
  <c r="BA82" i="3"/>
  <c r="BB82" i="3"/>
  <c r="BC82" i="3"/>
  <c r="BD82" i="3"/>
  <c r="BE82" i="3"/>
  <c r="BF82" i="3"/>
  <c r="BG82" i="3"/>
  <c r="BH82" i="3"/>
  <c r="BI82" i="3"/>
  <c r="BJ82" i="3"/>
  <c r="BK82" i="3"/>
  <c r="BL82" i="3"/>
  <c r="BM82" i="3"/>
  <c r="BN82" i="3"/>
  <c r="BO82" i="3"/>
  <c r="BP82" i="3"/>
  <c r="BQ82" i="3"/>
  <c r="BR82" i="3"/>
  <c r="BS82" i="3"/>
  <c r="BT82" i="3"/>
  <c r="BU82" i="3"/>
  <c r="BV82" i="3"/>
  <c r="BW82" i="3"/>
  <c r="BX82" i="3"/>
  <c r="BY82" i="3"/>
  <c r="BZ82" i="3"/>
  <c r="CA82" i="3"/>
  <c r="CB82" i="3"/>
  <c r="CC82" i="3"/>
  <c r="CD82" i="3"/>
  <c r="CE82" i="3"/>
  <c r="CF82" i="3"/>
  <c r="CG82" i="3"/>
  <c r="CH82" i="3"/>
  <c r="CI82" i="3"/>
  <c r="CJ82" i="3"/>
  <c r="CK82" i="3"/>
  <c r="CL82" i="3"/>
  <c r="CM82" i="3"/>
  <c r="CN82" i="3"/>
  <c r="CO82" i="3"/>
  <c r="CP82" i="3"/>
  <c r="CQ82" i="3"/>
  <c r="CR82" i="3"/>
  <c r="CS82" i="3"/>
  <c r="CT82" i="3"/>
  <c r="CU82" i="3"/>
  <c r="CV82" i="3"/>
  <c r="CW82" i="3"/>
  <c r="CX82" i="3"/>
  <c r="CY82" i="3"/>
  <c r="CZ82" i="3"/>
  <c r="DA82" i="3"/>
  <c r="DB82" i="3"/>
  <c r="DC82" i="3"/>
  <c r="DD82" i="3"/>
  <c r="DE82" i="3"/>
  <c r="DF82" i="3"/>
  <c r="DG82" i="3"/>
  <c r="DH82" i="3"/>
  <c r="DI82" i="3"/>
  <c r="DJ82" i="3"/>
  <c r="DK82" i="3"/>
  <c r="DL82" i="3"/>
  <c r="DM82" i="3"/>
  <c r="DN82" i="3"/>
  <c r="DO82" i="3"/>
  <c r="DP82" i="3"/>
  <c r="DQ82" i="3"/>
  <c r="DR82" i="3"/>
  <c r="DS82" i="3"/>
  <c r="DT82" i="3"/>
  <c r="DU82" i="3"/>
  <c r="DV82" i="3"/>
  <c r="DW82" i="3"/>
  <c r="DX82" i="3"/>
  <c r="DY82" i="3"/>
  <c r="DZ82" i="3"/>
  <c r="EA82" i="3"/>
  <c r="EB82" i="3"/>
  <c r="EC82" i="3"/>
  <c r="ED82" i="3"/>
  <c r="EE82" i="3"/>
  <c r="EF82" i="3"/>
  <c r="EG82" i="3"/>
  <c r="EH82" i="3"/>
  <c r="EI82" i="3"/>
  <c r="EJ82" i="3"/>
  <c r="EK82" i="3"/>
  <c r="EL82" i="3"/>
  <c r="EM82" i="3"/>
  <c r="EN82" i="3"/>
  <c r="EO82" i="3"/>
  <c r="EP82" i="3"/>
  <c r="EQ82" i="3"/>
  <c r="ER82" i="3"/>
  <c r="ES82" i="3"/>
  <c r="ET82" i="3"/>
  <c r="EU82" i="3"/>
  <c r="EV82" i="3"/>
  <c r="EW82" i="3"/>
  <c r="EX82" i="3"/>
  <c r="EY82" i="3"/>
  <c r="EZ82" i="3"/>
  <c r="FA82" i="3"/>
  <c r="FB82" i="3"/>
  <c r="FC82" i="3"/>
  <c r="FD82" i="3"/>
  <c r="FE82" i="3"/>
  <c r="FF82" i="3"/>
  <c r="FG82" i="3"/>
  <c r="FH82" i="3"/>
  <c r="FI82" i="3"/>
  <c r="FJ82" i="3"/>
  <c r="FK82" i="3"/>
  <c r="FL82" i="3"/>
  <c r="FM82" i="3"/>
  <c r="FN82" i="3"/>
  <c r="FO82" i="3"/>
  <c r="FP82" i="3"/>
  <c r="FQ82" i="3"/>
  <c r="FR82" i="3"/>
  <c r="FS82" i="3"/>
  <c r="FT82" i="3"/>
  <c r="FU82" i="3"/>
  <c r="FV82" i="3"/>
  <c r="FW82" i="3"/>
  <c r="FX82" i="3"/>
  <c r="FY82" i="3"/>
  <c r="FZ82" i="3"/>
  <c r="GA82" i="3"/>
  <c r="GB82" i="3"/>
  <c r="GC82" i="3"/>
  <c r="GD82" i="3"/>
  <c r="GE82" i="3"/>
  <c r="GF82" i="3"/>
  <c r="GG82" i="3"/>
  <c r="GH82" i="3"/>
  <c r="GI82" i="3"/>
  <c r="GJ82" i="3"/>
  <c r="GK82" i="3"/>
  <c r="GL82" i="3"/>
  <c r="GM82" i="3"/>
  <c r="GN82" i="3"/>
  <c r="GO82" i="3"/>
  <c r="GP82" i="3"/>
  <c r="GQ82" i="3"/>
  <c r="GR82" i="3"/>
  <c r="GS82" i="3"/>
  <c r="GT82" i="3"/>
  <c r="GU82" i="3"/>
  <c r="GV82" i="3"/>
  <c r="GW82" i="3"/>
  <c r="GX82" i="3"/>
  <c r="GY82" i="3"/>
  <c r="GZ82" i="3"/>
  <c r="HA82" i="3"/>
  <c r="HB82" i="3"/>
  <c r="HC82" i="3"/>
  <c r="HD82" i="3"/>
  <c r="HE82" i="3"/>
  <c r="A83" i="3"/>
  <c r="B83" i="3"/>
  <c r="C83" i="3"/>
  <c r="D83" i="3"/>
  <c r="E83" i="3"/>
  <c r="F83" i="3"/>
  <c r="G83" i="3"/>
  <c r="H83" i="3"/>
  <c r="I83" i="3"/>
  <c r="J83" i="3"/>
  <c r="K83" i="3"/>
  <c r="L83" i="3"/>
  <c r="M83" i="3"/>
  <c r="N83" i="3"/>
  <c r="O83" i="3"/>
  <c r="P83" i="3"/>
  <c r="Q83" i="3"/>
  <c r="R83" i="3"/>
  <c r="S83" i="3"/>
  <c r="T83" i="3"/>
  <c r="U83" i="3"/>
  <c r="V83" i="3"/>
  <c r="W83" i="3"/>
  <c r="X83" i="3"/>
  <c r="Y83" i="3"/>
  <c r="Z83" i="3"/>
  <c r="AA83" i="3"/>
  <c r="AB83" i="3"/>
  <c r="AC83" i="3"/>
  <c r="AD83" i="3"/>
  <c r="AE83" i="3"/>
  <c r="AF83" i="3"/>
  <c r="AG83" i="3"/>
  <c r="AH83" i="3"/>
  <c r="AI83" i="3"/>
  <c r="AJ83" i="3"/>
  <c r="AK83" i="3"/>
  <c r="AL83" i="3"/>
  <c r="AM83" i="3"/>
  <c r="AN83" i="3"/>
  <c r="AO83" i="3"/>
  <c r="AP83" i="3"/>
  <c r="AQ83" i="3"/>
  <c r="AR83" i="3"/>
  <c r="AS83" i="3"/>
  <c r="AT83" i="3"/>
  <c r="AU83" i="3"/>
  <c r="AV83" i="3"/>
  <c r="AW83" i="3"/>
  <c r="AX83" i="3"/>
  <c r="AY83" i="3"/>
  <c r="AZ83" i="3"/>
  <c r="BA83" i="3"/>
  <c r="BB83" i="3"/>
  <c r="BC83" i="3"/>
  <c r="BD83" i="3"/>
  <c r="BE83" i="3"/>
  <c r="BF83" i="3"/>
  <c r="BG83" i="3"/>
  <c r="BH83" i="3"/>
  <c r="BI83" i="3"/>
  <c r="BJ83" i="3"/>
  <c r="BK83" i="3"/>
  <c r="BL83" i="3"/>
  <c r="BM83" i="3"/>
  <c r="BN83" i="3"/>
  <c r="BO83" i="3"/>
  <c r="BP83" i="3"/>
  <c r="BQ83" i="3"/>
  <c r="BR83" i="3"/>
  <c r="BS83" i="3"/>
  <c r="BT83" i="3"/>
  <c r="BU83" i="3"/>
  <c r="BV83" i="3"/>
  <c r="BW83" i="3"/>
  <c r="BX83" i="3"/>
  <c r="BY83" i="3"/>
  <c r="BZ83" i="3"/>
  <c r="CA83" i="3"/>
  <c r="CB83" i="3"/>
  <c r="CC83" i="3"/>
  <c r="CD83" i="3"/>
  <c r="CE83" i="3"/>
  <c r="CF83" i="3"/>
  <c r="CG83" i="3"/>
  <c r="CH83" i="3"/>
  <c r="CI83" i="3"/>
  <c r="CJ83" i="3"/>
  <c r="CK83" i="3"/>
  <c r="CL83" i="3"/>
  <c r="CM83" i="3"/>
  <c r="CN83" i="3"/>
  <c r="CO83" i="3"/>
  <c r="CP83" i="3"/>
  <c r="CQ83" i="3"/>
  <c r="CR83" i="3"/>
  <c r="CS83" i="3"/>
  <c r="CT83" i="3"/>
  <c r="CU83" i="3"/>
  <c r="CV83" i="3"/>
  <c r="CW83" i="3"/>
  <c r="CX83" i="3"/>
  <c r="CY83" i="3"/>
  <c r="CZ83" i="3"/>
  <c r="DA83" i="3"/>
  <c r="DB83" i="3"/>
  <c r="DC83" i="3"/>
  <c r="DD83" i="3"/>
  <c r="DE83" i="3"/>
  <c r="DF83" i="3"/>
  <c r="DG83" i="3"/>
  <c r="DH83" i="3"/>
  <c r="DI83" i="3"/>
  <c r="DJ83" i="3"/>
  <c r="DK83" i="3"/>
  <c r="DL83" i="3"/>
  <c r="DM83" i="3"/>
  <c r="DN83" i="3"/>
  <c r="DO83" i="3"/>
  <c r="DP83" i="3"/>
  <c r="DQ83" i="3"/>
  <c r="DR83" i="3"/>
  <c r="DS83" i="3"/>
  <c r="DT83" i="3"/>
  <c r="DU83" i="3"/>
  <c r="DV83" i="3"/>
  <c r="DW83" i="3"/>
  <c r="DX83" i="3"/>
  <c r="DY83" i="3"/>
  <c r="DZ83" i="3"/>
  <c r="EA83" i="3"/>
  <c r="EB83" i="3"/>
  <c r="EC83" i="3"/>
  <c r="ED83" i="3"/>
  <c r="EE83" i="3"/>
  <c r="EF83" i="3"/>
  <c r="EG83" i="3"/>
  <c r="EH83" i="3"/>
  <c r="EI83" i="3"/>
  <c r="EJ83" i="3"/>
  <c r="EK83" i="3"/>
  <c r="EL83" i="3"/>
  <c r="EM83" i="3"/>
  <c r="EN83" i="3"/>
  <c r="EO83" i="3"/>
  <c r="EP83" i="3"/>
  <c r="EQ83" i="3"/>
  <c r="ER83" i="3"/>
  <c r="ES83" i="3"/>
  <c r="ET83" i="3"/>
  <c r="EU83" i="3"/>
  <c r="EV83" i="3"/>
  <c r="EW83" i="3"/>
  <c r="EX83" i="3"/>
  <c r="EY83" i="3"/>
  <c r="EZ83" i="3"/>
  <c r="FA83" i="3"/>
  <c r="FB83" i="3"/>
  <c r="FC83" i="3"/>
  <c r="FD83" i="3"/>
  <c r="FE83" i="3"/>
  <c r="FF83" i="3"/>
  <c r="FG83" i="3"/>
  <c r="FH83" i="3"/>
  <c r="FI83" i="3"/>
  <c r="FJ83" i="3"/>
  <c r="FK83" i="3"/>
  <c r="FL83" i="3"/>
  <c r="FM83" i="3"/>
  <c r="FN83" i="3"/>
  <c r="FO83" i="3"/>
  <c r="FP83" i="3"/>
  <c r="FQ83" i="3"/>
  <c r="FR83" i="3"/>
  <c r="FS83" i="3"/>
  <c r="FT83" i="3"/>
  <c r="FU83" i="3"/>
  <c r="FV83" i="3"/>
  <c r="FW83" i="3"/>
  <c r="FX83" i="3"/>
  <c r="FY83" i="3"/>
  <c r="FZ83" i="3"/>
  <c r="GA83" i="3"/>
  <c r="GB83" i="3"/>
  <c r="GC83" i="3"/>
  <c r="GD83" i="3"/>
  <c r="GE83" i="3"/>
  <c r="GF83" i="3"/>
  <c r="GG83" i="3"/>
  <c r="GH83" i="3"/>
  <c r="GI83" i="3"/>
  <c r="GJ83" i="3"/>
  <c r="GK83" i="3"/>
  <c r="GL83" i="3"/>
  <c r="GM83" i="3"/>
  <c r="GN83" i="3"/>
  <c r="GO83" i="3"/>
  <c r="GP83" i="3"/>
  <c r="GQ83" i="3"/>
  <c r="GR83" i="3"/>
  <c r="GS83" i="3"/>
  <c r="GT83" i="3"/>
  <c r="GU83" i="3"/>
  <c r="GV83" i="3"/>
  <c r="GW83" i="3"/>
  <c r="GX83" i="3"/>
  <c r="GY83" i="3"/>
  <c r="GZ83" i="3"/>
  <c r="HA83" i="3"/>
  <c r="HB83" i="3"/>
  <c r="HC83" i="3"/>
  <c r="HD83" i="3"/>
  <c r="HE83" i="3"/>
  <c r="A84" i="3"/>
  <c r="B84" i="3"/>
  <c r="C84" i="3"/>
  <c r="D84" i="3"/>
  <c r="E84" i="3"/>
  <c r="F84" i="3"/>
  <c r="G84" i="3"/>
  <c r="H84" i="3"/>
  <c r="I84" i="3"/>
  <c r="J84" i="3"/>
  <c r="K84" i="3"/>
  <c r="L84" i="3"/>
  <c r="M84" i="3"/>
  <c r="N84" i="3"/>
  <c r="O84" i="3"/>
  <c r="P84" i="3"/>
  <c r="Q84" i="3"/>
  <c r="R84" i="3"/>
  <c r="S84" i="3"/>
  <c r="T84" i="3"/>
  <c r="U84" i="3"/>
  <c r="V84" i="3"/>
  <c r="W84" i="3"/>
  <c r="X84" i="3"/>
  <c r="Y84" i="3"/>
  <c r="Z84" i="3"/>
  <c r="AA84" i="3"/>
  <c r="AB84" i="3"/>
  <c r="AC84" i="3"/>
  <c r="AD84" i="3"/>
  <c r="AE84" i="3"/>
  <c r="AF84" i="3"/>
  <c r="AG84" i="3"/>
  <c r="AH84" i="3"/>
  <c r="AI84" i="3"/>
  <c r="AJ84" i="3"/>
  <c r="AK84" i="3"/>
  <c r="AL84" i="3"/>
  <c r="AM84" i="3"/>
  <c r="AN84" i="3"/>
  <c r="AO84" i="3"/>
  <c r="AP84" i="3"/>
  <c r="AQ84" i="3"/>
  <c r="AR84" i="3"/>
  <c r="AS84" i="3"/>
  <c r="AT84" i="3"/>
  <c r="AU84" i="3"/>
  <c r="AV84" i="3"/>
  <c r="AW84" i="3"/>
  <c r="AX84" i="3"/>
  <c r="AY84" i="3"/>
  <c r="AZ84" i="3"/>
  <c r="BA84" i="3"/>
  <c r="BB84" i="3"/>
  <c r="BC84" i="3"/>
  <c r="BD84" i="3"/>
  <c r="BE84" i="3"/>
  <c r="BF84" i="3"/>
  <c r="BG84" i="3"/>
  <c r="BH84" i="3"/>
  <c r="BI84" i="3"/>
  <c r="BJ84" i="3"/>
  <c r="BK84" i="3"/>
  <c r="BL84" i="3"/>
  <c r="BM84" i="3"/>
  <c r="BN84" i="3"/>
  <c r="BO84" i="3"/>
  <c r="BP84" i="3"/>
  <c r="BQ84" i="3"/>
  <c r="BR84" i="3"/>
  <c r="BS84" i="3"/>
  <c r="BT84" i="3"/>
  <c r="BU84" i="3"/>
  <c r="BV84" i="3"/>
  <c r="BW84" i="3"/>
  <c r="BX84" i="3"/>
  <c r="BY84" i="3"/>
  <c r="BZ84" i="3"/>
  <c r="CA84" i="3"/>
  <c r="CB84" i="3"/>
  <c r="CC84" i="3"/>
  <c r="CD84" i="3"/>
  <c r="CE84" i="3"/>
  <c r="CF84" i="3"/>
  <c r="CG84" i="3"/>
  <c r="CH84" i="3"/>
  <c r="CI84" i="3"/>
  <c r="CJ84" i="3"/>
  <c r="CK84" i="3"/>
  <c r="CL84" i="3"/>
  <c r="CM84" i="3"/>
  <c r="CN84" i="3"/>
  <c r="CO84" i="3"/>
  <c r="CP84" i="3"/>
  <c r="CQ84" i="3"/>
  <c r="CR84" i="3"/>
  <c r="CS84" i="3"/>
  <c r="CT84" i="3"/>
  <c r="CU84" i="3"/>
  <c r="CV84" i="3"/>
  <c r="CW84" i="3"/>
  <c r="CX84" i="3"/>
  <c r="CY84" i="3"/>
  <c r="CZ84" i="3"/>
  <c r="DA84" i="3"/>
  <c r="DB84" i="3"/>
  <c r="DC84" i="3"/>
  <c r="DD84" i="3"/>
  <c r="DE84" i="3"/>
  <c r="DF84" i="3"/>
  <c r="DG84" i="3"/>
  <c r="DH84" i="3"/>
  <c r="DI84" i="3"/>
  <c r="DJ84" i="3"/>
  <c r="DK84" i="3"/>
  <c r="DL84" i="3"/>
  <c r="DM84" i="3"/>
  <c r="DN84" i="3"/>
  <c r="DO84" i="3"/>
  <c r="DP84" i="3"/>
  <c r="DQ84" i="3"/>
  <c r="DR84" i="3"/>
  <c r="DS84" i="3"/>
  <c r="DT84" i="3"/>
  <c r="DU84" i="3"/>
  <c r="DV84" i="3"/>
  <c r="DW84" i="3"/>
  <c r="DX84" i="3"/>
  <c r="DY84" i="3"/>
  <c r="DZ84" i="3"/>
  <c r="EA84" i="3"/>
  <c r="EB84" i="3"/>
  <c r="EC84" i="3"/>
  <c r="ED84" i="3"/>
  <c r="EE84" i="3"/>
  <c r="EF84" i="3"/>
  <c r="EG84" i="3"/>
  <c r="EH84" i="3"/>
  <c r="EI84" i="3"/>
  <c r="EJ84" i="3"/>
  <c r="EK84" i="3"/>
  <c r="EL84" i="3"/>
  <c r="EM84" i="3"/>
  <c r="EN84" i="3"/>
  <c r="EO84" i="3"/>
  <c r="EP84" i="3"/>
  <c r="EQ84" i="3"/>
  <c r="ER84" i="3"/>
  <c r="ES84" i="3"/>
  <c r="ET84" i="3"/>
  <c r="EU84" i="3"/>
  <c r="EV84" i="3"/>
  <c r="EW84" i="3"/>
  <c r="EX84" i="3"/>
  <c r="EY84" i="3"/>
  <c r="EZ84" i="3"/>
  <c r="FA84" i="3"/>
  <c r="FB84" i="3"/>
  <c r="FC84" i="3"/>
  <c r="FD84" i="3"/>
  <c r="FE84" i="3"/>
  <c r="FF84" i="3"/>
  <c r="FG84" i="3"/>
  <c r="FH84" i="3"/>
  <c r="FI84" i="3"/>
  <c r="FJ84" i="3"/>
  <c r="FK84" i="3"/>
  <c r="FL84" i="3"/>
  <c r="FM84" i="3"/>
  <c r="FN84" i="3"/>
  <c r="FO84" i="3"/>
  <c r="FP84" i="3"/>
  <c r="FQ84" i="3"/>
  <c r="FR84" i="3"/>
  <c r="FS84" i="3"/>
  <c r="FT84" i="3"/>
  <c r="FU84" i="3"/>
  <c r="FV84" i="3"/>
  <c r="FW84" i="3"/>
  <c r="FX84" i="3"/>
  <c r="FY84" i="3"/>
  <c r="FZ84" i="3"/>
  <c r="GA84" i="3"/>
  <c r="GB84" i="3"/>
  <c r="GC84" i="3"/>
  <c r="GD84" i="3"/>
  <c r="GE84" i="3"/>
  <c r="GF84" i="3"/>
  <c r="GG84" i="3"/>
  <c r="GH84" i="3"/>
  <c r="GI84" i="3"/>
  <c r="GJ84" i="3"/>
  <c r="GK84" i="3"/>
  <c r="GL84" i="3"/>
  <c r="GM84" i="3"/>
  <c r="GN84" i="3"/>
  <c r="GO84" i="3"/>
  <c r="GP84" i="3"/>
  <c r="GQ84" i="3"/>
  <c r="GR84" i="3"/>
  <c r="GS84" i="3"/>
  <c r="GT84" i="3"/>
  <c r="GU84" i="3"/>
  <c r="GV84" i="3"/>
  <c r="GW84" i="3"/>
  <c r="GX84" i="3"/>
  <c r="GY84" i="3"/>
  <c r="GZ84" i="3"/>
  <c r="HA84" i="3"/>
  <c r="HB84" i="3"/>
  <c r="HC84" i="3"/>
  <c r="HD84" i="3"/>
  <c r="HE84" i="3"/>
  <c r="A85" i="3"/>
  <c r="B85" i="3"/>
  <c r="C85" i="3"/>
  <c r="D85" i="3"/>
  <c r="E85" i="3"/>
  <c r="F85" i="3"/>
  <c r="G85" i="3"/>
  <c r="H85" i="3"/>
  <c r="I85" i="3"/>
  <c r="J85" i="3"/>
  <c r="K85" i="3"/>
  <c r="L85" i="3"/>
  <c r="M85" i="3"/>
  <c r="N85" i="3"/>
  <c r="O85" i="3"/>
  <c r="P85" i="3"/>
  <c r="Q85" i="3"/>
  <c r="R85" i="3"/>
  <c r="S85" i="3"/>
  <c r="T85" i="3"/>
  <c r="U85" i="3"/>
  <c r="V85" i="3"/>
  <c r="W85" i="3"/>
  <c r="X85" i="3"/>
  <c r="Y85" i="3"/>
  <c r="Z85" i="3"/>
  <c r="AA85" i="3"/>
  <c r="AB85" i="3"/>
  <c r="AC85" i="3"/>
  <c r="AD85" i="3"/>
  <c r="AE85" i="3"/>
  <c r="AF85" i="3"/>
  <c r="AG85" i="3"/>
  <c r="AH85" i="3"/>
  <c r="AI85" i="3"/>
  <c r="AJ85" i="3"/>
  <c r="AK85" i="3"/>
  <c r="AL85" i="3"/>
  <c r="AM85" i="3"/>
  <c r="AN85" i="3"/>
  <c r="AO85" i="3"/>
  <c r="AP85" i="3"/>
  <c r="AQ85" i="3"/>
  <c r="AR85" i="3"/>
  <c r="AS85" i="3"/>
  <c r="AT85" i="3"/>
  <c r="AU85" i="3"/>
  <c r="AV85" i="3"/>
  <c r="AW85" i="3"/>
  <c r="AX85" i="3"/>
  <c r="AY85" i="3"/>
  <c r="AZ85" i="3"/>
  <c r="BA85" i="3"/>
  <c r="BB85" i="3"/>
  <c r="BC85" i="3"/>
  <c r="BD85" i="3"/>
  <c r="BE85" i="3"/>
  <c r="BF85" i="3"/>
  <c r="BG85" i="3"/>
  <c r="BH85" i="3"/>
  <c r="BI85" i="3"/>
  <c r="BJ85" i="3"/>
  <c r="BK85" i="3"/>
  <c r="BL85" i="3"/>
  <c r="BM85" i="3"/>
  <c r="BN85" i="3"/>
  <c r="BO85" i="3"/>
  <c r="BP85" i="3"/>
  <c r="BQ85" i="3"/>
  <c r="BR85" i="3"/>
  <c r="BS85" i="3"/>
  <c r="BT85" i="3"/>
  <c r="BU85" i="3"/>
  <c r="BV85" i="3"/>
  <c r="BW85" i="3"/>
  <c r="BX85" i="3"/>
  <c r="BY85" i="3"/>
  <c r="BZ85" i="3"/>
  <c r="CA85" i="3"/>
  <c r="CB85" i="3"/>
  <c r="CC85" i="3"/>
  <c r="CD85" i="3"/>
  <c r="CE85" i="3"/>
  <c r="CF85" i="3"/>
  <c r="CG85" i="3"/>
  <c r="CH85" i="3"/>
  <c r="CI85" i="3"/>
  <c r="CJ85" i="3"/>
  <c r="CK85" i="3"/>
  <c r="CL85" i="3"/>
  <c r="CM85" i="3"/>
  <c r="CN85" i="3"/>
  <c r="CO85" i="3"/>
  <c r="CP85" i="3"/>
  <c r="CQ85" i="3"/>
  <c r="CR85" i="3"/>
  <c r="CS85" i="3"/>
  <c r="CT85" i="3"/>
  <c r="CU85" i="3"/>
  <c r="CV85" i="3"/>
  <c r="CW85" i="3"/>
  <c r="CX85" i="3"/>
  <c r="CY85" i="3"/>
  <c r="CZ85" i="3"/>
  <c r="DA85" i="3"/>
  <c r="DB85" i="3"/>
  <c r="DC85" i="3"/>
  <c r="DD85" i="3"/>
  <c r="DE85" i="3"/>
  <c r="DF85" i="3"/>
  <c r="DG85" i="3"/>
  <c r="DH85" i="3"/>
  <c r="DI85" i="3"/>
  <c r="DJ85" i="3"/>
  <c r="DK85" i="3"/>
  <c r="DL85" i="3"/>
  <c r="DM85" i="3"/>
  <c r="DN85" i="3"/>
  <c r="DO85" i="3"/>
  <c r="DP85" i="3"/>
  <c r="DQ85" i="3"/>
  <c r="DR85" i="3"/>
  <c r="DS85" i="3"/>
  <c r="DT85" i="3"/>
  <c r="DU85" i="3"/>
  <c r="DV85" i="3"/>
  <c r="DW85" i="3"/>
  <c r="DX85" i="3"/>
  <c r="DY85" i="3"/>
  <c r="DZ85" i="3"/>
  <c r="EA85" i="3"/>
  <c r="EB85" i="3"/>
  <c r="EC85" i="3"/>
  <c r="ED85" i="3"/>
  <c r="EE85" i="3"/>
  <c r="EF85" i="3"/>
  <c r="EG85" i="3"/>
  <c r="EH85" i="3"/>
  <c r="EI85" i="3"/>
  <c r="EJ85" i="3"/>
  <c r="EK85" i="3"/>
  <c r="EL85" i="3"/>
  <c r="EM85" i="3"/>
  <c r="EN85" i="3"/>
  <c r="EO85" i="3"/>
  <c r="EP85" i="3"/>
  <c r="EQ85" i="3"/>
  <c r="ER85" i="3"/>
  <c r="ES85" i="3"/>
  <c r="ET85" i="3"/>
  <c r="EU85" i="3"/>
  <c r="EV85" i="3"/>
  <c r="EW85" i="3"/>
  <c r="EX85" i="3"/>
  <c r="EY85" i="3"/>
  <c r="EZ85" i="3"/>
  <c r="FA85" i="3"/>
  <c r="FB85" i="3"/>
  <c r="FC85" i="3"/>
  <c r="FD85" i="3"/>
  <c r="FE85" i="3"/>
  <c r="FF85" i="3"/>
  <c r="FG85" i="3"/>
  <c r="FH85" i="3"/>
  <c r="FI85" i="3"/>
  <c r="FJ85" i="3"/>
  <c r="FK85" i="3"/>
  <c r="FL85" i="3"/>
  <c r="FM85" i="3"/>
  <c r="FN85" i="3"/>
  <c r="FO85" i="3"/>
  <c r="FP85" i="3"/>
  <c r="FQ85" i="3"/>
  <c r="FR85" i="3"/>
  <c r="FS85" i="3"/>
  <c r="FT85" i="3"/>
  <c r="FU85" i="3"/>
  <c r="FV85" i="3"/>
  <c r="FW85" i="3"/>
  <c r="FX85" i="3"/>
  <c r="FY85" i="3"/>
  <c r="FZ85" i="3"/>
  <c r="GA85" i="3"/>
  <c r="GB85" i="3"/>
  <c r="GC85" i="3"/>
  <c r="GD85" i="3"/>
  <c r="GE85" i="3"/>
  <c r="GF85" i="3"/>
  <c r="GG85" i="3"/>
  <c r="GH85" i="3"/>
  <c r="GI85" i="3"/>
  <c r="GJ85" i="3"/>
  <c r="GK85" i="3"/>
  <c r="GL85" i="3"/>
  <c r="GM85" i="3"/>
  <c r="GN85" i="3"/>
  <c r="GO85" i="3"/>
  <c r="GP85" i="3"/>
  <c r="GQ85" i="3"/>
  <c r="GR85" i="3"/>
  <c r="GS85" i="3"/>
  <c r="GT85" i="3"/>
  <c r="GU85" i="3"/>
  <c r="GV85" i="3"/>
  <c r="GW85" i="3"/>
  <c r="GX85" i="3"/>
  <c r="GY85" i="3"/>
  <c r="GZ85" i="3"/>
  <c r="HA85" i="3"/>
  <c r="HB85" i="3"/>
  <c r="HC85" i="3"/>
  <c r="HD85" i="3"/>
  <c r="HE85" i="3"/>
  <c r="A86" i="3"/>
  <c r="B86" i="3"/>
  <c r="C86" i="3"/>
  <c r="D86" i="3"/>
  <c r="E86" i="3"/>
  <c r="F86" i="3"/>
  <c r="G86" i="3"/>
  <c r="H86" i="3"/>
  <c r="I86" i="3"/>
  <c r="J86" i="3"/>
  <c r="K86" i="3"/>
  <c r="L86" i="3"/>
  <c r="M86" i="3"/>
  <c r="N86" i="3"/>
  <c r="O86" i="3"/>
  <c r="P86" i="3"/>
  <c r="Q86" i="3"/>
  <c r="R86" i="3"/>
  <c r="S86" i="3"/>
  <c r="T86" i="3"/>
  <c r="U86" i="3"/>
  <c r="V86" i="3"/>
  <c r="W86" i="3"/>
  <c r="X86" i="3"/>
  <c r="Y86" i="3"/>
  <c r="Z86" i="3"/>
  <c r="AA86" i="3"/>
  <c r="AB86" i="3"/>
  <c r="AC86" i="3"/>
  <c r="AD86" i="3"/>
  <c r="AE86" i="3"/>
  <c r="AF86" i="3"/>
  <c r="AG86" i="3"/>
  <c r="AH86" i="3"/>
  <c r="AI86" i="3"/>
  <c r="AJ86" i="3"/>
  <c r="AK86" i="3"/>
  <c r="AL86" i="3"/>
  <c r="AM86" i="3"/>
  <c r="AN86" i="3"/>
  <c r="AO86" i="3"/>
  <c r="AP86" i="3"/>
  <c r="AQ86" i="3"/>
  <c r="AR86" i="3"/>
  <c r="AS86" i="3"/>
  <c r="AT86" i="3"/>
  <c r="AU86" i="3"/>
  <c r="AV86" i="3"/>
  <c r="AW86" i="3"/>
  <c r="AX86" i="3"/>
  <c r="AY86" i="3"/>
  <c r="AZ86" i="3"/>
  <c r="BA86" i="3"/>
  <c r="BB86" i="3"/>
  <c r="BC86" i="3"/>
  <c r="BD86" i="3"/>
  <c r="BE86" i="3"/>
  <c r="BF86" i="3"/>
  <c r="BG86" i="3"/>
  <c r="BH86" i="3"/>
  <c r="BI86" i="3"/>
  <c r="BJ86" i="3"/>
  <c r="BK86" i="3"/>
  <c r="BL86" i="3"/>
  <c r="BM86" i="3"/>
  <c r="BN86" i="3"/>
  <c r="BO86" i="3"/>
  <c r="BP86" i="3"/>
  <c r="BQ86" i="3"/>
  <c r="BR86" i="3"/>
  <c r="BS86" i="3"/>
  <c r="BT86" i="3"/>
  <c r="BU86" i="3"/>
  <c r="BV86" i="3"/>
  <c r="BW86" i="3"/>
  <c r="BX86" i="3"/>
  <c r="BY86" i="3"/>
  <c r="BZ86" i="3"/>
  <c r="CA86" i="3"/>
  <c r="CB86" i="3"/>
  <c r="CC86" i="3"/>
  <c r="CD86" i="3"/>
  <c r="CE86" i="3"/>
  <c r="CF86" i="3"/>
  <c r="CG86" i="3"/>
  <c r="CH86" i="3"/>
  <c r="CI86" i="3"/>
  <c r="CJ86" i="3"/>
  <c r="CK86" i="3"/>
  <c r="CL86" i="3"/>
  <c r="CM86" i="3"/>
  <c r="CN86" i="3"/>
  <c r="CO86" i="3"/>
  <c r="CP86" i="3"/>
  <c r="CQ86" i="3"/>
  <c r="CR86" i="3"/>
  <c r="CS86" i="3"/>
  <c r="CT86" i="3"/>
  <c r="CU86" i="3"/>
  <c r="CV86" i="3"/>
  <c r="CW86" i="3"/>
  <c r="CX86" i="3"/>
  <c r="CY86" i="3"/>
  <c r="CZ86" i="3"/>
  <c r="DA86" i="3"/>
  <c r="DB86" i="3"/>
  <c r="DC86" i="3"/>
  <c r="DD86" i="3"/>
  <c r="DE86" i="3"/>
  <c r="DF86" i="3"/>
  <c r="DG86" i="3"/>
  <c r="DH86" i="3"/>
  <c r="DI86" i="3"/>
  <c r="DJ86" i="3"/>
  <c r="DK86" i="3"/>
  <c r="DL86" i="3"/>
  <c r="DM86" i="3"/>
  <c r="DN86" i="3"/>
  <c r="DO86" i="3"/>
  <c r="DP86" i="3"/>
  <c r="DQ86" i="3"/>
  <c r="DR86" i="3"/>
  <c r="DS86" i="3"/>
  <c r="DT86" i="3"/>
  <c r="DU86" i="3"/>
  <c r="DV86" i="3"/>
  <c r="DW86" i="3"/>
  <c r="DX86" i="3"/>
  <c r="DY86" i="3"/>
  <c r="DZ86" i="3"/>
  <c r="EA86" i="3"/>
  <c r="EB86" i="3"/>
  <c r="EC86" i="3"/>
  <c r="ED86" i="3"/>
  <c r="EE86" i="3"/>
  <c r="EF86" i="3"/>
  <c r="EG86" i="3"/>
  <c r="EH86" i="3"/>
  <c r="EI86" i="3"/>
  <c r="EJ86" i="3"/>
  <c r="EK86" i="3"/>
  <c r="EL86" i="3"/>
  <c r="EM86" i="3"/>
  <c r="EN86" i="3"/>
  <c r="EO86" i="3"/>
  <c r="EP86" i="3"/>
  <c r="EQ86" i="3"/>
  <c r="ER86" i="3"/>
  <c r="ES86" i="3"/>
  <c r="ET86" i="3"/>
  <c r="EU86" i="3"/>
  <c r="EV86" i="3"/>
  <c r="EW86" i="3"/>
  <c r="EX86" i="3"/>
  <c r="EY86" i="3"/>
  <c r="EZ86" i="3"/>
  <c r="FA86" i="3"/>
  <c r="FB86" i="3"/>
  <c r="FC86" i="3"/>
  <c r="FD86" i="3"/>
  <c r="FE86" i="3"/>
  <c r="FF86" i="3"/>
  <c r="FG86" i="3"/>
  <c r="FH86" i="3"/>
  <c r="FI86" i="3"/>
  <c r="FJ86" i="3"/>
  <c r="FK86" i="3"/>
  <c r="FL86" i="3"/>
  <c r="FM86" i="3"/>
  <c r="FN86" i="3"/>
  <c r="FO86" i="3"/>
  <c r="FP86" i="3"/>
  <c r="FQ86" i="3"/>
  <c r="FR86" i="3"/>
  <c r="FS86" i="3"/>
  <c r="FT86" i="3"/>
  <c r="FU86" i="3"/>
  <c r="FV86" i="3"/>
  <c r="FW86" i="3"/>
  <c r="FX86" i="3"/>
  <c r="FY86" i="3"/>
  <c r="FZ86" i="3"/>
  <c r="GA86" i="3"/>
  <c r="GB86" i="3"/>
  <c r="GC86" i="3"/>
  <c r="GD86" i="3"/>
  <c r="GE86" i="3"/>
  <c r="GF86" i="3"/>
  <c r="GG86" i="3"/>
  <c r="GH86" i="3"/>
  <c r="GI86" i="3"/>
  <c r="GJ86" i="3"/>
  <c r="GK86" i="3"/>
  <c r="GL86" i="3"/>
  <c r="GM86" i="3"/>
  <c r="GN86" i="3"/>
  <c r="GO86" i="3"/>
  <c r="GP86" i="3"/>
  <c r="GQ86" i="3"/>
  <c r="GR86" i="3"/>
  <c r="GS86" i="3"/>
  <c r="GT86" i="3"/>
  <c r="GU86" i="3"/>
  <c r="GV86" i="3"/>
  <c r="GW86" i="3"/>
  <c r="GX86" i="3"/>
  <c r="GY86" i="3"/>
  <c r="GZ86" i="3"/>
  <c r="HA86" i="3"/>
  <c r="HB86" i="3"/>
  <c r="HC86" i="3"/>
  <c r="HD86" i="3"/>
  <c r="HE86" i="3"/>
  <c r="A87" i="3"/>
  <c r="B87" i="3"/>
  <c r="C87" i="3"/>
  <c r="D87" i="3"/>
  <c r="E87" i="3"/>
  <c r="F87" i="3"/>
  <c r="G87" i="3"/>
  <c r="H87" i="3"/>
  <c r="I87" i="3"/>
  <c r="J87" i="3"/>
  <c r="K87" i="3"/>
  <c r="L87" i="3"/>
  <c r="M87" i="3"/>
  <c r="N87" i="3"/>
  <c r="O87" i="3"/>
  <c r="P87" i="3"/>
  <c r="Q87" i="3"/>
  <c r="R87" i="3"/>
  <c r="S87" i="3"/>
  <c r="T87" i="3"/>
  <c r="U87" i="3"/>
  <c r="V87" i="3"/>
  <c r="W87" i="3"/>
  <c r="X87" i="3"/>
  <c r="Y87" i="3"/>
  <c r="Z87" i="3"/>
  <c r="AA87" i="3"/>
  <c r="AB87" i="3"/>
  <c r="AC87" i="3"/>
  <c r="AD87" i="3"/>
  <c r="AE87" i="3"/>
  <c r="AF87" i="3"/>
  <c r="AG87" i="3"/>
  <c r="AH87" i="3"/>
  <c r="AI87" i="3"/>
  <c r="AJ87" i="3"/>
  <c r="AK87" i="3"/>
  <c r="AL87" i="3"/>
  <c r="AM87" i="3"/>
  <c r="AN87" i="3"/>
  <c r="AO87" i="3"/>
  <c r="AP87" i="3"/>
  <c r="AQ87" i="3"/>
  <c r="AR87" i="3"/>
  <c r="AS87" i="3"/>
  <c r="AT87" i="3"/>
  <c r="AU87" i="3"/>
  <c r="AV87" i="3"/>
  <c r="AW87" i="3"/>
  <c r="AX87" i="3"/>
  <c r="AY87" i="3"/>
  <c r="AZ87" i="3"/>
  <c r="BA87" i="3"/>
  <c r="BB87" i="3"/>
  <c r="BC87" i="3"/>
  <c r="BD87" i="3"/>
  <c r="BE87" i="3"/>
  <c r="BF87" i="3"/>
  <c r="BG87" i="3"/>
  <c r="BH87" i="3"/>
  <c r="BI87" i="3"/>
  <c r="BJ87" i="3"/>
  <c r="BK87" i="3"/>
  <c r="BL87" i="3"/>
  <c r="BM87" i="3"/>
  <c r="BN87" i="3"/>
  <c r="BO87" i="3"/>
  <c r="BP87" i="3"/>
  <c r="BQ87" i="3"/>
  <c r="BR87" i="3"/>
  <c r="BS87" i="3"/>
  <c r="BT87" i="3"/>
  <c r="BU87" i="3"/>
  <c r="BV87" i="3"/>
  <c r="BW87" i="3"/>
  <c r="BX87" i="3"/>
  <c r="BY87" i="3"/>
  <c r="BZ87" i="3"/>
  <c r="CA87" i="3"/>
  <c r="CB87" i="3"/>
  <c r="CC87" i="3"/>
  <c r="CD87" i="3"/>
  <c r="CE87" i="3"/>
  <c r="CF87" i="3"/>
  <c r="CG87" i="3"/>
  <c r="CH87" i="3"/>
  <c r="CI87" i="3"/>
  <c r="CJ87" i="3"/>
  <c r="CK87" i="3"/>
  <c r="CL87" i="3"/>
  <c r="CM87" i="3"/>
  <c r="CN87" i="3"/>
  <c r="CO87" i="3"/>
  <c r="CP87" i="3"/>
  <c r="CQ87" i="3"/>
  <c r="CR87" i="3"/>
  <c r="CS87" i="3"/>
  <c r="CT87" i="3"/>
  <c r="CU87" i="3"/>
  <c r="CV87" i="3"/>
  <c r="CW87" i="3"/>
  <c r="CX87" i="3"/>
  <c r="CY87" i="3"/>
  <c r="CZ87" i="3"/>
  <c r="DA87" i="3"/>
  <c r="DB87" i="3"/>
  <c r="DC87" i="3"/>
  <c r="DD87" i="3"/>
  <c r="DE87" i="3"/>
  <c r="DF87" i="3"/>
  <c r="DG87" i="3"/>
  <c r="DH87" i="3"/>
  <c r="DI87" i="3"/>
  <c r="DJ87" i="3"/>
  <c r="DK87" i="3"/>
  <c r="DL87" i="3"/>
  <c r="DM87" i="3"/>
  <c r="DN87" i="3"/>
  <c r="DO87" i="3"/>
  <c r="DP87" i="3"/>
  <c r="DQ87" i="3"/>
  <c r="DR87" i="3"/>
  <c r="DS87" i="3"/>
  <c r="DT87" i="3"/>
  <c r="DU87" i="3"/>
  <c r="DV87" i="3"/>
  <c r="DW87" i="3"/>
  <c r="DX87" i="3"/>
  <c r="DY87" i="3"/>
  <c r="DZ87" i="3"/>
  <c r="EA87" i="3"/>
  <c r="EB87" i="3"/>
  <c r="EC87" i="3"/>
  <c r="ED87" i="3"/>
  <c r="EE87" i="3"/>
  <c r="EF87" i="3"/>
  <c r="EG87" i="3"/>
  <c r="EH87" i="3"/>
  <c r="EI87" i="3"/>
  <c r="EJ87" i="3"/>
  <c r="EK87" i="3"/>
  <c r="EL87" i="3"/>
  <c r="EM87" i="3"/>
  <c r="EN87" i="3"/>
  <c r="EO87" i="3"/>
  <c r="EP87" i="3"/>
  <c r="EQ87" i="3"/>
  <c r="ER87" i="3"/>
  <c r="ES87" i="3"/>
  <c r="ET87" i="3"/>
  <c r="EU87" i="3"/>
  <c r="EV87" i="3"/>
  <c r="EW87" i="3"/>
  <c r="EX87" i="3"/>
  <c r="EY87" i="3"/>
  <c r="EZ87" i="3"/>
  <c r="FA87" i="3"/>
  <c r="FB87" i="3"/>
  <c r="FC87" i="3"/>
  <c r="FD87" i="3"/>
  <c r="FE87" i="3"/>
  <c r="FF87" i="3"/>
  <c r="FG87" i="3"/>
  <c r="FH87" i="3"/>
  <c r="FI87" i="3"/>
  <c r="FJ87" i="3"/>
  <c r="FK87" i="3"/>
  <c r="FL87" i="3"/>
  <c r="FM87" i="3"/>
  <c r="FN87" i="3"/>
  <c r="FO87" i="3"/>
  <c r="FP87" i="3"/>
  <c r="FQ87" i="3"/>
  <c r="FR87" i="3"/>
  <c r="FS87" i="3"/>
  <c r="FT87" i="3"/>
  <c r="FU87" i="3"/>
  <c r="FV87" i="3"/>
  <c r="FW87" i="3"/>
  <c r="FX87" i="3"/>
  <c r="FY87" i="3"/>
  <c r="FZ87" i="3"/>
  <c r="GA87" i="3"/>
  <c r="GB87" i="3"/>
  <c r="GC87" i="3"/>
  <c r="GD87" i="3"/>
  <c r="GE87" i="3"/>
  <c r="GF87" i="3"/>
  <c r="GG87" i="3"/>
  <c r="GH87" i="3"/>
  <c r="GI87" i="3"/>
  <c r="GJ87" i="3"/>
  <c r="GK87" i="3"/>
  <c r="GL87" i="3"/>
  <c r="GM87" i="3"/>
  <c r="GN87" i="3"/>
  <c r="GO87" i="3"/>
  <c r="GP87" i="3"/>
  <c r="GQ87" i="3"/>
  <c r="GR87" i="3"/>
  <c r="GS87" i="3"/>
  <c r="GT87" i="3"/>
  <c r="GU87" i="3"/>
  <c r="GV87" i="3"/>
  <c r="GW87" i="3"/>
  <c r="GX87" i="3"/>
  <c r="GY87" i="3"/>
  <c r="GZ87" i="3"/>
  <c r="HA87" i="3"/>
  <c r="HB87" i="3"/>
  <c r="HC87" i="3"/>
  <c r="HD87" i="3"/>
  <c r="HE87" i="3"/>
  <c r="A88" i="3"/>
  <c r="B88" i="3"/>
  <c r="C88" i="3"/>
  <c r="D88" i="3"/>
  <c r="E88" i="3"/>
  <c r="F88" i="3"/>
  <c r="G88" i="3"/>
  <c r="H88" i="3"/>
  <c r="I88" i="3"/>
  <c r="J88" i="3"/>
  <c r="K88" i="3"/>
  <c r="L88" i="3"/>
  <c r="M88" i="3"/>
  <c r="N88" i="3"/>
  <c r="O88" i="3"/>
  <c r="P88" i="3"/>
  <c r="Q88" i="3"/>
  <c r="R88" i="3"/>
  <c r="S88" i="3"/>
  <c r="T88" i="3"/>
  <c r="U88" i="3"/>
  <c r="V88" i="3"/>
  <c r="W88" i="3"/>
  <c r="X88" i="3"/>
  <c r="Y88" i="3"/>
  <c r="Z88" i="3"/>
  <c r="AA88" i="3"/>
  <c r="AB88" i="3"/>
  <c r="AC88" i="3"/>
  <c r="AD88" i="3"/>
  <c r="AE88" i="3"/>
  <c r="AF88" i="3"/>
  <c r="AG88" i="3"/>
  <c r="AH88" i="3"/>
  <c r="AI88" i="3"/>
  <c r="AJ88" i="3"/>
  <c r="AK88" i="3"/>
  <c r="AL88" i="3"/>
  <c r="AM88" i="3"/>
  <c r="AN88" i="3"/>
  <c r="AO88" i="3"/>
  <c r="AP88" i="3"/>
  <c r="AQ88" i="3"/>
  <c r="AR88" i="3"/>
  <c r="AS88" i="3"/>
  <c r="AT88" i="3"/>
  <c r="AU88" i="3"/>
  <c r="AV88" i="3"/>
  <c r="AW88" i="3"/>
  <c r="AX88" i="3"/>
  <c r="AY88" i="3"/>
  <c r="AZ88" i="3"/>
  <c r="BA88" i="3"/>
  <c r="BB88" i="3"/>
  <c r="BC88" i="3"/>
  <c r="BD88" i="3"/>
  <c r="BE88" i="3"/>
  <c r="BF88" i="3"/>
  <c r="BG88" i="3"/>
  <c r="BH88" i="3"/>
  <c r="BI88" i="3"/>
  <c r="BJ88" i="3"/>
  <c r="BK88" i="3"/>
  <c r="BL88" i="3"/>
  <c r="BM88" i="3"/>
  <c r="BN88" i="3"/>
  <c r="BO88" i="3"/>
  <c r="BP88" i="3"/>
  <c r="BQ88" i="3"/>
  <c r="BR88" i="3"/>
  <c r="BS88" i="3"/>
  <c r="BT88" i="3"/>
  <c r="BU88" i="3"/>
  <c r="BV88" i="3"/>
  <c r="BW88" i="3"/>
  <c r="BX88" i="3"/>
  <c r="BY88" i="3"/>
  <c r="BZ88" i="3"/>
  <c r="CA88" i="3"/>
  <c r="CB88" i="3"/>
  <c r="CC88" i="3"/>
  <c r="CD88" i="3"/>
  <c r="CE88" i="3"/>
  <c r="CF88" i="3"/>
  <c r="CG88" i="3"/>
  <c r="CH88" i="3"/>
  <c r="CI88" i="3"/>
  <c r="CJ88" i="3"/>
  <c r="CK88" i="3"/>
  <c r="CL88" i="3"/>
  <c r="CM88" i="3"/>
  <c r="CN88" i="3"/>
  <c r="CO88" i="3"/>
  <c r="CP88" i="3"/>
  <c r="CQ88" i="3"/>
  <c r="CR88" i="3"/>
  <c r="CS88" i="3"/>
  <c r="CT88" i="3"/>
  <c r="CU88" i="3"/>
  <c r="CV88" i="3"/>
  <c r="CW88" i="3"/>
  <c r="CX88" i="3"/>
  <c r="CY88" i="3"/>
  <c r="CZ88" i="3"/>
  <c r="DA88" i="3"/>
  <c r="DB88" i="3"/>
  <c r="DC88" i="3"/>
  <c r="DD88" i="3"/>
  <c r="DE88" i="3"/>
  <c r="DF88" i="3"/>
  <c r="DG88" i="3"/>
  <c r="DH88" i="3"/>
  <c r="DI88" i="3"/>
  <c r="DJ88" i="3"/>
  <c r="DK88" i="3"/>
  <c r="DL88" i="3"/>
  <c r="DM88" i="3"/>
  <c r="DN88" i="3"/>
  <c r="DO88" i="3"/>
  <c r="DP88" i="3"/>
  <c r="DQ88" i="3"/>
  <c r="DR88" i="3"/>
  <c r="DS88" i="3"/>
  <c r="DT88" i="3"/>
  <c r="DU88" i="3"/>
  <c r="DV88" i="3"/>
  <c r="DW88" i="3"/>
  <c r="DX88" i="3"/>
  <c r="DY88" i="3"/>
  <c r="DZ88" i="3"/>
  <c r="EA88" i="3"/>
  <c r="EB88" i="3"/>
  <c r="EC88" i="3"/>
  <c r="ED88" i="3"/>
  <c r="EE88" i="3"/>
  <c r="EF88" i="3"/>
  <c r="EG88" i="3"/>
  <c r="EH88" i="3"/>
  <c r="EI88" i="3"/>
  <c r="EJ88" i="3"/>
  <c r="EK88" i="3"/>
  <c r="EL88" i="3"/>
  <c r="EM88" i="3"/>
  <c r="EN88" i="3"/>
  <c r="EO88" i="3"/>
  <c r="EP88" i="3"/>
  <c r="EQ88" i="3"/>
  <c r="ER88" i="3"/>
  <c r="ES88" i="3"/>
  <c r="ET88" i="3"/>
  <c r="EU88" i="3"/>
  <c r="EV88" i="3"/>
  <c r="EW88" i="3"/>
  <c r="EX88" i="3"/>
  <c r="EY88" i="3"/>
  <c r="EZ88" i="3"/>
  <c r="FA88" i="3"/>
  <c r="FB88" i="3"/>
  <c r="FC88" i="3"/>
  <c r="FD88" i="3"/>
  <c r="FE88" i="3"/>
  <c r="FF88" i="3"/>
  <c r="FG88" i="3"/>
  <c r="FH88" i="3"/>
  <c r="FI88" i="3"/>
  <c r="FJ88" i="3"/>
  <c r="FK88" i="3"/>
  <c r="FL88" i="3"/>
  <c r="FM88" i="3"/>
  <c r="FN88" i="3"/>
  <c r="FO88" i="3"/>
  <c r="FP88" i="3"/>
  <c r="FQ88" i="3"/>
  <c r="FR88" i="3"/>
  <c r="FS88" i="3"/>
  <c r="FT88" i="3"/>
  <c r="FU88" i="3"/>
  <c r="FV88" i="3"/>
  <c r="FW88" i="3"/>
  <c r="FX88" i="3"/>
  <c r="FY88" i="3"/>
  <c r="FZ88" i="3"/>
  <c r="GA88" i="3"/>
  <c r="GB88" i="3"/>
  <c r="GC88" i="3"/>
  <c r="GD88" i="3"/>
  <c r="GE88" i="3"/>
  <c r="GF88" i="3"/>
  <c r="GG88" i="3"/>
  <c r="GH88" i="3"/>
  <c r="GI88" i="3"/>
  <c r="GJ88" i="3"/>
  <c r="GK88" i="3"/>
  <c r="GL88" i="3"/>
  <c r="GM88" i="3"/>
  <c r="GN88" i="3"/>
  <c r="GO88" i="3"/>
  <c r="GP88" i="3"/>
  <c r="GQ88" i="3"/>
  <c r="GR88" i="3"/>
  <c r="GS88" i="3"/>
  <c r="GT88" i="3"/>
  <c r="GU88" i="3"/>
  <c r="GV88" i="3"/>
  <c r="GW88" i="3"/>
  <c r="GX88" i="3"/>
  <c r="GY88" i="3"/>
  <c r="GZ88" i="3"/>
  <c r="HA88" i="3"/>
  <c r="HB88" i="3"/>
  <c r="HC88" i="3"/>
  <c r="HD88" i="3"/>
  <c r="HE88" i="3"/>
  <c r="A89" i="3"/>
  <c r="B89" i="3"/>
  <c r="C89" i="3"/>
  <c r="D89" i="3"/>
  <c r="E89" i="3"/>
  <c r="F89" i="3"/>
  <c r="G89" i="3"/>
  <c r="H89" i="3"/>
  <c r="I89" i="3"/>
  <c r="J89" i="3"/>
  <c r="K89" i="3"/>
  <c r="L89" i="3"/>
  <c r="M89" i="3"/>
  <c r="N89" i="3"/>
  <c r="O89" i="3"/>
  <c r="P89" i="3"/>
  <c r="Q89" i="3"/>
  <c r="R89" i="3"/>
  <c r="S89" i="3"/>
  <c r="T89" i="3"/>
  <c r="U89" i="3"/>
  <c r="V89" i="3"/>
  <c r="W89" i="3"/>
  <c r="X89" i="3"/>
  <c r="Y89" i="3"/>
  <c r="Z89" i="3"/>
  <c r="AA89" i="3"/>
  <c r="AB89" i="3"/>
  <c r="AC89" i="3"/>
  <c r="AD89" i="3"/>
  <c r="AE89" i="3"/>
  <c r="AF89" i="3"/>
  <c r="AG89" i="3"/>
  <c r="AH89" i="3"/>
  <c r="AI89" i="3"/>
  <c r="AJ89" i="3"/>
  <c r="AK89" i="3"/>
  <c r="AL89" i="3"/>
  <c r="AM89" i="3"/>
  <c r="AN89" i="3"/>
  <c r="AO89" i="3"/>
  <c r="AP89" i="3"/>
  <c r="AQ89" i="3"/>
  <c r="AR89" i="3"/>
  <c r="AS89" i="3"/>
  <c r="AT89" i="3"/>
  <c r="AU89" i="3"/>
  <c r="AV89" i="3"/>
  <c r="AW89" i="3"/>
  <c r="AX89" i="3"/>
  <c r="AY89" i="3"/>
  <c r="AZ89" i="3"/>
  <c r="BA89" i="3"/>
  <c r="BB89" i="3"/>
  <c r="BC89" i="3"/>
  <c r="BD89" i="3"/>
  <c r="BE89" i="3"/>
  <c r="BF89" i="3"/>
  <c r="BG89" i="3"/>
  <c r="BH89" i="3"/>
  <c r="BI89" i="3"/>
  <c r="BJ89" i="3"/>
  <c r="BK89" i="3"/>
  <c r="BL89" i="3"/>
  <c r="BM89" i="3"/>
  <c r="BN89" i="3"/>
  <c r="BO89" i="3"/>
  <c r="BP89" i="3"/>
  <c r="BQ89" i="3"/>
  <c r="BR89" i="3"/>
  <c r="BS89" i="3"/>
  <c r="BT89" i="3"/>
  <c r="BU89" i="3"/>
  <c r="BV89" i="3"/>
  <c r="BW89" i="3"/>
  <c r="BX89" i="3"/>
  <c r="BY89" i="3"/>
  <c r="BZ89" i="3"/>
  <c r="CA89" i="3"/>
  <c r="CB89" i="3"/>
  <c r="CC89" i="3"/>
  <c r="CD89" i="3"/>
  <c r="CE89" i="3"/>
  <c r="CF89" i="3"/>
  <c r="CG89" i="3"/>
  <c r="CH89" i="3"/>
  <c r="CI89" i="3"/>
  <c r="CJ89" i="3"/>
  <c r="CK89" i="3"/>
  <c r="CL89" i="3"/>
  <c r="CM89" i="3"/>
  <c r="CN89" i="3"/>
  <c r="CO89" i="3"/>
  <c r="CP89" i="3"/>
  <c r="CQ89" i="3"/>
  <c r="CR89" i="3"/>
  <c r="CS89" i="3"/>
  <c r="CT89" i="3"/>
  <c r="CU89" i="3"/>
  <c r="CV89" i="3"/>
  <c r="CW89" i="3"/>
  <c r="CX89" i="3"/>
  <c r="CY89" i="3"/>
  <c r="CZ89" i="3"/>
  <c r="DA89" i="3"/>
  <c r="DB89" i="3"/>
  <c r="DC89" i="3"/>
  <c r="DD89" i="3"/>
  <c r="DE89" i="3"/>
  <c r="DF89" i="3"/>
  <c r="DG89" i="3"/>
  <c r="DH89" i="3"/>
  <c r="DI89" i="3"/>
  <c r="DJ89" i="3"/>
  <c r="DK89" i="3"/>
  <c r="DL89" i="3"/>
  <c r="DM89" i="3"/>
  <c r="DN89" i="3"/>
  <c r="DO89" i="3"/>
  <c r="DP89" i="3"/>
  <c r="DQ89" i="3"/>
  <c r="DR89" i="3"/>
  <c r="DS89" i="3"/>
  <c r="DT89" i="3"/>
  <c r="DU89" i="3"/>
  <c r="DV89" i="3"/>
  <c r="DW89" i="3"/>
  <c r="DX89" i="3"/>
  <c r="DY89" i="3"/>
  <c r="DZ89" i="3"/>
  <c r="EA89" i="3"/>
  <c r="EB89" i="3"/>
  <c r="EC89" i="3"/>
  <c r="ED89" i="3"/>
  <c r="EE89" i="3"/>
  <c r="EF89" i="3"/>
  <c r="EG89" i="3"/>
  <c r="EH89" i="3"/>
  <c r="EI89" i="3"/>
  <c r="EJ89" i="3"/>
  <c r="EK89" i="3"/>
  <c r="EL89" i="3"/>
  <c r="EM89" i="3"/>
  <c r="EN89" i="3"/>
  <c r="EO89" i="3"/>
  <c r="EP89" i="3"/>
  <c r="EQ89" i="3"/>
  <c r="ER89" i="3"/>
  <c r="ES89" i="3"/>
  <c r="ET89" i="3"/>
  <c r="EU89" i="3"/>
  <c r="EV89" i="3"/>
  <c r="EW89" i="3"/>
  <c r="EX89" i="3"/>
  <c r="EY89" i="3"/>
  <c r="EZ89" i="3"/>
  <c r="FA89" i="3"/>
  <c r="FB89" i="3"/>
  <c r="FC89" i="3"/>
  <c r="FD89" i="3"/>
  <c r="FE89" i="3"/>
  <c r="FF89" i="3"/>
  <c r="FG89" i="3"/>
  <c r="FH89" i="3"/>
  <c r="FI89" i="3"/>
  <c r="FJ89" i="3"/>
  <c r="FK89" i="3"/>
  <c r="FL89" i="3"/>
  <c r="FM89" i="3"/>
  <c r="FN89" i="3"/>
  <c r="FO89" i="3"/>
  <c r="FP89" i="3"/>
  <c r="FQ89" i="3"/>
  <c r="FR89" i="3"/>
  <c r="FS89" i="3"/>
  <c r="FT89" i="3"/>
  <c r="FU89" i="3"/>
  <c r="FV89" i="3"/>
  <c r="FW89" i="3"/>
  <c r="FX89" i="3"/>
  <c r="FY89" i="3"/>
  <c r="FZ89" i="3"/>
  <c r="GA89" i="3"/>
  <c r="GB89" i="3"/>
  <c r="GC89" i="3"/>
  <c r="GD89" i="3"/>
  <c r="GE89" i="3"/>
  <c r="GF89" i="3"/>
  <c r="GG89" i="3"/>
  <c r="GH89" i="3"/>
  <c r="GI89" i="3"/>
  <c r="GJ89" i="3"/>
  <c r="GK89" i="3"/>
  <c r="GL89" i="3"/>
  <c r="GM89" i="3"/>
  <c r="GN89" i="3"/>
  <c r="GO89" i="3"/>
  <c r="GP89" i="3"/>
  <c r="GQ89" i="3"/>
  <c r="GR89" i="3"/>
  <c r="GS89" i="3"/>
  <c r="GT89" i="3"/>
  <c r="GU89" i="3"/>
  <c r="GV89" i="3"/>
  <c r="GW89" i="3"/>
  <c r="GX89" i="3"/>
  <c r="GY89" i="3"/>
  <c r="GZ89" i="3"/>
  <c r="HA89" i="3"/>
  <c r="HB89" i="3"/>
  <c r="HC89" i="3"/>
  <c r="HD89" i="3"/>
  <c r="HE89" i="3"/>
  <c r="A90" i="3"/>
  <c r="B90" i="3"/>
  <c r="C90" i="3"/>
  <c r="D90" i="3"/>
  <c r="E90" i="3"/>
  <c r="F90" i="3"/>
  <c r="G90" i="3"/>
  <c r="H90" i="3"/>
  <c r="I90" i="3"/>
  <c r="J90" i="3"/>
  <c r="K90" i="3"/>
  <c r="L90" i="3"/>
  <c r="M90" i="3"/>
  <c r="N90" i="3"/>
  <c r="O90" i="3"/>
  <c r="P90" i="3"/>
  <c r="Q90" i="3"/>
  <c r="R90" i="3"/>
  <c r="S90" i="3"/>
  <c r="T90" i="3"/>
  <c r="U90" i="3"/>
  <c r="V90" i="3"/>
  <c r="W90" i="3"/>
  <c r="X90" i="3"/>
  <c r="Y90" i="3"/>
  <c r="Z90" i="3"/>
  <c r="AA90" i="3"/>
  <c r="AB90" i="3"/>
  <c r="AC90" i="3"/>
  <c r="AD90" i="3"/>
  <c r="AE90" i="3"/>
  <c r="AF90" i="3"/>
  <c r="AG90" i="3"/>
  <c r="AH90" i="3"/>
  <c r="AI90" i="3"/>
  <c r="AJ90" i="3"/>
  <c r="AK90" i="3"/>
  <c r="AL90" i="3"/>
  <c r="AM90" i="3"/>
  <c r="AN90" i="3"/>
  <c r="AO90" i="3"/>
  <c r="AP90" i="3"/>
  <c r="AQ90" i="3"/>
  <c r="AR90" i="3"/>
  <c r="AS90" i="3"/>
  <c r="AT90" i="3"/>
  <c r="AU90" i="3"/>
  <c r="AV90" i="3"/>
  <c r="AW90" i="3"/>
  <c r="AX90" i="3"/>
  <c r="AY90" i="3"/>
  <c r="AZ90" i="3"/>
  <c r="BA90" i="3"/>
  <c r="BB90" i="3"/>
  <c r="BC90" i="3"/>
  <c r="BD90" i="3"/>
  <c r="BE90" i="3"/>
  <c r="BF90" i="3"/>
  <c r="BG90" i="3"/>
  <c r="BH90" i="3"/>
  <c r="BI90" i="3"/>
  <c r="BJ90" i="3"/>
  <c r="BK90" i="3"/>
  <c r="BL90" i="3"/>
  <c r="BM90" i="3"/>
  <c r="BN90" i="3"/>
  <c r="BO90" i="3"/>
  <c r="BP90" i="3"/>
  <c r="BQ90" i="3"/>
  <c r="BR90" i="3"/>
  <c r="BS90" i="3"/>
  <c r="BT90" i="3"/>
  <c r="BU90" i="3"/>
  <c r="BV90" i="3"/>
  <c r="BW90" i="3"/>
  <c r="BX90" i="3"/>
  <c r="BY90" i="3"/>
  <c r="BZ90" i="3"/>
  <c r="CA90" i="3"/>
  <c r="CB90" i="3"/>
  <c r="CC90" i="3"/>
  <c r="CD90" i="3"/>
  <c r="CE90" i="3"/>
  <c r="CF90" i="3"/>
  <c r="CG90" i="3"/>
  <c r="CH90" i="3"/>
  <c r="CI90" i="3"/>
  <c r="CJ90" i="3"/>
  <c r="CK90" i="3"/>
  <c r="CL90" i="3"/>
  <c r="CM90" i="3"/>
  <c r="CN90" i="3"/>
  <c r="CO90" i="3"/>
  <c r="CP90" i="3"/>
  <c r="CQ90" i="3"/>
  <c r="CR90" i="3"/>
  <c r="CS90" i="3"/>
  <c r="CT90" i="3"/>
  <c r="CU90" i="3"/>
  <c r="CV90" i="3"/>
  <c r="CW90" i="3"/>
  <c r="CX90" i="3"/>
  <c r="CY90" i="3"/>
  <c r="CZ90" i="3"/>
  <c r="DA90" i="3"/>
  <c r="DB90" i="3"/>
  <c r="DC90" i="3"/>
  <c r="DD90" i="3"/>
  <c r="DE90" i="3"/>
  <c r="DF90" i="3"/>
  <c r="DG90" i="3"/>
  <c r="DH90" i="3"/>
  <c r="DI90" i="3"/>
  <c r="DJ90" i="3"/>
  <c r="DK90" i="3"/>
  <c r="DL90" i="3"/>
  <c r="DM90" i="3"/>
  <c r="DN90" i="3"/>
  <c r="DO90" i="3"/>
  <c r="DP90" i="3"/>
  <c r="DQ90" i="3"/>
  <c r="DR90" i="3"/>
  <c r="DS90" i="3"/>
  <c r="DT90" i="3"/>
  <c r="DU90" i="3"/>
  <c r="DV90" i="3"/>
  <c r="DW90" i="3"/>
  <c r="DX90" i="3"/>
  <c r="DY90" i="3"/>
  <c r="DZ90" i="3"/>
  <c r="EA90" i="3"/>
  <c r="EB90" i="3"/>
  <c r="EC90" i="3"/>
  <c r="ED90" i="3"/>
  <c r="EE90" i="3"/>
  <c r="EF90" i="3"/>
  <c r="EG90" i="3"/>
  <c r="EH90" i="3"/>
  <c r="EI90" i="3"/>
  <c r="EJ90" i="3"/>
  <c r="EK90" i="3"/>
  <c r="EL90" i="3"/>
  <c r="EM90" i="3"/>
  <c r="EN90" i="3"/>
  <c r="EO90" i="3"/>
  <c r="EP90" i="3"/>
  <c r="EQ90" i="3"/>
  <c r="ER90" i="3"/>
  <c r="ES90" i="3"/>
  <c r="ET90" i="3"/>
  <c r="EU90" i="3"/>
  <c r="EV90" i="3"/>
  <c r="EW90" i="3"/>
  <c r="EX90" i="3"/>
  <c r="EY90" i="3"/>
  <c r="EZ90" i="3"/>
  <c r="FA90" i="3"/>
  <c r="FB90" i="3"/>
  <c r="FC90" i="3"/>
  <c r="FD90" i="3"/>
  <c r="FE90" i="3"/>
  <c r="FF90" i="3"/>
  <c r="FG90" i="3"/>
  <c r="FH90" i="3"/>
  <c r="FI90" i="3"/>
  <c r="FJ90" i="3"/>
  <c r="FK90" i="3"/>
  <c r="FL90" i="3"/>
  <c r="FM90" i="3"/>
  <c r="FN90" i="3"/>
  <c r="FO90" i="3"/>
  <c r="FP90" i="3"/>
  <c r="FQ90" i="3"/>
  <c r="FR90" i="3"/>
  <c r="FS90" i="3"/>
  <c r="FT90" i="3"/>
  <c r="FU90" i="3"/>
  <c r="FV90" i="3"/>
  <c r="FW90" i="3"/>
  <c r="FX90" i="3"/>
  <c r="FY90" i="3"/>
  <c r="FZ90" i="3"/>
  <c r="GA90" i="3"/>
  <c r="GB90" i="3"/>
  <c r="GC90" i="3"/>
  <c r="GD90" i="3"/>
  <c r="GE90" i="3"/>
  <c r="GF90" i="3"/>
  <c r="GG90" i="3"/>
  <c r="GH90" i="3"/>
  <c r="GI90" i="3"/>
  <c r="GJ90" i="3"/>
  <c r="GK90" i="3"/>
  <c r="GL90" i="3"/>
  <c r="GM90" i="3"/>
  <c r="GN90" i="3"/>
  <c r="GO90" i="3"/>
  <c r="GP90" i="3"/>
  <c r="GQ90" i="3"/>
  <c r="GR90" i="3"/>
  <c r="GS90" i="3"/>
  <c r="GT90" i="3"/>
  <c r="GU90" i="3"/>
  <c r="GV90" i="3"/>
  <c r="GW90" i="3"/>
  <c r="GX90" i="3"/>
  <c r="GY90" i="3"/>
  <c r="GZ90" i="3"/>
  <c r="HA90" i="3"/>
  <c r="HB90" i="3"/>
  <c r="HC90" i="3"/>
  <c r="HD90" i="3"/>
  <c r="HE90" i="3"/>
  <c r="A91" i="3"/>
  <c r="B91" i="3"/>
  <c r="C91" i="3"/>
  <c r="D91" i="3"/>
  <c r="E91" i="3"/>
  <c r="F91" i="3"/>
  <c r="G91" i="3"/>
  <c r="H91" i="3"/>
  <c r="I91" i="3"/>
  <c r="J91" i="3"/>
  <c r="K91" i="3"/>
  <c r="L91" i="3"/>
  <c r="M91" i="3"/>
  <c r="N91" i="3"/>
  <c r="O91" i="3"/>
  <c r="P91" i="3"/>
  <c r="Q91" i="3"/>
  <c r="R91" i="3"/>
  <c r="S91" i="3"/>
  <c r="T91" i="3"/>
  <c r="U91" i="3"/>
  <c r="V91" i="3"/>
  <c r="W91" i="3"/>
  <c r="X91" i="3"/>
  <c r="Y91" i="3"/>
  <c r="Z91" i="3"/>
  <c r="AA91" i="3"/>
  <c r="AB91" i="3"/>
  <c r="AC91" i="3"/>
  <c r="AD91" i="3"/>
  <c r="AE91" i="3"/>
  <c r="AF91" i="3"/>
  <c r="AG91" i="3"/>
  <c r="AH91" i="3"/>
  <c r="AI91" i="3"/>
  <c r="AJ91" i="3"/>
  <c r="AK91" i="3"/>
  <c r="AL91" i="3"/>
  <c r="AM91" i="3"/>
  <c r="AN91" i="3"/>
  <c r="AO91" i="3"/>
  <c r="AP91" i="3"/>
  <c r="AQ91" i="3"/>
  <c r="AR91" i="3"/>
  <c r="AS91" i="3"/>
  <c r="AT91" i="3"/>
  <c r="AU91" i="3"/>
  <c r="AV91" i="3"/>
  <c r="AW91" i="3"/>
  <c r="AX91" i="3"/>
  <c r="AY91" i="3"/>
  <c r="AZ91" i="3"/>
  <c r="BA91" i="3"/>
  <c r="BB91" i="3"/>
  <c r="BC91" i="3"/>
  <c r="BD91" i="3"/>
  <c r="BE91" i="3"/>
  <c r="BF91" i="3"/>
  <c r="BG91" i="3"/>
  <c r="BH91" i="3"/>
  <c r="BI91" i="3"/>
  <c r="BJ91" i="3"/>
  <c r="BK91" i="3"/>
  <c r="BL91" i="3"/>
  <c r="BM91" i="3"/>
  <c r="BN91" i="3"/>
  <c r="BO91" i="3"/>
  <c r="BP91" i="3"/>
  <c r="BQ91" i="3"/>
  <c r="BR91" i="3"/>
  <c r="BS91" i="3"/>
  <c r="BT91" i="3"/>
  <c r="BU91" i="3"/>
  <c r="BV91" i="3"/>
  <c r="BW91" i="3"/>
  <c r="BX91" i="3"/>
  <c r="BY91" i="3"/>
  <c r="BZ91" i="3"/>
  <c r="CA91" i="3"/>
  <c r="CB91" i="3"/>
  <c r="CC91" i="3"/>
  <c r="CD91" i="3"/>
  <c r="CE91" i="3"/>
  <c r="CF91" i="3"/>
  <c r="CG91" i="3"/>
  <c r="CH91" i="3"/>
  <c r="CI91" i="3"/>
  <c r="CJ91" i="3"/>
  <c r="CK91" i="3"/>
  <c r="CL91" i="3"/>
  <c r="CM91" i="3"/>
  <c r="CN91" i="3"/>
  <c r="CO91" i="3"/>
  <c r="CP91" i="3"/>
  <c r="CQ91" i="3"/>
  <c r="CR91" i="3"/>
  <c r="CS91" i="3"/>
  <c r="CT91" i="3"/>
  <c r="CU91" i="3"/>
  <c r="CV91" i="3"/>
  <c r="CW91" i="3"/>
  <c r="CX91" i="3"/>
  <c r="CY91" i="3"/>
  <c r="CZ91" i="3"/>
  <c r="DA91" i="3"/>
  <c r="DB91" i="3"/>
  <c r="DC91" i="3"/>
  <c r="DD91" i="3"/>
  <c r="DE91" i="3"/>
  <c r="DF91" i="3"/>
  <c r="DG91" i="3"/>
  <c r="DH91" i="3"/>
  <c r="DI91" i="3"/>
  <c r="DJ91" i="3"/>
  <c r="DK91" i="3"/>
  <c r="DL91" i="3"/>
  <c r="DM91" i="3"/>
  <c r="DN91" i="3"/>
  <c r="DO91" i="3"/>
  <c r="DP91" i="3"/>
  <c r="DQ91" i="3"/>
  <c r="DR91" i="3"/>
  <c r="DS91" i="3"/>
  <c r="DT91" i="3"/>
  <c r="DU91" i="3"/>
  <c r="DV91" i="3"/>
  <c r="DW91" i="3"/>
  <c r="DX91" i="3"/>
  <c r="DY91" i="3"/>
  <c r="DZ91" i="3"/>
  <c r="EA91" i="3"/>
  <c r="EB91" i="3"/>
  <c r="EC91" i="3"/>
  <c r="ED91" i="3"/>
  <c r="EE91" i="3"/>
  <c r="EF91" i="3"/>
  <c r="EG91" i="3"/>
  <c r="EH91" i="3"/>
  <c r="EI91" i="3"/>
  <c r="EJ91" i="3"/>
  <c r="EK91" i="3"/>
  <c r="EL91" i="3"/>
  <c r="EM91" i="3"/>
  <c r="EN91" i="3"/>
  <c r="EO91" i="3"/>
  <c r="EP91" i="3"/>
  <c r="EQ91" i="3"/>
  <c r="ER91" i="3"/>
  <c r="ES91" i="3"/>
  <c r="ET91" i="3"/>
  <c r="EU91" i="3"/>
  <c r="EV91" i="3"/>
  <c r="EW91" i="3"/>
  <c r="EX91" i="3"/>
  <c r="EY91" i="3"/>
  <c r="EZ91" i="3"/>
  <c r="FA91" i="3"/>
  <c r="FB91" i="3"/>
  <c r="FC91" i="3"/>
  <c r="FD91" i="3"/>
  <c r="FE91" i="3"/>
  <c r="FF91" i="3"/>
  <c r="FG91" i="3"/>
  <c r="FH91" i="3"/>
  <c r="FI91" i="3"/>
  <c r="FJ91" i="3"/>
  <c r="FK91" i="3"/>
  <c r="FL91" i="3"/>
  <c r="FM91" i="3"/>
  <c r="FN91" i="3"/>
  <c r="FO91" i="3"/>
  <c r="FP91" i="3"/>
  <c r="FQ91" i="3"/>
  <c r="FR91" i="3"/>
  <c r="FS91" i="3"/>
  <c r="FT91" i="3"/>
  <c r="FU91" i="3"/>
  <c r="FV91" i="3"/>
  <c r="FW91" i="3"/>
  <c r="FX91" i="3"/>
  <c r="FY91" i="3"/>
  <c r="FZ91" i="3"/>
  <c r="GA91" i="3"/>
  <c r="GB91" i="3"/>
  <c r="GC91" i="3"/>
  <c r="GD91" i="3"/>
  <c r="GE91" i="3"/>
  <c r="GF91" i="3"/>
  <c r="GG91" i="3"/>
  <c r="GH91" i="3"/>
  <c r="GI91" i="3"/>
  <c r="GJ91" i="3"/>
  <c r="GK91" i="3"/>
  <c r="GL91" i="3"/>
  <c r="GM91" i="3"/>
  <c r="GN91" i="3"/>
  <c r="GO91" i="3"/>
  <c r="GP91" i="3"/>
  <c r="GQ91" i="3"/>
  <c r="GR91" i="3"/>
  <c r="GS91" i="3"/>
  <c r="GT91" i="3"/>
  <c r="GU91" i="3"/>
  <c r="GV91" i="3"/>
  <c r="GW91" i="3"/>
  <c r="GX91" i="3"/>
  <c r="GY91" i="3"/>
  <c r="GZ91" i="3"/>
  <c r="HA91" i="3"/>
  <c r="HB91" i="3"/>
  <c r="HC91" i="3"/>
  <c r="HD91" i="3"/>
  <c r="HE91" i="3"/>
  <c r="A92" i="3"/>
  <c r="B92" i="3"/>
  <c r="C92" i="3"/>
  <c r="D92" i="3"/>
  <c r="E92" i="3"/>
  <c r="F92" i="3"/>
  <c r="G92" i="3"/>
  <c r="H92" i="3"/>
  <c r="I92" i="3"/>
  <c r="J92" i="3"/>
  <c r="K92" i="3"/>
  <c r="L92" i="3"/>
  <c r="M92" i="3"/>
  <c r="N92" i="3"/>
  <c r="O92" i="3"/>
  <c r="P92" i="3"/>
  <c r="Q92" i="3"/>
  <c r="R92" i="3"/>
  <c r="S92" i="3"/>
  <c r="T92" i="3"/>
  <c r="U92" i="3"/>
  <c r="V92" i="3"/>
  <c r="W92" i="3"/>
  <c r="X92" i="3"/>
  <c r="Y92" i="3"/>
  <c r="Z92" i="3"/>
  <c r="AA92" i="3"/>
  <c r="AB92" i="3"/>
  <c r="AC92" i="3"/>
  <c r="AD92" i="3"/>
  <c r="AE92" i="3"/>
  <c r="AF92" i="3"/>
  <c r="AG92" i="3"/>
  <c r="AH92" i="3"/>
  <c r="AI92" i="3"/>
  <c r="AJ92" i="3"/>
  <c r="AK92" i="3"/>
  <c r="AL92" i="3"/>
  <c r="AM92" i="3"/>
  <c r="AN92" i="3"/>
  <c r="AO92" i="3"/>
  <c r="AP92" i="3"/>
  <c r="AQ92" i="3"/>
  <c r="AR92" i="3"/>
  <c r="AS92" i="3"/>
  <c r="AT92" i="3"/>
  <c r="AU92" i="3"/>
  <c r="AV92" i="3"/>
  <c r="AW92" i="3"/>
  <c r="AX92" i="3"/>
  <c r="AY92" i="3"/>
  <c r="AZ92" i="3"/>
  <c r="BA92" i="3"/>
  <c r="BB92" i="3"/>
  <c r="BC92" i="3"/>
  <c r="BD92" i="3"/>
  <c r="BE92" i="3"/>
  <c r="BF92" i="3"/>
  <c r="BG92" i="3"/>
  <c r="BH92" i="3"/>
  <c r="BI92" i="3"/>
  <c r="BJ92" i="3"/>
  <c r="BK92" i="3"/>
  <c r="BL92" i="3"/>
  <c r="BM92" i="3"/>
  <c r="BN92" i="3"/>
  <c r="BO92" i="3"/>
  <c r="BP92" i="3"/>
  <c r="BQ92" i="3"/>
  <c r="BR92" i="3"/>
  <c r="BS92" i="3"/>
  <c r="BT92" i="3"/>
  <c r="BU92" i="3"/>
  <c r="BV92" i="3"/>
  <c r="BW92" i="3"/>
  <c r="BX92" i="3"/>
  <c r="BY92" i="3"/>
  <c r="BZ92" i="3"/>
  <c r="CA92" i="3"/>
  <c r="CB92" i="3"/>
  <c r="CC92" i="3"/>
  <c r="CD92" i="3"/>
  <c r="CE92" i="3"/>
  <c r="CF92" i="3"/>
  <c r="CG92" i="3"/>
  <c r="CH92" i="3"/>
  <c r="CI92" i="3"/>
  <c r="CJ92" i="3"/>
  <c r="CK92" i="3"/>
  <c r="CL92" i="3"/>
  <c r="CM92" i="3"/>
  <c r="CN92" i="3"/>
  <c r="CO92" i="3"/>
  <c r="CP92" i="3"/>
  <c r="CQ92" i="3"/>
  <c r="CR92" i="3"/>
  <c r="CS92" i="3"/>
  <c r="CT92" i="3"/>
  <c r="CU92" i="3"/>
  <c r="CV92" i="3"/>
  <c r="CW92" i="3"/>
  <c r="CX92" i="3"/>
  <c r="CY92" i="3"/>
  <c r="CZ92" i="3"/>
  <c r="DA92" i="3"/>
  <c r="DB92" i="3"/>
  <c r="DC92" i="3"/>
  <c r="DD92" i="3"/>
  <c r="DE92" i="3"/>
  <c r="DF92" i="3"/>
  <c r="DG92" i="3"/>
  <c r="DH92" i="3"/>
  <c r="DI92" i="3"/>
  <c r="DJ92" i="3"/>
  <c r="DK92" i="3"/>
  <c r="DL92" i="3"/>
  <c r="DM92" i="3"/>
  <c r="DN92" i="3"/>
  <c r="DO92" i="3"/>
  <c r="DP92" i="3"/>
  <c r="DQ92" i="3"/>
  <c r="DR92" i="3"/>
  <c r="DS92" i="3"/>
  <c r="DT92" i="3"/>
  <c r="DU92" i="3"/>
  <c r="DV92" i="3"/>
  <c r="DW92" i="3"/>
  <c r="DX92" i="3"/>
  <c r="DY92" i="3"/>
  <c r="DZ92" i="3"/>
  <c r="EA92" i="3"/>
  <c r="EB92" i="3"/>
  <c r="EC92" i="3"/>
  <c r="ED92" i="3"/>
  <c r="EE92" i="3"/>
  <c r="EF92" i="3"/>
  <c r="EG92" i="3"/>
  <c r="EH92" i="3"/>
  <c r="EI92" i="3"/>
  <c r="EJ92" i="3"/>
  <c r="EK92" i="3"/>
  <c r="EL92" i="3"/>
  <c r="EM92" i="3"/>
  <c r="EN92" i="3"/>
  <c r="EO92" i="3"/>
  <c r="EP92" i="3"/>
  <c r="EQ92" i="3"/>
  <c r="ER92" i="3"/>
  <c r="ES92" i="3"/>
  <c r="ET92" i="3"/>
  <c r="EU92" i="3"/>
  <c r="EV92" i="3"/>
  <c r="EW92" i="3"/>
  <c r="EX92" i="3"/>
  <c r="EY92" i="3"/>
  <c r="EZ92" i="3"/>
  <c r="FA92" i="3"/>
  <c r="FB92" i="3"/>
  <c r="FC92" i="3"/>
  <c r="FD92" i="3"/>
  <c r="FE92" i="3"/>
  <c r="FF92" i="3"/>
  <c r="FG92" i="3"/>
  <c r="FH92" i="3"/>
  <c r="FI92" i="3"/>
  <c r="FJ92" i="3"/>
  <c r="FK92" i="3"/>
  <c r="FL92" i="3"/>
  <c r="FM92" i="3"/>
  <c r="FN92" i="3"/>
  <c r="FO92" i="3"/>
  <c r="FP92" i="3"/>
  <c r="FQ92" i="3"/>
  <c r="FR92" i="3"/>
  <c r="FS92" i="3"/>
  <c r="FT92" i="3"/>
  <c r="FU92" i="3"/>
  <c r="FV92" i="3"/>
  <c r="FW92" i="3"/>
  <c r="FX92" i="3"/>
  <c r="FY92" i="3"/>
  <c r="FZ92" i="3"/>
  <c r="GA92" i="3"/>
  <c r="GB92" i="3"/>
  <c r="GC92" i="3"/>
  <c r="GD92" i="3"/>
  <c r="GE92" i="3"/>
  <c r="GF92" i="3"/>
  <c r="GG92" i="3"/>
  <c r="GH92" i="3"/>
  <c r="GI92" i="3"/>
  <c r="GJ92" i="3"/>
  <c r="GK92" i="3"/>
  <c r="GL92" i="3"/>
  <c r="GM92" i="3"/>
  <c r="GN92" i="3"/>
  <c r="GO92" i="3"/>
  <c r="GP92" i="3"/>
  <c r="GQ92" i="3"/>
  <c r="GR92" i="3"/>
  <c r="GS92" i="3"/>
  <c r="GT92" i="3"/>
  <c r="GU92" i="3"/>
  <c r="GV92" i="3"/>
  <c r="GW92" i="3"/>
  <c r="GX92" i="3"/>
  <c r="GY92" i="3"/>
  <c r="GZ92" i="3"/>
  <c r="HA92" i="3"/>
  <c r="HB92" i="3"/>
  <c r="HC92" i="3"/>
  <c r="HD92" i="3"/>
  <c r="HE92" i="3"/>
  <c r="A93" i="3"/>
  <c r="B93" i="3"/>
  <c r="C93" i="3"/>
  <c r="D93" i="3"/>
  <c r="E93" i="3"/>
  <c r="F93" i="3"/>
  <c r="G93" i="3"/>
  <c r="H93" i="3"/>
  <c r="I93" i="3"/>
  <c r="J93" i="3"/>
  <c r="K93" i="3"/>
  <c r="L93" i="3"/>
  <c r="M93" i="3"/>
  <c r="N93" i="3"/>
  <c r="O93" i="3"/>
  <c r="P93" i="3"/>
  <c r="Q93" i="3"/>
  <c r="R93" i="3"/>
  <c r="S93" i="3"/>
  <c r="T93" i="3"/>
  <c r="U93" i="3"/>
  <c r="V93" i="3"/>
  <c r="W93" i="3"/>
  <c r="X93" i="3"/>
  <c r="Y93" i="3"/>
  <c r="Z93" i="3"/>
  <c r="AA93" i="3"/>
  <c r="AB93" i="3"/>
  <c r="AC93" i="3"/>
  <c r="AD93" i="3"/>
  <c r="AE93" i="3"/>
  <c r="AF93" i="3"/>
  <c r="AG93" i="3"/>
  <c r="AH93" i="3"/>
  <c r="AI93" i="3"/>
  <c r="AJ93" i="3"/>
  <c r="AK93" i="3"/>
  <c r="AL93" i="3"/>
  <c r="AM93" i="3"/>
  <c r="AN93" i="3"/>
  <c r="AO93" i="3"/>
  <c r="AP93" i="3"/>
  <c r="AQ93" i="3"/>
  <c r="AR93" i="3"/>
  <c r="AS93" i="3"/>
  <c r="AT93" i="3"/>
  <c r="AU93" i="3"/>
  <c r="AV93" i="3"/>
  <c r="AW93" i="3"/>
  <c r="AX93" i="3"/>
  <c r="AY93" i="3"/>
  <c r="AZ93" i="3"/>
  <c r="BA93" i="3"/>
  <c r="BB93" i="3"/>
  <c r="BC93" i="3"/>
  <c r="BD93" i="3"/>
  <c r="BE93" i="3"/>
  <c r="BF93" i="3"/>
  <c r="BG93" i="3"/>
  <c r="BH93" i="3"/>
  <c r="BI93" i="3"/>
  <c r="BJ93" i="3"/>
  <c r="BK93" i="3"/>
  <c r="BL93" i="3"/>
  <c r="BM93" i="3"/>
  <c r="BN93" i="3"/>
  <c r="BO93" i="3"/>
  <c r="BP93" i="3"/>
  <c r="BQ93" i="3"/>
  <c r="BR93" i="3"/>
  <c r="BS93" i="3"/>
  <c r="BT93" i="3"/>
  <c r="BU93" i="3"/>
  <c r="BV93" i="3"/>
  <c r="BW93" i="3"/>
  <c r="BX93" i="3"/>
  <c r="BY93" i="3"/>
  <c r="BZ93" i="3"/>
  <c r="CA93" i="3"/>
  <c r="CB93" i="3"/>
  <c r="CC93" i="3"/>
  <c r="CD93" i="3"/>
  <c r="CE93" i="3"/>
  <c r="CF93" i="3"/>
  <c r="CG93" i="3"/>
  <c r="CH93" i="3"/>
  <c r="CI93" i="3"/>
  <c r="CJ93" i="3"/>
  <c r="CK93" i="3"/>
  <c r="CL93" i="3"/>
  <c r="CM93" i="3"/>
  <c r="CN93" i="3"/>
  <c r="CO93" i="3"/>
  <c r="CP93" i="3"/>
  <c r="CQ93" i="3"/>
  <c r="CR93" i="3"/>
  <c r="CS93" i="3"/>
  <c r="CT93" i="3"/>
  <c r="CU93" i="3"/>
  <c r="CV93" i="3"/>
  <c r="CW93" i="3"/>
  <c r="CX93" i="3"/>
  <c r="CY93" i="3"/>
  <c r="CZ93" i="3"/>
  <c r="DA93" i="3"/>
  <c r="DB93" i="3"/>
  <c r="DC93" i="3"/>
  <c r="DD93" i="3"/>
  <c r="DE93" i="3"/>
  <c r="DF93" i="3"/>
  <c r="DG93" i="3"/>
  <c r="DH93" i="3"/>
  <c r="DI93" i="3"/>
  <c r="DJ93" i="3"/>
  <c r="DK93" i="3"/>
  <c r="DL93" i="3"/>
  <c r="DM93" i="3"/>
  <c r="DN93" i="3"/>
  <c r="DO93" i="3"/>
  <c r="DP93" i="3"/>
  <c r="DQ93" i="3"/>
  <c r="DR93" i="3"/>
  <c r="DS93" i="3"/>
  <c r="DT93" i="3"/>
  <c r="DU93" i="3"/>
  <c r="DV93" i="3"/>
  <c r="DW93" i="3"/>
  <c r="DX93" i="3"/>
  <c r="DY93" i="3"/>
  <c r="DZ93" i="3"/>
  <c r="EA93" i="3"/>
  <c r="EB93" i="3"/>
  <c r="EC93" i="3"/>
  <c r="ED93" i="3"/>
  <c r="EE93" i="3"/>
  <c r="EF93" i="3"/>
  <c r="EG93" i="3"/>
  <c r="EH93" i="3"/>
  <c r="EI93" i="3"/>
  <c r="EJ93" i="3"/>
  <c r="EK93" i="3"/>
  <c r="EL93" i="3"/>
  <c r="EM93" i="3"/>
  <c r="EN93" i="3"/>
  <c r="EO93" i="3"/>
  <c r="EP93" i="3"/>
  <c r="EQ93" i="3"/>
  <c r="ER93" i="3"/>
  <c r="ES93" i="3"/>
  <c r="ET93" i="3"/>
  <c r="EU93" i="3"/>
  <c r="EV93" i="3"/>
  <c r="EW93" i="3"/>
  <c r="EX93" i="3"/>
  <c r="EY93" i="3"/>
  <c r="EZ93" i="3"/>
  <c r="FA93" i="3"/>
  <c r="FB93" i="3"/>
  <c r="FC93" i="3"/>
  <c r="FD93" i="3"/>
  <c r="FE93" i="3"/>
  <c r="FF93" i="3"/>
  <c r="FG93" i="3"/>
  <c r="FH93" i="3"/>
  <c r="FI93" i="3"/>
  <c r="FJ93" i="3"/>
  <c r="FK93" i="3"/>
  <c r="FL93" i="3"/>
  <c r="FM93" i="3"/>
  <c r="FN93" i="3"/>
  <c r="FO93" i="3"/>
  <c r="FP93" i="3"/>
  <c r="FQ93" i="3"/>
  <c r="FR93" i="3"/>
  <c r="FS93" i="3"/>
  <c r="FT93" i="3"/>
  <c r="FU93" i="3"/>
  <c r="FV93" i="3"/>
  <c r="FW93" i="3"/>
  <c r="FX93" i="3"/>
  <c r="FY93" i="3"/>
  <c r="FZ93" i="3"/>
  <c r="GA93" i="3"/>
  <c r="GB93" i="3"/>
  <c r="GC93" i="3"/>
  <c r="GD93" i="3"/>
  <c r="GE93" i="3"/>
  <c r="GF93" i="3"/>
  <c r="GG93" i="3"/>
  <c r="GH93" i="3"/>
  <c r="GI93" i="3"/>
  <c r="GJ93" i="3"/>
  <c r="GK93" i="3"/>
  <c r="GL93" i="3"/>
  <c r="GM93" i="3"/>
  <c r="GN93" i="3"/>
  <c r="GO93" i="3"/>
  <c r="GP93" i="3"/>
  <c r="GQ93" i="3"/>
  <c r="GR93" i="3"/>
  <c r="GS93" i="3"/>
  <c r="GT93" i="3"/>
  <c r="GU93" i="3"/>
  <c r="GV93" i="3"/>
  <c r="GW93" i="3"/>
  <c r="GX93" i="3"/>
  <c r="GY93" i="3"/>
  <c r="GZ93" i="3"/>
  <c r="HA93" i="3"/>
  <c r="HB93" i="3"/>
  <c r="HC93" i="3"/>
  <c r="HD93" i="3"/>
  <c r="HE93" i="3"/>
  <c r="A94" i="3"/>
  <c r="B94" i="3"/>
  <c r="C94" i="3"/>
  <c r="D94" i="3"/>
  <c r="E94" i="3"/>
  <c r="F94" i="3"/>
  <c r="G94" i="3"/>
  <c r="H94" i="3"/>
  <c r="I94" i="3"/>
  <c r="J94" i="3"/>
  <c r="K94" i="3"/>
  <c r="L94" i="3"/>
  <c r="M94" i="3"/>
  <c r="N94" i="3"/>
  <c r="O94" i="3"/>
  <c r="P94" i="3"/>
  <c r="Q94" i="3"/>
  <c r="R94" i="3"/>
  <c r="S94" i="3"/>
  <c r="T94" i="3"/>
  <c r="U94" i="3"/>
  <c r="V94" i="3"/>
  <c r="W94" i="3"/>
  <c r="X94" i="3"/>
  <c r="Y94" i="3"/>
  <c r="Z94" i="3"/>
  <c r="AA94" i="3"/>
  <c r="AB94" i="3"/>
  <c r="AC94" i="3"/>
  <c r="AD94" i="3"/>
  <c r="AE94" i="3"/>
  <c r="AF94" i="3"/>
  <c r="AG94" i="3"/>
  <c r="AH94" i="3"/>
  <c r="AI94" i="3"/>
  <c r="AJ94" i="3"/>
  <c r="AK94" i="3"/>
  <c r="AL94" i="3"/>
  <c r="AM94" i="3"/>
  <c r="AN94" i="3"/>
  <c r="AO94" i="3"/>
  <c r="AP94" i="3"/>
  <c r="AQ94" i="3"/>
  <c r="AR94" i="3"/>
  <c r="AS94" i="3"/>
  <c r="AT94" i="3"/>
  <c r="AU94" i="3"/>
  <c r="AV94" i="3"/>
  <c r="AW94" i="3"/>
  <c r="AX94" i="3"/>
  <c r="AY94" i="3"/>
  <c r="AZ94" i="3"/>
  <c r="BA94" i="3"/>
  <c r="BB94" i="3"/>
  <c r="BC94" i="3"/>
  <c r="BD94" i="3"/>
  <c r="BE94" i="3"/>
  <c r="BF94" i="3"/>
  <c r="BG94" i="3"/>
  <c r="BH94" i="3"/>
  <c r="BI94" i="3"/>
  <c r="BJ94" i="3"/>
  <c r="BK94" i="3"/>
  <c r="BL94" i="3"/>
  <c r="BM94" i="3"/>
  <c r="BN94" i="3"/>
  <c r="BO94" i="3"/>
  <c r="BP94" i="3"/>
  <c r="BQ94" i="3"/>
  <c r="BR94" i="3"/>
  <c r="BS94" i="3"/>
  <c r="BT94" i="3"/>
  <c r="BU94" i="3"/>
  <c r="BV94" i="3"/>
  <c r="BW94" i="3"/>
  <c r="BX94" i="3"/>
  <c r="BY94" i="3"/>
  <c r="BZ94" i="3"/>
  <c r="CA94" i="3"/>
  <c r="CB94" i="3"/>
  <c r="CC94" i="3"/>
  <c r="CD94" i="3"/>
  <c r="CE94" i="3"/>
  <c r="CF94" i="3"/>
  <c r="CG94" i="3"/>
  <c r="CH94" i="3"/>
  <c r="CI94" i="3"/>
  <c r="CJ94" i="3"/>
  <c r="CK94" i="3"/>
  <c r="CL94" i="3"/>
  <c r="CM94" i="3"/>
  <c r="CN94" i="3"/>
  <c r="CO94" i="3"/>
  <c r="CP94" i="3"/>
  <c r="CQ94" i="3"/>
  <c r="CR94" i="3"/>
  <c r="CS94" i="3"/>
  <c r="CT94" i="3"/>
  <c r="CU94" i="3"/>
  <c r="CV94" i="3"/>
  <c r="CW94" i="3"/>
  <c r="CX94" i="3"/>
  <c r="CY94" i="3"/>
  <c r="CZ94" i="3"/>
  <c r="DA94" i="3"/>
  <c r="DB94" i="3"/>
  <c r="DC94" i="3"/>
  <c r="DD94" i="3"/>
  <c r="DE94" i="3"/>
  <c r="DF94" i="3"/>
  <c r="DG94" i="3"/>
  <c r="DH94" i="3"/>
  <c r="DI94" i="3"/>
  <c r="DJ94" i="3"/>
  <c r="DK94" i="3"/>
  <c r="DL94" i="3"/>
  <c r="DM94" i="3"/>
  <c r="DN94" i="3"/>
  <c r="DO94" i="3"/>
  <c r="DP94" i="3"/>
  <c r="DQ94" i="3"/>
  <c r="DR94" i="3"/>
  <c r="DS94" i="3"/>
  <c r="DT94" i="3"/>
  <c r="DU94" i="3"/>
  <c r="DV94" i="3"/>
  <c r="DW94" i="3"/>
  <c r="DX94" i="3"/>
  <c r="DY94" i="3"/>
  <c r="DZ94" i="3"/>
  <c r="EA94" i="3"/>
  <c r="EB94" i="3"/>
  <c r="EC94" i="3"/>
  <c r="ED94" i="3"/>
  <c r="EE94" i="3"/>
  <c r="EF94" i="3"/>
  <c r="EG94" i="3"/>
  <c r="EH94" i="3"/>
  <c r="EI94" i="3"/>
  <c r="EJ94" i="3"/>
  <c r="EK94" i="3"/>
  <c r="EL94" i="3"/>
  <c r="EM94" i="3"/>
  <c r="EN94" i="3"/>
  <c r="EO94" i="3"/>
  <c r="EP94" i="3"/>
  <c r="EQ94" i="3"/>
  <c r="ER94" i="3"/>
  <c r="ES94" i="3"/>
  <c r="ET94" i="3"/>
  <c r="EU94" i="3"/>
  <c r="EV94" i="3"/>
  <c r="EW94" i="3"/>
  <c r="EX94" i="3"/>
  <c r="EY94" i="3"/>
  <c r="EZ94" i="3"/>
  <c r="FA94" i="3"/>
  <c r="FB94" i="3"/>
  <c r="FC94" i="3"/>
  <c r="FD94" i="3"/>
  <c r="FE94" i="3"/>
  <c r="FF94" i="3"/>
  <c r="FG94" i="3"/>
  <c r="FH94" i="3"/>
  <c r="FI94" i="3"/>
  <c r="FJ94" i="3"/>
  <c r="FK94" i="3"/>
  <c r="FL94" i="3"/>
  <c r="FM94" i="3"/>
  <c r="FN94" i="3"/>
  <c r="FO94" i="3"/>
  <c r="FP94" i="3"/>
  <c r="FQ94" i="3"/>
  <c r="FR94" i="3"/>
  <c r="FS94" i="3"/>
  <c r="FT94" i="3"/>
  <c r="FU94" i="3"/>
  <c r="FV94" i="3"/>
  <c r="FW94" i="3"/>
  <c r="FX94" i="3"/>
  <c r="FY94" i="3"/>
  <c r="FZ94" i="3"/>
  <c r="GA94" i="3"/>
  <c r="GB94" i="3"/>
  <c r="GC94" i="3"/>
  <c r="GD94" i="3"/>
  <c r="GE94" i="3"/>
  <c r="GF94" i="3"/>
  <c r="GG94" i="3"/>
  <c r="GH94" i="3"/>
  <c r="GI94" i="3"/>
  <c r="GJ94" i="3"/>
  <c r="GK94" i="3"/>
  <c r="GL94" i="3"/>
  <c r="GM94" i="3"/>
  <c r="GN94" i="3"/>
  <c r="GO94" i="3"/>
  <c r="GP94" i="3"/>
  <c r="GQ94" i="3"/>
  <c r="GR94" i="3"/>
  <c r="GS94" i="3"/>
  <c r="GT94" i="3"/>
  <c r="GU94" i="3"/>
  <c r="GV94" i="3"/>
  <c r="GW94" i="3"/>
  <c r="GX94" i="3"/>
  <c r="GY94" i="3"/>
  <c r="GZ94" i="3"/>
  <c r="HA94" i="3"/>
  <c r="HB94" i="3"/>
  <c r="HC94" i="3"/>
  <c r="HD94" i="3"/>
  <c r="HE94" i="3"/>
  <c r="A95" i="3"/>
  <c r="B95" i="3"/>
  <c r="C95" i="3"/>
  <c r="D95" i="3"/>
  <c r="E95" i="3"/>
  <c r="F95" i="3"/>
  <c r="G95" i="3"/>
  <c r="H95" i="3"/>
  <c r="I95" i="3"/>
  <c r="J95" i="3"/>
  <c r="K95" i="3"/>
  <c r="L95" i="3"/>
  <c r="M95" i="3"/>
  <c r="N95" i="3"/>
  <c r="O95" i="3"/>
  <c r="P95" i="3"/>
  <c r="Q95" i="3"/>
  <c r="R95" i="3"/>
  <c r="S95" i="3"/>
  <c r="T95" i="3"/>
  <c r="U95" i="3"/>
  <c r="V95" i="3"/>
  <c r="W95" i="3"/>
  <c r="X95" i="3"/>
  <c r="Y95" i="3"/>
  <c r="Z95" i="3"/>
  <c r="AA95" i="3"/>
  <c r="AB95" i="3"/>
  <c r="AC95" i="3"/>
  <c r="AD95" i="3"/>
  <c r="AE95" i="3"/>
  <c r="AF95" i="3"/>
  <c r="AG95" i="3"/>
  <c r="AH95" i="3"/>
  <c r="AI95" i="3"/>
  <c r="AJ95" i="3"/>
  <c r="AK95" i="3"/>
  <c r="AL95" i="3"/>
  <c r="AM95" i="3"/>
  <c r="AN95" i="3"/>
  <c r="AO95" i="3"/>
  <c r="AP95" i="3"/>
  <c r="AQ95" i="3"/>
  <c r="AR95" i="3"/>
  <c r="AS95" i="3"/>
  <c r="AT95" i="3"/>
  <c r="AU95" i="3"/>
  <c r="AV95" i="3"/>
  <c r="AW95" i="3"/>
  <c r="AX95" i="3"/>
  <c r="AY95" i="3"/>
  <c r="AZ95" i="3"/>
  <c r="BA95" i="3"/>
  <c r="BB95" i="3"/>
  <c r="BC95" i="3"/>
  <c r="BD95" i="3"/>
  <c r="BE95" i="3"/>
  <c r="BF95" i="3"/>
  <c r="BG95" i="3"/>
  <c r="BH95" i="3"/>
  <c r="BI95" i="3"/>
  <c r="BJ95" i="3"/>
  <c r="BK95" i="3"/>
  <c r="BL95" i="3"/>
  <c r="BM95" i="3"/>
  <c r="BN95" i="3"/>
  <c r="BO95" i="3"/>
  <c r="BP95" i="3"/>
  <c r="BQ95" i="3"/>
  <c r="BR95" i="3"/>
  <c r="BS95" i="3"/>
  <c r="BT95" i="3"/>
  <c r="BU95" i="3"/>
  <c r="BV95" i="3"/>
  <c r="BW95" i="3"/>
  <c r="BX95" i="3"/>
  <c r="BY95" i="3"/>
  <c r="BZ95" i="3"/>
  <c r="CA95" i="3"/>
  <c r="CB95" i="3"/>
  <c r="CC95" i="3"/>
  <c r="CD95" i="3"/>
  <c r="CE95" i="3"/>
  <c r="CF95" i="3"/>
  <c r="CG95" i="3"/>
  <c r="CH95" i="3"/>
  <c r="CI95" i="3"/>
  <c r="CJ95" i="3"/>
  <c r="CK95" i="3"/>
  <c r="CL95" i="3"/>
  <c r="CM95" i="3"/>
  <c r="CN95" i="3"/>
  <c r="CO95" i="3"/>
  <c r="CP95" i="3"/>
  <c r="CQ95" i="3"/>
  <c r="CR95" i="3"/>
  <c r="CS95" i="3"/>
  <c r="CT95" i="3"/>
  <c r="CU95" i="3"/>
  <c r="CV95" i="3"/>
  <c r="CW95" i="3"/>
  <c r="CX95" i="3"/>
  <c r="CY95" i="3"/>
  <c r="CZ95" i="3"/>
  <c r="DA95" i="3"/>
  <c r="DB95" i="3"/>
  <c r="DC95" i="3"/>
  <c r="DD95" i="3"/>
  <c r="DE95" i="3"/>
  <c r="DF95" i="3"/>
  <c r="DG95" i="3"/>
  <c r="DH95" i="3"/>
  <c r="DI95" i="3"/>
  <c r="DJ95" i="3"/>
  <c r="DK95" i="3"/>
  <c r="DL95" i="3"/>
  <c r="DM95" i="3"/>
  <c r="DN95" i="3"/>
  <c r="DO95" i="3"/>
  <c r="DP95" i="3"/>
  <c r="DQ95" i="3"/>
  <c r="DR95" i="3"/>
  <c r="DS95" i="3"/>
  <c r="DT95" i="3"/>
  <c r="DU95" i="3"/>
  <c r="DV95" i="3"/>
  <c r="DW95" i="3"/>
  <c r="DX95" i="3"/>
  <c r="DY95" i="3"/>
  <c r="DZ95" i="3"/>
  <c r="EA95" i="3"/>
  <c r="EB95" i="3"/>
  <c r="EC95" i="3"/>
  <c r="ED95" i="3"/>
  <c r="EE95" i="3"/>
  <c r="EF95" i="3"/>
  <c r="EG95" i="3"/>
  <c r="EH95" i="3"/>
  <c r="EI95" i="3"/>
  <c r="EJ95" i="3"/>
  <c r="EK95" i="3"/>
  <c r="EL95" i="3"/>
  <c r="EM95" i="3"/>
  <c r="EN95" i="3"/>
  <c r="EO95" i="3"/>
  <c r="EP95" i="3"/>
  <c r="EQ95" i="3"/>
  <c r="ER95" i="3"/>
  <c r="ES95" i="3"/>
  <c r="ET95" i="3"/>
  <c r="EU95" i="3"/>
  <c r="EV95" i="3"/>
  <c r="EW95" i="3"/>
  <c r="EX95" i="3"/>
  <c r="EY95" i="3"/>
  <c r="EZ95" i="3"/>
  <c r="FA95" i="3"/>
  <c r="FB95" i="3"/>
  <c r="FC95" i="3"/>
  <c r="FD95" i="3"/>
  <c r="FE95" i="3"/>
  <c r="FF95" i="3"/>
  <c r="FG95" i="3"/>
  <c r="FH95" i="3"/>
  <c r="FI95" i="3"/>
  <c r="FJ95" i="3"/>
  <c r="FK95" i="3"/>
  <c r="FL95" i="3"/>
  <c r="FM95" i="3"/>
  <c r="FN95" i="3"/>
  <c r="FO95" i="3"/>
  <c r="FP95" i="3"/>
  <c r="FQ95" i="3"/>
  <c r="FR95" i="3"/>
  <c r="FS95" i="3"/>
  <c r="FT95" i="3"/>
  <c r="FU95" i="3"/>
  <c r="FV95" i="3"/>
  <c r="FW95" i="3"/>
  <c r="FX95" i="3"/>
  <c r="FY95" i="3"/>
  <c r="FZ95" i="3"/>
  <c r="GA95" i="3"/>
  <c r="GB95" i="3"/>
  <c r="GC95" i="3"/>
  <c r="GD95" i="3"/>
  <c r="GE95" i="3"/>
  <c r="GF95" i="3"/>
  <c r="GG95" i="3"/>
  <c r="GH95" i="3"/>
  <c r="GI95" i="3"/>
  <c r="GJ95" i="3"/>
  <c r="GK95" i="3"/>
  <c r="GL95" i="3"/>
  <c r="GM95" i="3"/>
  <c r="GN95" i="3"/>
  <c r="GO95" i="3"/>
  <c r="GP95" i="3"/>
  <c r="GQ95" i="3"/>
  <c r="GR95" i="3"/>
  <c r="GS95" i="3"/>
  <c r="GT95" i="3"/>
  <c r="GU95" i="3"/>
  <c r="GV95" i="3"/>
  <c r="GW95" i="3"/>
  <c r="GX95" i="3"/>
  <c r="GY95" i="3"/>
  <c r="GZ95" i="3"/>
  <c r="HA95" i="3"/>
  <c r="HB95" i="3"/>
  <c r="HC95" i="3"/>
  <c r="HD95" i="3"/>
  <c r="HE95" i="3"/>
  <c r="A96" i="3"/>
  <c r="B96" i="3"/>
  <c r="C96" i="3"/>
  <c r="D96" i="3"/>
  <c r="E96" i="3"/>
  <c r="F96" i="3"/>
  <c r="G96" i="3"/>
  <c r="H96" i="3"/>
  <c r="I96" i="3"/>
  <c r="J96" i="3"/>
  <c r="K96" i="3"/>
  <c r="L96" i="3"/>
  <c r="M96" i="3"/>
  <c r="N96" i="3"/>
  <c r="O96" i="3"/>
  <c r="P96" i="3"/>
  <c r="Q96" i="3"/>
  <c r="R96" i="3"/>
  <c r="S96" i="3"/>
  <c r="T96" i="3"/>
  <c r="U96" i="3"/>
  <c r="V96" i="3"/>
  <c r="W96" i="3"/>
  <c r="X96" i="3"/>
  <c r="Y96" i="3"/>
  <c r="Z96" i="3"/>
  <c r="AA96" i="3"/>
  <c r="AB96" i="3"/>
  <c r="AC96" i="3"/>
  <c r="AD96" i="3"/>
  <c r="AE96" i="3"/>
  <c r="AF96" i="3"/>
  <c r="AG96" i="3"/>
  <c r="AH96" i="3"/>
  <c r="AI96" i="3"/>
  <c r="AJ96" i="3"/>
  <c r="AK96" i="3"/>
  <c r="AL96" i="3"/>
  <c r="AM96" i="3"/>
  <c r="AN96" i="3"/>
  <c r="AO96" i="3"/>
  <c r="AP96" i="3"/>
  <c r="AQ96" i="3"/>
  <c r="AR96" i="3"/>
  <c r="AS96" i="3"/>
  <c r="AT96" i="3"/>
  <c r="AU96" i="3"/>
  <c r="AV96" i="3"/>
  <c r="AW96" i="3"/>
  <c r="AX96" i="3"/>
  <c r="AY96" i="3"/>
  <c r="AZ96" i="3"/>
  <c r="BA96" i="3"/>
  <c r="BB96" i="3"/>
  <c r="BC96" i="3"/>
  <c r="BD96" i="3"/>
  <c r="BE96" i="3"/>
  <c r="BF96" i="3"/>
  <c r="BG96" i="3"/>
  <c r="BH96" i="3"/>
  <c r="BI96" i="3"/>
  <c r="BJ96" i="3"/>
  <c r="BK96" i="3"/>
  <c r="BL96" i="3"/>
  <c r="BM96" i="3"/>
  <c r="BN96" i="3"/>
  <c r="BO96" i="3"/>
  <c r="BP96" i="3"/>
  <c r="BQ96" i="3"/>
  <c r="BR96" i="3"/>
  <c r="BS96" i="3"/>
  <c r="BT96" i="3"/>
  <c r="BU96" i="3"/>
  <c r="BV96" i="3"/>
  <c r="BW96" i="3"/>
  <c r="BX96" i="3"/>
  <c r="BY96" i="3"/>
  <c r="BZ96" i="3"/>
  <c r="CA96" i="3"/>
  <c r="CB96" i="3"/>
  <c r="CC96" i="3"/>
  <c r="CD96" i="3"/>
  <c r="CE96" i="3"/>
  <c r="CF96" i="3"/>
  <c r="CG96" i="3"/>
  <c r="CH96" i="3"/>
  <c r="CI96" i="3"/>
  <c r="CJ96" i="3"/>
  <c r="CK96" i="3"/>
  <c r="CL96" i="3"/>
  <c r="CM96" i="3"/>
  <c r="CN96" i="3"/>
  <c r="CO96" i="3"/>
  <c r="CP96" i="3"/>
  <c r="CQ96" i="3"/>
  <c r="CR96" i="3"/>
  <c r="CS96" i="3"/>
  <c r="CT96" i="3"/>
  <c r="CU96" i="3"/>
  <c r="CV96" i="3"/>
  <c r="CW96" i="3"/>
  <c r="CX96" i="3"/>
  <c r="CY96" i="3"/>
  <c r="CZ96" i="3"/>
  <c r="DA96" i="3"/>
  <c r="DB96" i="3"/>
  <c r="DC96" i="3"/>
  <c r="DD96" i="3"/>
  <c r="DE96" i="3"/>
  <c r="DF96" i="3"/>
  <c r="DG96" i="3"/>
  <c r="DH96" i="3"/>
  <c r="DI96" i="3"/>
  <c r="DJ96" i="3"/>
  <c r="DK96" i="3"/>
  <c r="DL96" i="3"/>
  <c r="DM96" i="3"/>
  <c r="DN96" i="3"/>
  <c r="DO96" i="3"/>
  <c r="DP96" i="3"/>
  <c r="DQ96" i="3"/>
  <c r="DR96" i="3"/>
  <c r="DS96" i="3"/>
  <c r="DT96" i="3"/>
  <c r="DU96" i="3"/>
  <c r="DV96" i="3"/>
  <c r="DW96" i="3"/>
  <c r="DX96" i="3"/>
  <c r="DY96" i="3"/>
  <c r="DZ96" i="3"/>
  <c r="EA96" i="3"/>
  <c r="EB96" i="3"/>
  <c r="EC96" i="3"/>
  <c r="ED96" i="3"/>
  <c r="EE96" i="3"/>
  <c r="EF96" i="3"/>
  <c r="EG96" i="3"/>
  <c r="EH96" i="3"/>
  <c r="EI96" i="3"/>
  <c r="EJ96" i="3"/>
  <c r="EK96" i="3"/>
  <c r="EL96" i="3"/>
  <c r="EM96" i="3"/>
  <c r="EN96" i="3"/>
  <c r="EO96" i="3"/>
  <c r="EP96" i="3"/>
  <c r="EQ96" i="3"/>
  <c r="ER96" i="3"/>
  <c r="ES96" i="3"/>
  <c r="ET96" i="3"/>
  <c r="EU96" i="3"/>
  <c r="EV96" i="3"/>
  <c r="EW96" i="3"/>
  <c r="EX96" i="3"/>
  <c r="EY96" i="3"/>
  <c r="EZ96" i="3"/>
  <c r="FA96" i="3"/>
  <c r="FB96" i="3"/>
  <c r="FC96" i="3"/>
  <c r="FD96" i="3"/>
  <c r="FE96" i="3"/>
  <c r="FF96" i="3"/>
  <c r="FG96" i="3"/>
  <c r="FH96" i="3"/>
  <c r="FI96" i="3"/>
  <c r="FJ96" i="3"/>
  <c r="FK96" i="3"/>
  <c r="FL96" i="3"/>
  <c r="FM96" i="3"/>
  <c r="FN96" i="3"/>
  <c r="FO96" i="3"/>
  <c r="FP96" i="3"/>
  <c r="FQ96" i="3"/>
  <c r="FR96" i="3"/>
  <c r="FS96" i="3"/>
  <c r="FT96" i="3"/>
  <c r="FU96" i="3"/>
  <c r="FV96" i="3"/>
  <c r="FW96" i="3"/>
  <c r="FX96" i="3"/>
  <c r="FY96" i="3"/>
  <c r="FZ96" i="3"/>
  <c r="GA96" i="3"/>
  <c r="GB96" i="3"/>
  <c r="GC96" i="3"/>
  <c r="GD96" i="3"/>
  <c r="GE96" i="3"/>
  <c r="GF96" i="3"/>
  <c r="GG96" i="3"/>
  <c r="GH96" i="3"/>
  <c r="GI96" i="3"/>
  <c r="GJ96" i="3"/>
  <c r="GK96" i="3"/>
  <c r="GL96" i="3"/>
  <c r="GM96" i="3"/>
  <c r="GN96" i="3"/>
  <c r="GO96" i="3"/>
  <c r="GP96" i="3"/>
  <c r="GQ96" i="3"/>
  <c r="GR96" i="3"/>
  <c r="GS96" i="3"/>
  <c r="GT96" i="3"/>
  <c r="GU96" i="3"/>
  <c r="GV96" i="3"/>
  <c r="GW96" i="3"/>
  <c r="GX96" i="3"/>
  <c r="GY96" i="3"/>
  <c r="GZ96" i="3"/>
  <c r="HA96" i="3"/>
  <c r="HB96" i="3"/>
  <c r="HC96" i="3"/>
  <c r="HD96" i="3"/>
  <c r="HE96" i="3"/>
  <c r="A97" i="3"/>
  <c r="B97" i="3"/>
  <c r="C97" i="3"/>
  <c r="D97" i="3"/>
  <c r="E97" i="3"/>
  <c r="F97" i="3"/>
  <c r="G97" i="3"/>
  <c r="H97" i="3"/>
  <c r="I97" i="3"/>
  <c r="J97" i="3"/>
  <c r="K97" i="3"/>
  <c r="L97" i="3"/>
  <c r="M97" i="3"/>
  <c r="N97" i="3"/>
  <c r="O97" i="3"/>
  <c r="P97" i="3"/>
  <c r="Q97" i="3"/>
  <c r="R97" i="3"/>
  <c r="S97" i="3"/>
  <c r="T97" i="3"/>
  <c r="U97" i="3"/>
  <c r="V97" i="3"/>
  <c r="W97" i="3"/>
  <c r="X97" i="3"/>
  <c r="Y97" i="3"/>
  <c r="Z97" i="3"/>
  <c r="AA97" i="3"/>
  <c r="AB97" i="3"/>
  <c r="AC97" i="3"/>
  <c r="AD97" i="3"/>
  <c r="AE97" i="3"/>
  <c r="AF97" i="3"/>
  <c r="AG97" i="3"/>
  <c r="AH97" i="3"/>
  <c r="AI97" i="3"/>
  <c r="AJ97" i="3"/>
  <c r="AK97" i="3"/>
  <c r="AL97" i="3"/>
  <c r="AM97" i="3"/>
  <c r="AN97" i="3"/>
  <c r="AO97" i="3"/>
  <c r="AP97" i="3"/>
  <c r="AQ97" i="3"/>
  <c r="AR97" i="3"/>
  <c r="AS97" i="3"/>
  <c r="AT97" i="3"/>
  <c r="AU97" i="3"/>
  <c r="AV97" i="3"/>
  <c r="AW97" i="3"/>
  <c r="AX97" i="3"/>
  <c r="AY97" i="3"/>
  <c r="AZ97" i="3"/>
  <c r="BA97" i="3"/>
  <c r="BB97" i="3"/>
  <c r="BC97" i="3"/>
  <c r="BD97" i="3"/>
  <c r="BE97" i="3"/>
  <c r="BF97" i="3"/>
  <c r="BG97" i="3"/>
  <c r="BH97" i="3"/>
  <c r="BI97" i="3"/>
  <c r="BJ97" i="3"/>
  <c r="BK97" i="3"/>
  <c r="BL97" i="3"/>
  <c r="BM97" i="3"/>
  <c r="BN97" i="3"/>
  <c r="BO97" i="3"/>
  <c r="BP97" i="3"/>
  <c r="BQ97" i="3"/>
  <c r="BR97" i="3"/>
  <c r="BS97" i="3"/>
  <c r="BT97" i="3"/>
  <c r="BU97" i="3"/>
  <c r="BV97" i="3"/>
  <c r="BW97" i="3"/>
  <c r="BX97" i="3"/>
  <c r="BY97" i="3"/>
  <c r="BZ97" i="3"/>
  <c r="CA97" i="3"/>
  <c r="CB97" i="3"/>
  <c r="CC97" i="3"/>
  <c r="CD97" i="3"/>
  <c r="CE97" i="3"/>
  <c r="CF97" i="3"/>
  <c r="CG97" i="3"/>
  <c r="CH97" i="3"/>
  <c r="CI97" i="3"/>
  <c r="CJ97" i="3"/>
  <c r="CK97" i="3"/>
  <c r="CL97" i="3"/>
  <c r="CM97" i="3"/>
  <c r="CN97" i="3"/>
  <c r="CO97" i="3"/>
  <c r="CP97" i="3"/>
  <c r="CQ97" i="3"/>
  <c r="CR97" i="3"/>
  <c r="CS97" i="3"/>
  <c r="CT97" i="3"/>
  <c r="CU97" i="3"/>
  <c r="CV97" i="3"/>
  <c r="CW97" i="3"/>
  <c r="CX97" i="3"/>
  <c r="CY97" i="3"/>
  <c r="CZ97" i="3"/>
  <c r="DA97" i="3"/>
  <c r="DB97" i="3"/>
  <c r="DC97" i="3"/>
  <c r="DD97" i="3"/>
  <c r="DE97" i="3"/>
  <c r="DF97" i="3"/>
  <c r="DG97" i="3"/>
  <c r="DH97" i="3"/>
  <c r="DI97" i="3"/>
  <c r="DJ97" i="3"/>
  <c r="DK97" i="3"/>
  <c r="DL97" i="3"/>
  <c r="DM97" i="3"/>
  <c r="DN97" i="3"/>
  <c r="DO97" i="3"/>
  <c r="DP97" i="3"/>
  <c r="DQ97" i="3"/>
  <c r="DR97" i="3"/>
  <c r="DS97" i="3"/>
  <c r="DT97" i="3"/>
  <c r="DU97" i="3"/>
  <c r="DV97" i="3"/>
  <c r="DW97" i="3"/>
  <c r="DX97" i="3"/>
  <c r="DY97" i="3"/>
  <c r="DZ97" i="3"/>
  <c r="EA97" i="3"/>
  <c r="EB97" i="3"/>
  <c r="EC97" i="3"/>
  <c r="ED97" i="3"/>
  <c r="EE97" i="3"/>
  <c r="EF97" i="3"/>
  <c r="EG97" i="3"/>
  <c r="EH97" i="3"/>
  <c r="EI97" i="3"/>
  <c r="EJ97" i="3"/>
  <c r="EK97" i="3"/>
  <c r="EL97" i="3"/>
  <c r="EM97" i="3"/>
  <c r="EN97" i="3"/>
  <c r="EO97" i="3"/>
  <c r="EP97" i="3"/>
  <c r="EQ97" i="3"/>
  <c r="ER97" i="3"/>
  <c r="ES97" i="3"/>
  <c r="ET97" i="3"/>
  <c r="EU97" i="3"/>
  <c r="EV97" i="3"/>
  <c r="EW97" i="3"/>
  <c r="EX97" i="3"/>
  <c r="EY97" i="3"/>
  <c r="EZ97" i="3"/>
  <c r="FA97" i="3"/>
  <c r="FB97" i="3"/>
  <c r="FC97" i="3"/>
  <c r="FD97" i="3"/>
  <c r="FE97" i="3"/>
  <c r="FF97" i="3"/>
  <c r="FG97" i="3"/>
  <c r="FH97" i="3"/>
  <c r="FI97" i="3"/>
  <c r="FJ97" i="3"/>
  <c r="FK97" i="3"/>
  <c r="FL97" i="3"/>
  <c r="FM97" i="3"/>
  <c r="FN97" i="3"/>
  <c r="FO97" i="3"/>
  <c r="FP97" i="3"/>
  <c r="FQ97" i="3"/>
  <c r="FR97" i="3"/>
  <c r="FS97" i="3"/>
  <c r="FT97" i="3"/>
  <c r="FU97" i="3"/>
  <c r="FV97" i="3"/>
  <c r="FW97" i="3"/>
  <c r="FX97" i="3"/>
  <c r="FY97" i="3"/>
  <c r="FZ97" i="3"/>
  <c r="GA97" i="3"/>
  <c r="GB97" i="3"/>
  <c r="GC97" i="3"/>
  <c r="GD97" i="3"/>
  <c r="GE97" i="3"/>
  <c r="GF97" i="3"/>
  <c r="GG97" i="3"/>
  <c r="GH97" i="3"/>
  <c r="GI97" i="3"/>
  <c r="GJ97" i="3"/>
  <c r="GK97" i="3"/>
  <c r="GL97" i="3"/>
  <c r="GM97" i="3"/>
  <c r="GN97" i="3"/>
  <c r="GO97" i="3"/>
  <c r="GP97" i="3"/>
  <c r="GQ97" i="3"/>
  <c r="GR97" i="3"/>
  <c r="GS97" i="3"/>
  <c r="GT97" i="3"/>
  <c r="GU97" i="3"/>
  <c r="GV97" i="3"/>
  <c r="GW97" i="3"/>
  <c r="GX97" i="3"/>
  <c r="GY97" i="3"/>
  <c r="GZ97" i="3"/>
  <c r="HA97" i="3"/>
  <c r="HB97" i="3"/>
  <c r="HC97" i="3"/>
  <c r="HD97" i="3"/>
  <c r="HE97" i="3"/>
  <c r="A98" i="3"/>
  <c r="B98" i="3"/>
  <c r="C98" i="3"/>
  <c r="D98" i="3"/>
  <c r="E98" i="3"/>
  <c r="F98" i="3"/>
  <c r="G98" i="3"/>
  <c r="H98" i="3"/>
  <c r="I98" i="3"/>
  <c r="J98" i="3"/>
  <c r="K98" i="3"/>
  <c r="L98" i="3"/>
  <c r="M98" i="3"/>
  <c r="N98" i="3"/>
  <c r="O98" i="3"/>
  <c r="P98" i="3"/>
  <c r="Q98" i="3"/>
  <c r="R98" i="3"/>
  <c r="S98" i="3"/>
  <c r="T98" i="3"/>
  <c r="U98" i="3"/>
  <c r="V98" i="3"/>
  <c r="W98" i="3"/>
  <c r="X98" i="3"/>
  <c r="Y98" i="3"/>
  <c r="Z98" i="3"/>
  <c r="AA98" i="3"/>
  <c r="AB98" i="3"/>
  <c r="AC98" i="3"/>
  <c r="AD98" i="3"/>
  <c r="AE98" i="3"/>
  <c r="AF98" i="3"/>
  <c r="AG98" i="3"/>
  <c r="AH98" i="3"/>
  <c r="AI98" i="3"/>
  <c r="AJ98" i="3"/>
  <c r="AK98" i="3"/>
  <c r="AL98" i="3"/>
  <c r="AM98" i="3"/>
  <c r="AN98" i="3"/>
  <c r="AO98" i="3"/>
  <c r="AP98" i="3"/>
  <c r="AQ98" i="3"/>
  <c r="AR98" i="3"/>
  <c r="AS98" i="3"/>
  <c r="AT98" i="3"/>
  <c r="AU98" i="3"/>
  <c r="AV98" i="3"/>
  <c r="AW98" i="3"/>
  <c r="AX98" i="3"/>
  <c r="AY98" i="3"/>
  <c r="AZ98" i="3"/>
  <c r="BA98" i="3"/>
  <c r="BB98" i="3"/>
  <c r="BC98" i="3"/>
  <c r="BD98" i="3"/>
  <c r="BE98" i="3"/>
  <c r="BF98" i="3"/>
  <c r="BG98" i="3"/>
  <c r="BH98" i="3"/>
  <c r="BI98" i="3"/>
  <c r="BJ98" i="3"/>
  <c r="BK98" i="3"/>
  <c r="BL98" i="3"/>
  <c r="BM98" i="3"/>
  <c r="BN98" i="3"/>
  <c r="BO98" i="3"/>
  <c r="BP98" i="3"/>
  <c r="BQ98" i="3"/>
  <c r="BR98" i="3"/>
  <c r="BS98" i="3"/>
  <c r="BT98" i="3"/>
  <c r="BU98" i="3"/>
  <c r="BV98" i="3"/>
  <c r="BW98" i="3"/>
  <c r="BX98" i="3"/>
  <c r="BY98" i="3"/>
  <c r="BZ98" i="3"/>
  <c r="CA98" i="3"/>
  <c r="CB98" i="3"/>
  <c r="CC98" i="3"/>
  <c r="CD98" i="3"/>
  <c r="CE98" i="3"/>
  <c r="CF98" i="3"/>
  <c r="CG98" i="3"/>
  <c r="CH98" i="3"/>
  <c r="CI98" i="3"/>
  <c r="CJ98" i="3"/>
  <c r="CK98" i="3"/>
  <c r="CL98" i="3"/>
  <c r="CM98" i="3"/>
  <c r="CN98" i="3"/>
  <c r="CO98" i="3"/>
  <c r="CP98" i="3"/>
  <c r="CQ98" i="3"/>
  <c r="CR98" i="3"/>
  <c r="CS98" i="3"/>
  <c r="CT98" i="3"/>
  <c r="CU98" i="3"/>
  <c r="CV98" i="3"/>
  <c r="CW98" i="3"/>
  <c r="CX98" i="3"/>
  <c r="CY98" i="3"/>
  <c r="CZ98" i="3"/>
  <c r="DA98" i="3"/>
  <c r="DB98" i="3"/>
  <c r="DC98" i="3"/>
  <c r="DD98" i="3"/>
  <c r="DE98" i="3"/>
  <c r="DF98" i="3"/>
  <c r="DG98" i="3"/>
  <c r="DH98" i="3"/>
  <c r="DI98" i="3"/>
  <c r="DJ98" i="3"/>
  <c r="DK98" i="3"/>
  <c r="DL98" i="3"/>
  <c r="DM98" i="3"/>
  <c r="DN98" i="3"/>
  <c r="DO98" i="3"/>
  <c r="DP98" i="3"/>
  <c r="DQ98" i="3"/>
  <c r="DR98" i="3"/>
  <c r="DS98" i="3"/>
  <c r="DT98" i="3"/>
  <c r="DU98" i="3"/>
  <c r="DV98" i="3"/>
  <c r="DW98" i="3"/>
  <c r="DX98" i="3"/>
  <c r="DY98" i="3"/>
  <c r="DZ98" i="3"/>
  <c r="EA98" i="3"/>
  <c r="EB98" i="3"/>
  <c r="EC98" i="3"/>
  <c r="ED98" i="3"/>
  <c r="EE98" i="3"/>
  <c r="EF98" i="3"/>
  <c r="EG98" i="3"/>
  <c r="EH98" i="3"/>
  <c r="EI98" i="3"/>
  <c r="EJ98" i="3"/>
  <c r="EK98" i="3"/>
  <c r="EL98" i="3"/>
  <c r="EM98" i="3"/>
  <c r="EN98" i="3"/>
  <c r="EO98" i="3"/>
  <c r="EP98" i="3"/>
  <c r="EQ98" i="3"/>
  <c r="ER98" i="3"/>
  <c r="ES98" i="3"/>
  <c r="ET98" i="3"/>
  <c r="EU98" i="3"/>
  <c r="EV98" i="3"/>
  <c r="EW98" i="3"/>
  <c r="EX98" i="3"/>
  <c r="EY98" i="3"/>
  <c r="EZ98" i="3"/>
  <c r="FA98" i="3"/>
  <c r="FB98" i="3"/>
  <c r="FC98" i="3"/>
  <c r="FD98" i="3"/>
  <c r="FE98" i="3"/>
  <c r="FF98" i="3"/>
  <c r="FG98" i="3"/>
  <c r="FH98" i="3"/>
  <c r="FI98" i="3"/>
  <c r="FJ98" i="3"/>
  <c r="FK98" i="3"/>
  <c r="FL98" i="3"/>
  <c r="FM98" i="3"/>
  <c r="FN98" i="3"/>
  <c r="FO98" i="3"/>
  <c r="FP98" i="3"/>
  <c r="FQ98" i="3"/>
  <c r="FR98" i="3"/>
  <c r="FS98" i="3"/>
  <c r="FT98" i="3"/>
  <c r="FU98" i="3"/>
  <c r="FV98" i="3"/>
  <c r="FW98" i="3"/>
  <c r="FX98" i="3"/>
  <c r="FY98" i="3"/>
  <c r="FZ98" i="3"/>
  <c r="GA98" i="3"/>
  <c r="GB98" i="3"/>
  <c r="GC98" i="3"/>
  <c r="GD98" i="3"/>
  <c r="GE98" i="3"/>
  <c r="GF98" i="3"/>
  <c r="GG98" i="3"/>
  <c r="GH98" i="3"/>
  <c r="GI98" i="3"/>
  <c r="GJ98" i="3"/>
  <c r="GK98" i="3"/>
  <c r="GL98" i="3"/>
  <c r="GM98" i="3"/>
  <c r="GN98" i="3"/>
  <c r="GO98" i="3"/>
  <c r="GP98" i="3"/>
  <c r="GQ98" i="3"/>
  <c r="GR98" i="3"/>
  <c r="GS98" i="3"/>
  <c r="GT98" i="3"/>
  <c r="GU98" i="3"/>
  <c r="GV98" i="3"/>
  <c r="GW98" i="3"/>
  <c r="GX98" i="3"/>
  <c r="GY98" i="3"/>
  <c r="GZ98" i="3"/>
  <c r="HA98" i="3"/>
  <c r="HB98" i="3"/>
  <c r="HC98" i="3"/>
  <c r="HD98" i="3"/>
  <c r="HE98" i="3"/>
  <c r="A99" i="3"/>
  <c r="B99" i="3"/>
  <c r="C99" i="3"/>
  <c r="D99" i="3"/>
  <c r="E99" i="3"/>
  <c r="F99" i="3"/>
  <c r="G99" i="3"/>
  <c r="H99" i="3"/>
  <c r="I99" i="3"/>
  <c r="J99" i="3"/>
  <c r="K99" i="3"/>
  <c r="L99" i="3"/>
  <c r="M99" i="3"/>
  <c r="N99" i="3"/>
  <c r="O99" i="3"/>
  <c r="P99" i="3"/>
  <c r="Q99" i="3"/>
  <c r="R99" i="3"/>
  <c r="S99" i="3"/>
  <c r="T99" i="3"/>
  <c r="U99" i="3"/>
  <c r="V99" i="3"/>
  <c r="W99" i="3"/>
  <c r="X99" i="3"/>
  <c r="Y99" i="3"/>
  <c r="Z99" i="3"/>
  <c r="AA99" i="3"/>
  <c r="AB99" i="3"/>
  <c r="AC99" i="3"/>
  <c r="AD99" i="3"/>
  <c r="AE99" i="3"/>
  <c r="AF99" i="3"/>
  <c r="AG99" i="3"/>
  <c r="AH99" i="3"/>
  <c r="AI99" i="3"/>
  <c r="AJ99" i="3"/>
  <c r="AK99" i="3"/>
  <c r="AL99" i="3"/>
  <c r="AM99" i="3"/>
  <c r="AN99" i="3"/>
  <c r="AO99" i="3"/>
  <c r="AP99" i="3"/>
  <c r="AQ99" i="3"/>
  <c r="AR99" i="3"/>
  <c r="AS99" i="3"/>
  <c r="AT99" i="3"/>
  <c r="AU99" i="3"/>
  <c r="AV99" i="3"/>
  <c r="AW99" i="3"/>
  <c r="AX99" i="3"/>
  <c r="AY99" i="3"/>
  <c r="AZ99" i="3"/>
  <c r="BA99" i="3"/>
  <c r="BB99" i="3"/>
  <c r="BC99" i="3"/>
  <c r="BD99" i="3"/>
  <c r="BE99" i="3"/>
  <c r="BF99" i="3"/>
  <c r="BG99" i="3"/>
  <c r="BH99" i="3"/>
  <c r="BI99" i="3"/>
  <c r="BJ99" i="3"/>
  <c r="BK99" i="3"/>
  <c r="BL99" i="3"/>
  <c r="BM99" i="3"/>
  <c r="BN99" i="3"/>
  <c r="BO99" i="3"/>
  <c r="BP99" i="3"/>
  <c r="BQ99" i="3"/>
  <c r="BR99" i="3"/>
  <c r="BS99" i="3"/>
  <c r="BT99" i="3"/>
  <c r="BU99" i="3"/>
  <c r="BV99" i="3"/>
  <c r="BW99" i="3"/>
  <c r="BX99" i="3"/>
  <c r="BY99" i="3"/>
  <c r="BZ99" i="3"/>
  <c r="CA99" i="3"/>
  <c r="CB99" i="3"/>
  <c r="CC99" i="3"/>
  <c r="CD99" i="3"/>
  <c r="CE99" i="3"/>
  <c r="CF99" i="3"/>
  <c r="CG99" i="3"/>
  <c r="CH99" i="3"/>
  <c r="CI99" i="3"/>
  <c r="CJ99" i="3"/>
  <c r="CK99" i="3"/>
  <c r="CL99" i="3"/>
  <c r="CM99" i="3"/>
  <c r="CN99" i="3"/>
  <c r="CO99" i="3"/>
  <c r="CP99" i="3"/>
  <c r="CQ99" i="3"/>
  <c r="CR99" i="3"/>
  <c r="CS99" i="3"/>
  <c r="CT99" i="3"/>
  <c r="CU99" i="3"/>
  <c r="CV99" i="3"/>
  <c r="CW99" i="3"/>
  <c r="CX99" i="3"/>
  <c r="CY99" i="3"/>
  <c r="CZ99" i="3"/>
  <c r="DA99" i="3"/>
  <c r="DB99" i="3"/>
  <c r="DC99" i="3"/>
  <c r="DD99" i="3"/>
  <c r="DE99" i="3"/>
  <c r="DF99" i="3"/>
  <c r="DG99" i="3"/>
  <c r="DH99" i="3"/>
  <c r="DI99" i="3"/>
  <c r="DJ99" i="3"/>
  <c r="DK99" i="3"/>
  <c r="DL99" i="3"/>
  <c r="DM99" i="3"/>
  <c r="DN99" i="3"/>
  <c r="DO99" i="3"/>
  <c r="DP99" i="3"/>
  <c r="DQ99" i="3"/>
  <c r="DR99" i="3"/>
  <c r="DS99" i="3"/>
  <c r="DT99" i="3"/>
  <c r="DU99" i="3"/>
  <c r="DV99" i="3"/>
  <c r="DW99" i="3"/>
  <c r="DX99" i="3"/>
  <c r="DY99" i="3"/>
  <c r="DZ99" i="3"/>
  <c r="EA99" i="3"/>
  <c r="EB99" i="3"/>
  <c r="EC99" i="3"/>
  <c r="ED99" i="3"/>
  <c r="EE99" i="3"/>
  <c r="EF99" i="3"/>
  <c r="EG99" i="3"/>
  <c r="EH99" i="3"/>
  <c r="EI99" i="3"/>
  <c r="EJ99" i="3"/>
  <c r="EK99" i="3"/>
  <c r="EL99" i="3"/>
  <c r="EM99" i="3"/>
  <c r="EN99" i="3"/>
  <c r="EO99" i="3"/>
  <c r="EP99" i="3"/>
  <c r="EQ99" i="3"/>
  <c r="ER99" i="3"/>
  <c r="ES99" i="3"/>
  <c r="ET99" i="3"/>
  <c r="EU99" i="3"/>
  <c r="EV99" i="3"/>
  <c r="EW99" i="3"/>
  <c r="EX99" i="3"/>
  <c r="EY99" i="3"/>
  <c r="EZ99" i="3"/>
  <c r="FA99" i="3"/>
  <c r="FB99" i="3"/>
  <c r="FC99" i="3"/>
  <c r="FD99" i="3"/>
  <c r="FE99" i="3"/>
  <c r="FF99" i="3"/>
  <c r="FG99" i="3"/>
  <c r="FH99" i="3"/>
  <c r="FI99" i="3"/>
  <c r="FJ99" i="3"/>
  <c r="FK99" i="3"/>
  <c r="FL99" i="3"/>
  <c r="FM99" i="3"/>
  <c r="FN99" i="3"/>
  <c r="FO99" i="3"/>
  <c r="FP99" i="3"/>
  <c r="FQ99" i="3"/>
  <c r="FR99" i="3"/>
  <c r="FS99" i="3"/>
  <c r="FT99" i="3"/>
  <c r="FU99" i="3"/>
  <c r="FV99" i="3"/>
  <c r="FW99" i="3"/>
  <c r="FX99" i="3"/>
  <c r="FY99" i="3"/>
  <c r="FZ99" i="3"/>
  <c r="GA99" i="3"/>
  <c r="GB99" i="3"/>
  <c r="GC99" i="3"/>
  <c r="GD99" i="3"/>
  <c r="GE99" i="3"/>
  <c r="GF99" i="3"/>
  <c r="GG99" i="3"/>
  <c r="GH99" i="3"/>
  <c r="GI99" i="3"/>
  <c r="GJ99" i="3"/>
  <c r="GK99" i="3"/>
  <c r="GL99" i="3"/>
  <c r="GM99" i="3"/>
  <c r="GN99" i="3"/>
  <c r="GO99" i="3"/>
  <c r="GP99" i="3"/>
  <c r="GQ99" i="3"/>
  <c r="GR99" i="3"/>
  <c r="GS99" i="3"/>
  <c r="GT99" i="3"/>
  <c r="GU99" i="3"/>
  <c r="GV99" i="3"/>
  <c r="GW99" i="3"/>
  <c r="GX99" i="3"/>
  <c r="GY99" i="3"/>
  <c r="GZ99" i="3"/>
  <c r="HA99" i="3"/>
  <c r="HB99" i="3"/>
  <c r="HC99" i="3"/>
  <c r="HD99" i="3"/>
  <c r="HE99" i="3"/>
  <c r="A100" i="3"/>
  <c r="B100" i="3"/>
  <c r="C100" i="3"/>
  <c r="D100" i="3"/>
  <c r="E100" i="3"/>
  <c r="F100" i="3"/>
  <c r="G100" i="3"/>
  <c r="H100" i="3"/>
  <c r="I100" i="3"/>
  <c r="J100" i="3"/>
  <c r="K100" i="3"/>
  <c r="L100" i="3"/>
  <c r="M100" i="3"/>
  <c r="N100" i="3"/>
  <c r="O100" i="3"/>
  <c r="P100" i="3"/>
  <c r="Q100" i="3"/>
  <c r="R100" i="3"/>
  <c r="S100" i="3"/>
  <c r="T100" i="3"/>
  <c r="U100" i="3"/>
  <c r="V100" i="3"/>
  <c r="W100" i="3"/>
  <c r="X100" i="3"/>
  <c r="Y100" i="3"/>
  <c r="Z100" i="3"/>
  <c r="AA100" i="3"/>
  <c r="AB100" i="3"/>
  <c r="AC100" i="3"/>
  <c r="AD100" i="3"/>
  <c r="AE100" i="3"/>
  <c r="AF100" i="3"/>
  <c r="AG100" i="3"/>
  <c r="AH100" i="3"/>
  <c r="AI100" i="3"/>
  <c r="AJ100" i="3"/>
  <c r="AK100" i="3"/>
  <c r="AL100" i="3"/>
  <c r="AM100" i="3"/>
  <c r="AN100" i="3"/>
  <c r="AO100" i="3"/>
  <c r="AP100" i="3"/>
  <c r="AQ100" i="3"/>
  <c r="AR100" i="3"/>
  <c r="AS100" i="3"/>
  <c r="AT100" i="3"/>
  <c r="AU100" i="3"/>
  <c r="AV100" i="3"/>
  <c r="AW100" i="3"/>
  <c r="AX100" i="3"/>
  <c r="AY100" i="3"/>
  <c r="AZ100" i="3"/>
  <c r="BA100" i="3"/>
  <c r="BB100" i="3"/>
  <c r="BC100" i="3"/>
  <c r="BD100" i="3"/>
  <c r="BE100" i="3"/>
  <c r="BF100" i="3"/>
  <c r="BG100" i="3"/>
  <c r="BH100" i="3"/>
  <c r="BI100" i="3"/>
  <c r="BJ100" i="3"/>
  <c r="BK100" i="3"/>
  <c r="BL100" i="3"/>
  <c r="BM100" i="3"/>
  <c r="BN100" i="3"/>
  <c r="BO100" i="3"/>
  <c r="BP100" i="3"/>
  <c r="BQ100" i="3"/>
  <c r="BR100" i="3"/>
  <c r="BS100" i="3"/>
  <c r="BT100" i="3"/>
  <c r="BU100" i="3"/>
  <c r="BV100" i="3"/>
  <c r="BW100" i="3"/>
  <c r="BX100" i="3"/>
  <c r="BY100" i="3"/>
  <c r="BZ100" i="3"/>
  <c r="CA100" i="3"/>
  <c r="CB100" i="3"/>
  <c r="CC100" i="3"/>
  <c r="CD100" i="3"/>
  <c r="CE100" i="3"/>
  <c r="CF100" i="3"/>
  <c r="CG100" i="3"/>
  <c r="CH100" i="3"/>
  <c r="CI100" i="3"/>
  <c r="CJ100" i="3"/>
  <c r="CK100" i="3"/>
  <c r="CL100" i="3"/>
  <c r="CM100" i="3"/>
  <c r="CN100" i="3"/>
  <c r="CO100" i="3"/>
  <c r="CP100" i="3"/>
  <c r="CQ100" i="3"/>
  <c r="CR100" i="3"/>
  <c r="CS100" i="3"/>
  <c r="CT100" i="3"/>
  <c r="CU100" i="3"/>
  <c r="CV100" i="3"/>
  <c r="CW100" i="3"/>
  <c r="CX100" i="3"/>
  <c r="CY100" i="3"/>
  <c r="CZ100" i="3"/>
  <c r="DA100" i="3"/>
  <c r="DB100" i="3"/>
  <c r="DC100" i="3"/>
  <c r="DD100" i="3"/>
  <c r="DE100" i="3"/>
  <c r="DF100" i="3"/>
  <c r="DG100" i="3"/>
  <c r="DH100" i="3"/>
  <c r="DI100" i="3"/>
  <c r="DJ100" i="3"/>
  <c r="DK100" i="3"/>
  <c r="DL100" i="3"/>
  <c r="DM100" i="3"/>
  <c r="DN100" i="3"/>
  <c r="DO100" i="3"/>
  <c r="DP100" i="3"/>
  <c r="DQ100" i="3"/>
  <c r="DR100" i="3"/>
  <c r="DS100" i="3"/>
  <c r="DT100" i="3"/>
  <c r="DU100" i="3"/>
  <c r="DV100" i="3"/>
  <c r="DW100" i="3"/>
  <c r="DX100" i="3"/>
  <c r="DY100" i="3"/>
  <c r="DZ100" i="3"/>
  <c r="EA100" i="3"/>
  <c r="EB100" i="3"/>
  <c r="EC100" i="3"/>
  <c r="ED100" i="3"/>
  <c r="EE100" i="3"/>
  <c r="EF100" i="3"/>
  <c r="EG100" i="3"/>
  <c r="EH100" i="3"/>
  <c r="EI100" i="3"/>
  <c r="EJ100" i="3"/>
  <c r="EK100" i="3"/>
  <c r="EL100" i="3"/>
  <c r="EM100" i="3"/>
  <c r="EN100" i="3"/>
  <c r="EO100" i="3"/>
  <c r="EP100" i="3"/>
  <c r="EQ100" i="3"/>
  <c r="ER100" i="3"/>
  <c r="ES100" i="3"/>
  <c r="ET100" i="3"/>
  <c r="EU100" i="3"/>
  <c r="EV100" i="3"/>
  <c r="EW100" i="3"/>
  <c r="EX100" i="3"/>
  <c r="EY100" i="3"/>
  <c r="EZ100" i="3"/>
  <c r="FA100" i="3"/>
  <c r="FB100" i="3"/>
  <c r="FC100" i="3"/>
  <c r="FD100" i="3"/>
  <c r="FE100" i="3"/>
  <c r="FF100" i="3"/>
  <c r="FG100" i="3"/>
  <c r="FH100" i="3"/>
  <c r="FI100" i="3"/>
  <c r="FJ100" i="3"/>
  <c r="FK100" i="3"/>
  <c r="FL100" i="3"/>
  <c r="FM100" i="3"/>
  <c r="FN100" i="3"/>
  <c r="FO100" i="3"/>
  <c r="FP100" i="3"/>
  <c r="FQ100" i="3"/>
  <c r="FR100" i="3"/>
  <c r="FS100" i="3"/>
  <c r="FT100" i="3"/>
  <c r="FU100" i="3"/>
  <c r="FV100" i="3"/>
  <c r="FW100" i="3"/>
  <c r="FX100" i="3"/>
  <c r="FY100" i="3"/>
  <c r="FZ100" i="3"/>
  <c r="GA100" i="3"/>
  <c r="GB100" i="3"/>
  <c r="GC100" i="3"/>
  <c r="GD100" i="3"/>
  <c r="GE100" i="3"/>
  <c r="GF100" i="3"/>
  <c r="GG100" i="3"/>
  <c r="GH100" i="3"/>
  <c r="GI100" i="3"/>
  <c r="GJ100" i="3"/>
  <c r="GK100" i="3"/>
  <c r="GL100" i="3"/>
  <c r="GM100" i="3"/>
  <c r="GN100" i="3"/>
  <c r="GO100" i="3"/>
  <c r="GP100" i="3"/>
  <c r="GQ100" i="3"/>
  <c r="GR100" i="3"/>
  <c r="GS100" i="3"/>
  <c r="GT100" i="3"/>
  <c r="GU100" i="3"/>
  <c r="GV100" i="3"/>
  <c r="GW100" i="3"/>
  <c r="GX100" i="3"/>
  <c r="GY100" i="3"/>
  <c r="GZ100" i="3"/>
  <c r="HA100" i="3"/>
  <c r="HB100" i="3"/>
  <c r="HC100" i="3"/>
  <c r="HD100" i="3"/>
  <c r="HE100" i="3"/>
  <c r="A101" i="3"/>
  <c r="B101" i="3"/>
  <c r="C101" i="3"/>
  <c r="D101" i="3"/>
  <c r="E101" i="3"/>
  <c r="F101" i="3"/>
  <c r="G101" i="3"/>
  <c r="H101" i="3"/>
  <c r="I101" i="3"/>
  <c r="J101" i="3"/>
  <c r="K101" i="3"/>
  <c r="L101" i="3"/>
  <c r="M101" i="3"/>
  <c r="N101" i="3"/>
  <c r="O101" i="3"/>
  <c r="P101" i="3"/>
  <c r="Q101" i="3"/>
  <c r="R101" i="3"/>
  <c r="S101" i="3"/>
  <c r="T101" i="3"/>
  <c r="U101" i="3"/>
  <c r="V101" i="3"/>
  <c r="W101" i="3"/>
  <c r="X101" i="3"/>
  <c r="Y101" i="3"/>
  <c r="Z101" i="3"/>
  <c r="AA101" i="3"/>
  <c r="AB101" i="3"/>
  <c r="AC101" i="3"/>
  <c r="AD101" i="3"/>
  <c r="AE101" i="3"/>
  <c r="AF101" i="3"/>
  <c r="AG101" i="3"/>
  <c r="AH101" i="3"/>
  <c r="AI101" i="3"/>
  <c r="AJ101" i="3"/>
  <c r="AK101" i="3"/>
  <c r="AL101" i="3"/>
  <c r="AM101" i="3"/>
  <c r="AN101" i="3"/>
  <c r="AO101" i="3"/>
  <c r="AP101" i="3"/>
  <c r="AQ101" i="3"/>
  <c r="AR101" i="3"/>
  <c r="AS101" i="3"/>
  <c r="AT101" i="3"/>
  <c r="AU101" i="3"/>
  <c r="AV101" i="3"/>
  <c r="AW101" i="3"/>
  <c r="AX101" i="3"/>
  <c r="AY101" i="3"/>
  <c r="AZ101" i="3"/>
  <c r="BA101" i="3"/>
  <c r="BB101" i="3"/>
  <c r="BC101" i="3"/>
  <c r="BD101" i="3"/>
  <c r="BE101" i="3"/>
  <c r="BF101" i="3"/>
  <c r="BG101" i="3"/>
  <c r="BH101" i="3"/>
  <c r="BI101" i="3"/>
  <c r="BJ101" i="3"/>
  <c r="BK101" i="3"/>
  <c r="BL101" i="3"/>
  <c r="BM101" i="3"/>
  <c r="BN101" i="3"/>
  <c r="BO101" i="3"/>
  <c r="BP101" i="3"/>
  <c r="BQ101" i="3"/>
  <c r="BR101" i="3"/>
  <c r="BS101" i="3"/>
  <c r="BT101" i="3"/>
  <c r="BU101" i="3"/>
  <c r="BV101" i="3"/>
  <c r="BW101" i="3"/>
  <c r="BX101" i="3"/>
  <c r="BY101" i="3"/>
  <c r="BZ101" i="3"/>
  <c r="CA101" i="3"/>
  <c r="CB101" i="3"/>
  <c r="CC101" i="3"/>
  <c r="CD101" i="3"/>
  <c r="CE101" i="3"/>
  <c r="CF101" i="3"/>
  <c r="CG101" i="3"/>
  <c r="CH101" i="3"/>
  <c r="CI101" i="3"/>
  <c r="CJ101" i="3"/>
  <c r="CK101" i="3"/>
  <c r="CL101" i="3"/>
  <c r="CM101" i="3"/>
  <c r="CN101" i="3"/>
  <c r="CO101" i="3"/>
  <c r="CP101" i="3"/>
  <c r="CQ101" i="3"/>
  <c r="CR101" i="3"/>
  <c r="CS101" i="3"/>
  <c r="CT101" i="3"/>
  <c r="CU101" i="3"/>
  <c r="CV101" i="3"/>
  <c r="CW101" i="3"/>
  <c r="CX101" i="3"/>
  <c r="CY101" i="3"/>
  <c r="CZ101" i="3"/>
  <c r="DA101" i="3"/>
  <c r="DB101" i="3"/>
  <c r="DC101" i="3"/>
  <c r="DD101" i="3"/>
  <c r="DE101" i="3"/>
  <c r="DF101" i="3"/>
  <c r="DG101" i="3"/>
  <c r="DH101" i="3"/>
  <c r="DI101" i="3"/>
  <c r="DJ101" i="3"/>
  <c r="DK101" i="3"/>
  <c r="DL101" i="3"/>
  <c r="DM101" i="3"/>
  <c r="DN101" i="3"/>
  <c r="DO101" i="3"/>
  <c r="DP101" i="3"/>
  <c r="DQ101" i="3"/>
  <c r="DR101" i="3"/>
  <c r="DS101" i="3"/>
  <c r="DT101" i="3"/>
  <c r="DU101" i="3"/>
  <c r="DV101" i="3"/>
  <c r="DW101" i="3"/>
  <c r="DX101" i="3"/>
  <c r="DY101" i="3"/>
  <c r="DZ101" i="3"/>
  <c r="EA101" i="3"/>
  <c r="EB101" i="3"/>
  <c r="EC101" i="3"/>
  <c r="ED101" i="3"/>
  <c r="EE101" i="3"/>
  <c r="EF101" i="3"/>
  <c r="EG101" i="3"/>
  <c r="EH101" i="3"/>
  <c r="EI101" i="3"/>
  <c r="EJ101" i="3"/>
  <c r="EK101" i="3"/>
  <c r="EL101" i="3"/>
  <c r="EM101" i="3"/>
  <c r="EN101" i="3"/>
  <c r="EO101" i="3"/>
  <c r="EP101" i="3"/>
  <c r="EQ101" i="3"/>
  <c r="ER101" i="3"/>
  <c r="ES101" i="3"/>
  <c r="ET101" i="3"/>
  <c r="EU101" i="3"/>
  <c r="EV101" i="3"/>
  <c r="EW101" i="3"/>
  <c r="EX101" i="3"/>
  <c r="EY101" i="3"/>
  <c r="EZ101" i="3"/>
  <c r="FA101" i="3"/>
  <c r="FB101" i="3"/>
  <c r="FC101" i="3"/>
  <c r="FD101" i="3"/>
  <c r="FE101" i="3"/>
  <c r="FF101" i="3"/>
  <c r="FG101" i="3"/>
  <c r="FH101" i="3"/>
  <c r="FI101" i="3"/>
  <c r="FJ101" i="3"/>
  <c r="FK101" i="3"/>
  <c r="FL101" i="3"/>
  <c r="FM101" i="3"/>
  <c r="FN101" i="3"/>
  <c r="FO101" i="3"/>
  <c r="FP101" i="3"/>
  <c r="FQ101" i="3"/>
  <c r="FR101" i="3"/>
  <c r="FS101" i="3"/>
  <c r="FT101" i="3"/>
  <c r="FU101" i="3"/>
  <c r="FV101" i="3"/>
  <c r="FW101" i="3"/>
  <c r="FX101" i="3"/>
  <c r="FY101" i="3"/>
  <c r="FZ101" i="3"/>
  <c r="GA101" i="3"/>
  <c r="GB101" i="3"/>
  <c r="GC101" i="3"/>
  <c r="GD101" i="3"/>
  <c r="GE101" i="3"/>
  <c r="GF101" i="3"/>
  <c r="GG101" i="3"/>
  <c r="GH101" i="3"/>
  <c r="GI101" i="3"/>
  <c r="GJ101" i="3"/>
  <c r="GK101" i="3"/>
  <c r="GL101" i="3"/>
  <c r="GM101" i="3"/>
  <c r="GN101" i="3"/>
  <c r="GO101" i="3"/>
  <c r="GP101" i="3"/>
  <c r="GQ101" i="3"/>
  <c r="GR101" i="3"/>
  <c r="GS101" i="3"/>
  <c r="GT101" i="3"/>
  <c r="GU101" i="3"/>
  <c r="GV101" i="3"/>
  <c r="GW101" i="3"/>
  <c r="GX101" i="3"/>
  <c r="GY101" i="3"/>
  <c r="GZ101" i="3"/>
  <c r="HA101" i="3"/>
  <c r="HB101" i="3"/>
  <c r="HC101" i="3"/>
  <c r="HD101" i="3"/>
  <c r="HE101" i="3"/>
  <c r="A102" i="3"/>
  <c r="B102" i="3"/>
  <c r="C102" i="3"/>
  <c r="D102" i="3"/>
  <c r="E102" i="3"/>
  <c r="F102" i="3"/>
  <c r="G102" i="3"/>
  <c r="H102" i="3"/>
  <c r="I102" i="3"/>
  <c r="J102" i="3"/>
  <c r="K102" i="3"/>
  <c r="L102" i="3"/>
  <c r="M102" i="3"/>
  <c r="N102" i="3"/>
  <c r="O102" i="3"/>
  <c r="P102" i="3"/>
  <c r="Q102" i="3"/>
  <c r="R102" i="3"/>
  <c r="S102" i="3"/>
  <c r="T102" i="3"/>
  <c r="U102" i="3"/>
  <c r="V102" i="3"/>
  <c r="W102" i="3"/>
  <c r="X102" i="3"/>
  <c r="Y102" i="3"/>
  <c r="Z102" i="3"/>
  <c r="AA102" i="3"/>
  <c r="AB102" i="3"/>
  <c r="AC102" i="3"/>
  <c r="AD102" i="3"/>
  <c r="AE102" i="3"/>
  <c r="AF102" i="3"/>
  <c r="AG102" i="3"/>
  <c r="AH102" i="3"/>
  <c r="AI102" i="3"/>
  <c r="AJ102" i="3"/>
  <c r="AK102" i="3"/>
  <c r="AL102" i="3"/>
  <c r="AM102" i="3"/>
  <c r="AN102" i="3"/>
  <c r="AO102" i="3"/>
  <c r="AP102" i="3"/>
  <c r="AQ102" i="3"/>
  <c r="AR102" i="3"/>
  <c r="AS102" i="3"/>
  <c r="AT102" i="3"/>
  <c r="AU102" i="3"/>
  <c r="AV102" i="3"/>
  <c r="AW102" i="3"/>
  <c r="AX102" i="3"/>
  <c r="AY102" i="3"/>
  <c r="AZ102" i="3"/>
  <c r="BA102" i="3"/>
  <c r="BB102" i="3"/>
  <c r="BC102" i="3"/>
  <c r="BD102" i="3"/>
  <c r="BE102" i="3"/>
  <c r="BF102" i="3"/>
  <c r="BG102" i="3"/>
  <c r="BH102" i="3"/>
  <c r="BI102" i="3"/>
  <c r="BJ102" i="3"/>
  <c r="BK102" i="3"/>
  <c r="BL102" i="3"/>
  <c r="BM102" i="3"/>
  <c r="BN102" i="3"/>
  <c r="BO102" i="3"/>
  <c r="BP102" i="3"/>
  <c r="BQ102" i="3"/>
  <c r="BR102" i="3"/>
  <c r="BS102" i="3"/>
  <c r="BT102" i="3"/>
  <c r="BU102" i="3"/>
  <c r="BV102" i="3"/>
  <c r="BW102" i="3"/>
  <c r="BX102" i="3"/>
  <c r="BY102" i="3"/>
  <c r="BZ102" i="3"/>
  <c r="CA102" i="3"/>
  <c r="CB102" i="3"/>
  <c r="CC102" i="3"/>
  <c r="CD102" i="3"/>
  <c r="CE102" i="3"/>
  <c r="CF102" i="3"/>
  <c r="CG102" i="3"/>
  <c r="CH102" i="3"/>
  <c r="CI102" i="3"/>
  <c r="CJ102" i="3"/>
  <c r="CK102" i="3"/>
  <c r="CL102" i="3"/>
  <c r="CM102" i="3"/>
  <c r="CN102" i="3"/>
  <c r="CO102" i="3"/>
  <c r="CP102" i="3"/>
  <c r="CQ102" i="3"/>
  <c r="CR102" i="3"/>
  <c r="CS102" i="3"/>
  <c r="CT102" i="3"/>
  <c r="CU102" i="3"/>
  <c r="CV102" i="3"/>
  <c r="CW102" i="3"/>
  <c r="CX102" i="3"/>
  <c r="CY102" i="3"/>
  <c r="CZ102" i="3"/>
  <c r="DA102" i="3"/>
  <c r="DB102" i="3"/>
  <c r="DC102" i="3"/>
  <c r="DD102" i="3"/>
  <c r="DE102" i="3"/>
  <c r="DF102" i="3"/>
  <c r="DG102" i="3"/>
  <c r="DH102" i="3"/>
  <c r="DI102" i="3"/>
  <c r="DJ102" i="3"/>
  <c r="DK102" i="3"/>
  <c r="DL102" i="3"/>
  <c r="DM102" i="3"/>
  <c r="DN102" i="3"/>
  <c r="DO102" i="3"/>
  <c r="DP102" i="3"/>
  <c r="DQ102" i="3"/>
  <c r="DR102" i="3"/>
  <c r="DS102" i="3"/>
  <c r="DT102" i="3"/>
  <c r="DU102" i="3"/>
  <c r="DV102" i="3"/>
  <c r="DW102" i="3"/>
  <c r="DX102" i="3"/>
  <c r="DY102" i="3"/>
  <c r="DZ102" i="3"/>
  <c r="EA102" i="3"/>
  <c r="EB102" i="3"/>
  <c r="EC102" i="3"/>
  <c r="ED102" i="3"/>
  <c r="EE102" i="3"/>
  <c r="EF102" i="3"/>
  <c r="EG102" i="3"/>
  <c r="EH102" i="3"/>
  <c r="EI102" i="3"/>
  <c r="EJ102" i="3"/>
  <c r="EK102" i="3"/>
  <c r="EL102" i="3"/>
  <c r="EM102" i="3"/>
  <c r="EN102" i="3"/>
  <c r="EO102" i="3"/>
  <c r="EP102" i="3"/>
  <c r="EQ102" i="3"/>
  <c r="ER102" i="3"/>
  <c r="ES102" i="3"/>
  <c r="ET102" i="3"/>
  <c r="EU102" i="3"/>
  <c r="EV102" i="3"/>
  <c r="EW102" i="3"/>
  <c r="EX102" i="3"/>
  <c r="EY102" i="3"/>
  <c r="EZ102" i="3"/>
  <c r="FA102" i="3"/>
  <c r="FB102" i="3"/>
  <c r="FC102" i="3"/>
  <c r="FD102" i="3"/>
  <c r="FE102" i="3"/>
  <c r="FF102" i="3"/>
  <c r="FG102" i="3"/>
  <c r="FH102" i="3"/>
  <c r="FI102" i="3"/>
  <c r="FJ102" i="3"/>
  <c r="FK102" i="3"/>
  <c r="FL102" i="3"/>
  <c r="FM102" i="3"/>
  <c r="FN102" i="3"/>
  <c r="FO102" i="3"/>
  <c r="FP102" i="3"/>
  <c r="FQ102" i="3"/>
  <c r="FR102" i="3"/>
  <c r="FS102" i="3"/>
  <c r="FT102" i="3"/>
  <c r="FU102" i="3"/>
  <c r="FV102" i="3"/>
  <c r="FW102" i="3"/>
  <c r="FX102" i="3"/>
  <c r="FY102" i="3"/>
  <c r="FZ102" i="3"/>
  <c r="GA102" i="3"/>
  <c r="GB102" i="3"/>
  <c r="GC102" i="3"/>
  <c r="GD102" i="3"/>
  <c r="GE102" i="3"/>
  <c r="GF102" i="3"/>
  <c r="GG102" i="3"/>
  <c r="GH102" i="3"/>
  <c r="GI102" i="3"/>
  <c r="GJ102" i="3"/>
  <c r="GK102" i="3"/>
  <c r="GL102" i="3"/>
  <c r="GM102" i="3"/>
  <c r="GN102" i="3"/>
  <c r="GO102" i="3"/>
  <c r="GP102" i="3"/>
  <c r="GQ102" i="3"/>
  <c r="GR102" i="3"/>
  <c r="GS102" i="3"/>
  <c r="GT102" i="3"/>
  <c r="GU102" i="3"/>
  <c r="GV102" i="3"/>
  <c r="GW102" i="3"/>
  <c r="GX102" i="3"/>
  <c r="GY102" i="3"/>
  <c r="GZ102" i="3"/>
  <c r="HA102" i="3"/>
  <c r="HB102" i="3"/>
  <c r="HC102" i="3"/>
  <c r="HD102" i="3"/>
  <c r="HE102" i="3"/>
  <c r="A103" i="3"/>
  <c r="B103" i="3"/>
  <c r="C103" i="3"/>
  <c r="D103" i="3"/>
  <c r="E103" i="3"/>
  <c r="F103" i="3"/>
  <c r="G103" i="3"/>
  <c r="H103" i="3"/>
  <c r="I103" i="3"/>
  <c r="J103" i="3"/>
  <c r="K103" i="3"/>
  <c r="L103" i="3"/>
  <c r="M103" i="3"/>
  <c r="N103" i="3"/>
  <c r="O103" i="3"/>
  <c r="P103" i="3"/>
  <c r="Q103" i="3"/>
  <c r="R103" i="3"/>
  <c r="S103" i="3"/>
  <c r="T103" i="3"/>
  <c r="U103" i="3"/>
  <c r="V103" i="3"/>
  <c r="W103" i="3"/>
  <c r="X103" i="3"/>
  <c r="Y103" i="3"/>
  <c r="Z103" i="3"/>
  <c r="AA103" i="3"/>
  <c r="AB103" i="3"/>
  <c r="AC103" i="3"/>
  <c r="AD103" i="3"/>
  <c r="AE103" i="3"/>
  <c r="AF103" i="3"/>
  <c r="AG103" i="3"/>
  <c r="AH103" i="3"/>
  <c r="AI103" i="3"/>
  <c r="AJ103" i="3"/>
  <c r="AK103" i="3"/>
  <c r="AL103" i="3"/>
  <c r="AM103" i="3"/>
  <c r="AN103" i="3"/>
  <c r="AO103" i="3"/>
  <c r="AP103" i="3"/>
  <c r="AQ103" i="3"/>
  <c r="AR103" i="3"/>
  <c r="AS103" i="3"/>
  <c r="AT103" i="3"/>
  <c r="AU103" i="3"/>
  <c r="AV103" i="3"/>
  <c r="AW103" i="3"/>
  <c r="AX103" i="3"/>
  <c r="AY103" i="3"/>
  <c r="AZ103" i="3"/>
  <c r="BA103" i="3"/>
  <c r="BB103" i="3"/>
  <c r="BC103" i="3"/>
  <c r="BD103" i="3"/>
  <c r="BE103" i="3"/>
  <c r="BF103" i="3"/>
  <c r="BG103" i="3"/>
  <c r="BH103" i="3"/>
  <c r="BI103" i="3"/>
  <c r="BJ103" i="3"/>
  <c r="BK103" i="3"/>
  <c r="BL103" i="3"/>
  <c r="BM103" i="3"/>
  <c r="BN103" i="3"/>
  <c r="BO103" i="3"/>
  <c r="BP103" i="3"/>
  <c r="BQ103" i="3"/>
  <c r="BR103" i="3"/>
  <c r="BS103" i="3"/>
  <c r="BT103" i="3"/>
  <c r="BU103" i="3"/>
  <c r="BV103" i="3"/>
  <c r="BW103" i="3"/>
  <c r="BX103" i="3"/>
  <c r="BY103" i="3"/>
  <c r="BZ103" i="3"/>
  <c r="CA103" i="3"/>
  <c r="CB103" i="3"/>
  <c r="CC103" i="3"/>
  <c r="CD103" i="3"/>
  <c r="CE103" i="3"/>
  <c r="CF103" i="3"/>
  <c r="CG103" i="3"/>
  <c r="CH103" i="3"/>
  <c r="CI103" i="3"/>
  <c r="CJ103" i="3"/>
  <c r="CK103" i="3"/>
  <c r="CL103" i="3"/>
  <c r="CM103" i="3"/>
  <c r="CN103" i="3"/>
  <c r="CO103" i="3"/>
  <c r="CP103" i="3"/>
  <c r="CQ103" i="3"/>
  <c r="CR103" i="3"/>
  <c r="CS103" i="3"/>
  <c r="CT103" i="3"/>
  <c r="CU103" i="3"/>
  <c r="CV103" i="3"/>
  <c r="CW103" i="3"/>
  <c r="CX103" i="3"/>
  <c r="CY103" i="3"/>
  <c r="CZ103" i="3"/>
  <c r="DA103" i="3"/>
  <c r="DB103" i="3"/>
  <c r="DC103" i="3"/>
  <c r="DD103" i="3"/>
  <c r="DE103" i="3"/>
  <c r="DF103" i="3"/>
  <c r="DG103" i="3"/>
  <c r="DH103" i="3"/>
  <c r="DI103" i="3"/>
  <c r="DJ103" i="3"/>
  <c r="DK103" i="3"/>
  <c r="DL103" i="3"/>
  <c r="DM103" i="3"/>
  <c r="DN103" i="3"/>
  <c r="DO103" i="3"/>
  <c r="DP103" i="3"/>
  <c r="DQ103" i="3"/>
  <c r="DR103" i="3"/>
  <c r="DS103" i="3"/>
  <c r="DT103" i="3"/>
  <c r="DU103" i="3"/>
  <c r="DV103" i="3"/>
  <c r="DW103" i="3"/>
  <c r="DX103" i="3"/>
  <c r="DY103" i="3"/>
  <c r="DZ103" i="3"/>
  <c r="EA103" i="3"/>
  <c r="EB103" i="3"/>
  <c r="EC103" i="3"/>
  <c r="ED103" i="3"/>
  <c r="EE103" i="3"/>
  <c r="EF103" i="3"/>
  <c r="EG103" i="3"/>
  <c r="EH103" i="3"/>
  <c r="EI103" i="3"/>
  <c r="EJ103" i="3"/>
  <c r="EK103" i="3"/>
  <c r="EL103" i="3"/>
  <c r="EM103" i="3"/>
  <c r="EN103" i="3"/>
  <c r="EO103" i="3"/>
  <c r="EP103" i="3"/>
  <c r="EQ103" i="3"/>
  <c r="ER103" i="3"/>
  <c r="ES103" i="3"/>
  <c r="ET103" i="3"/>
  <c r="EU103" i="3"/>
  <c r="EV103" i="3"/>
  <c r="EW103" i="3"/>
  <c r="EX103" i="3"/>
  <c r="EY103" i="3"/>
  <c r="EZ103" i="3"/>
  <c r="FA103" i="3"/>
  <c r="FB103" i="3"/>
  <c r="FC103" i="3"/>
  <c r="FD103" i="3"/>
  <c r="FE103" i="3"/>
  <c r="FF103" i="3"/>
  <c r="FG103" i="3"/>
  <c r="FH103" i="3"/>
  <c r="FI103" i="3"/>
  <c r="FJ103" i="3"/>
  <c r="FK103" i="3"/>
  <c r="FL103" i="3"/>
  <c r="FM103" i="3"/>
  <c r="FN103" i="3"/>
  <c r="FO103" i="3"/>
  <c r="FP103" i="3"/>
  <c r="FQ103" i="3"/>
  <c r="FR103" i="3"/>
  <c r="FS103" i="3"/>
  <c r="FT103" i="3"/>
  <c r="FU103" i="3"/>
  <c r="FV103" i="3"/>
  <c r="FW103" i="3"/>
  <c r="FX103" i="3"/>
  <c r="FY103" i="3"/>
  <c r="FZ103" i="3"/>
  <c r="GA103" i="3"/>
  <c r="GB103" i="3"/>
  <c r="GC103" i="3"/>
  <c r="GD103" i="3"/>
  <c r="GE103" i="3"/>
  <c r="GF103" i="3"/>
  <c r="GG103" i="3"/>
  <c r="GH103" i="3"/>
  <c r="GI103" i="3"/>
  <c r="GJ103" i="3"/>
  <c r="GK103" i="3"/>
  <c r="GL103" i="3"/>
  <c r="GM103" i="3"/>
  <c r="GN103" i="3"/>
  <c r="GO103" i="3"/>
  <c r="GP103" i="3"/>
  <c r="GQ103" i="3"/>
  <c r="GR103" i="3"/>
  <c r="GS103" i="3"/>
  <c r="GT103" i="3"/>
  <c r="GU103" i="3"/>
  <c r="GV103" i="3"/>
  <c r="GW103" i="3"/>
  <c r="GX103" i="3"/>
  <c r="GY103" i="3"/>
  <c r="GZ103" i="3"/>
  <c r="HA103" i="3"/>
  <c r="HB103" i="3"/>
  <c r="HC103" i="3"/>
  <c r="HD103" i="3"/>
  <c r="HE103" i="3"/>
  <c r="A104" i="3"/>
  <c r="B104" i="3"/>
  <c r="C104" i="3"/>
  <c r="D104" i="3"/>
  <c r="E104" i="3"/>
  <c r="F104" i="3"/>
  <c r="G104" i="3"/>
  <c r="H104" i="3"/>
  <c r="I104" i="3"/>
  <c r="J104" i="3"/>
  <c r="K104" i="3"/>
  <c r="L104" i="3"/>
  <c r="M104" i="3"/>
  <c r="N104" i="3"/>
  <c r="O104" i="3"/>
  <c r="P104" i="3"/>
  <c r="Q104" i="3"/>
  <c r="R104" i="3"/>
  <c r="S104" i="3"/>
  <c r="T104" i="3"/>
  <c r="U104" i="3"/>
  <c r="V104" i="3"/>
  <c r="W104" i="3"/>
  <c r="X104" i="3"/>
  <c r="Y104" i="3"/>
  <c r="Z104" i="3"/>
  <c r="AA104" i="3"/>
  <c r="AB104" i="3"/>
  <c r="AC104" i="3"/>
  <c r="AD104" i="3"/>
  <c r="AE104" i="3"/>
  <c r="AF104" i="3"/>
  <c r="AG104" i="3"/>
  <c r="AH104" i="3"/>
  <c r="AI104" i="3"/>
  <c r="AJ104" i="3"/>
  <c r="AK104" i="3"/>
  <c r="AL104" i="3"/>
  <c r="AM104" i="3"/>
  <c r="AN104" i="3"/>
  <c r="AO104" i="3"/>
  <c r="AP104" i="3"/>
  <c r="AQ104" i="3"/>
  <c r="AR104" i="3"/>
  <c r="AS104" i="3"/>
  <c r="AT104" i="3"/>
  <c r="AU104" i="3"/>
  <c r="AV104" i="3"/>
  <c r="AW104" i="3"/>
  <c r="AX104" i="3"/>
  <c r="AY104" i="3"/>
  <c r="AZ104" i="3"/>
  <c r="BA104" i="3"/>
  <c r="BB104" i="3"/>
  <c r="BC104" i="3"/>
  <c r="BD104" i="3"/>
  <c r="BE104" i="3"/>
  <c r="BF104" i="3"/>
  <c r="BG104" i="3"/>
  <c r="BH104" i="3"/>
  <c r="BI104" i="3"/>
  <c r="BJ104" i="3"/>
  <c r="BK104" i="3"/>
  <c r="BL104" i="3"/>
  <c r="BM104" i="3"/>
  <c r="BN104" i="3"/>
  <c r="BO104" i="3"/>
  <c r="BP104" i="3"/>
  <c r="BQ104" i="3"/>
  <c r="BR104" i="3"/>
  <c r="BS104" i="3"/>
  <c r="BT104" i="3"/>
  <c r="BU104" i="3"/>
  <c r="BV104" i="3"/>
  <c r="BW104" i="3"/>
  <c r="BX104" i="3"/>
  <c r="BY104" i="3"/>
  <c r="BZ104" i="3"/>
  <c r="CA104" i="3"/>
  <c r="CB104" i="3"/>
  <c r="CC104" i="3"/>
  <c r="CD104" i="3"/>
  <c r="CE104" i="3"/>
  <c r="CF104" i="3"/>
  <c r="CG104" i="3"/>
  <c r="CH104" i="3"/>
  <c r="CI104" i="3"/>
  <c r="CJ104" i="3"/>
  <c r="CK104" i="3"/>
  <c r="CL104" i="3"/>
  <c r="CM104" i="3"/>
  <c r="CN104" i="3"/>
  <c r="CO104" i="3"/>
  <c r="CP104" i="3"/>
  <c r="CQ104" i="3"/>
  <c r="CR104" i="3"/>
  <c r="CS104" i="3"/>
  <c r="CT104" i="3"/>
  <c r="CU104" i="3"/>
  <c r="CV104" i="3"/>
  <c r="CW104" i="3"/>
  <c r="CX104" i="3"/>
  <c r="CY104" i="3"/>
  <c r="CZ104" i="3"/>
  <c r="DA104" i="3"/>
  <c r="DB104" i="3"/>
  <c r="DC104" i="3"/>
  <c r="DD104" i="3"/>
  <c r="DE104" i="3"/>
  <c r="DF104" i="3"/>
  <c r="DG104" i="3"/>
  <c r="DH104" i="3"/>
  <c r="DI104" i="3"/>
  <c r="DJ104" i="3"/>
  <c r="DK104" i="3"/>
  <c r="DL104" i="3"/>
  <c r="DM104" i="3"/>
  <c r="DN104" i="3"/>
  <c r="DO104" i="3"/>
  <c r="DP104" i="3"/>
  <c r="DQ104" i="3"/>
  <c r="DR104" i="3"/>
  <c r="DS104" i="3"/>
  <c r="DT104" i="3"/>
  <c r="DU104" i="3"/>
  <c r="DV104" i="3"/>
  <c r="DW104" i="3"/>
  <c r="DX104" i="3"/>
  <c r="DY104" i="3"/>
  <c r="DZ104" i="3"/>
  <c r="EA104" i="3"/>
  <c r="EB104" i="3"/>
  <c r="EC104" i="3"/>
  <c r="ED104" i="3"/>
  <c r="EE104" i="3"/>
  <c r="EF104" i="3"/>
  <c r="EG104" i="3"/>
  <c r="EH104" i="3"/>
  <c r="EI104" i="3"/>
  <c r="EJ104" i="3"/>
  <c r="EK104" i="3"/>
  <c r="EL104" i="3"/>
  <c r="EM104" i="3"/>
  <c r="EN104" i="3"/>
  <c r="EO104" i="3"/>
  <c r="EP104" i="3"/>
  <c r="EQ104" i="3"/>
  <c r="ER104" i="3"/>
  <c r="ES104" i="3"/>
  <c r="ET104" i="3"/>
  <c r="EU104" i="3"/>
  <c r="EV104" i="3"/>
  <c r="EW104" i="3"/>
  <c r="EX104" i="3"/>
  <c r="EY104" i="3"/>
  <c r="EZ104" i="3"/>
  <c r="FA104" i="3"/>
  <c r="FB104" i="3"/>
  <c r="FC104" i="3"/>
  <c r="FD104" i="3"/>
  <c r="FE104" i="3"/>
  <c r="FF104" i="3"/>
  <c r="FG104" i="3"/>
  <c r="FH104" i="3"/>
  <c r="FI104" i="3"/>
  <c r="FJ104" i="3"/>
  <c r="FK104" i="3"/>
  <c r="FL104" i="3"/>
  <c r="FM104" i="3"/>
  <c r="FN104" i="3"/>
  <c r="FO104" i="3"/>
  <c r="FP104" i="3"/>
  <c r="FQ104" i="3"/>
  <c r="FR104" i="3"/>
  <c r="FS104" i="3"/>
  <c r="FT104" i="3"/>
  <c r="FU104" i="3"/>
  <c r="FV104" i="3"/>
  <c r="FW104" i="3"/>
  <c r="FX104" i="3"/>
  <c r="FY104" i="3"/>
  <c r="FZ104" i="3"/>
  <c r="GA104" i="3"/>
  <c r="GB104" i="3"/>
  <c r="GC104" i="3"/>
  <c r="GD104" i="3"/>
  <c r="GE104" i="3"/>
  <c r="GF104" i="3"/>
  <c r="GG104" i="3"/>
  <c r="GH104" i="3"/>
  <c r="GI104" i="3"/>
  <c r="GJ104" i="3"/>
  <c r="GK104" i="3"/>
  <c r="GL104" i="3"/>
  <c r="GM104" i="3"/>
  <c r="GN104" i="3"/>
  <c r="GO104" i="3"/>
  <c r="GP104" i="3"/>
  <c r="GQ104" i="3"/>
  <c r="GR104" i="3"/>
  <c r="GS104" i="3"/>
  <c r="GT104" i="3"/>
  <c r="GU104" i="3"/>
  <c r="GV104" i="3"/>
  <c r="GW104" i="3"/>
  <c r="GX104" i="3"/>
  <c r="GY104" i="3"/>
  <c r="GZ104" i="3"/>
  <c r="HA104" i="3"/>
  <c r="HB104" i="3"/>
  <c r="HC104" i="3"/>
  <c r="HD104" i="3"/>
  <c r="HE104" i="3"/>
  <c r="A105" i="3"/>
  <c r="B105" i="3"/>
  <c r="C105" i="3"/>
  <c r="D105" i="3"/>
  <c r="E105" i="3"/>
  <c r="F105" i="3"/>
  <c r="G105" i="3"/>
  <c r="H105" i="3"/>
  <c r="I105" i="3"/>
  <c r="J105" i="3"/>
  <c r="K105" i="3"/>
  <c r="L105" i="3"/>
  <c r="M105" i="3"/>
  <c r="N105" i="3"/>
  <c r="O105" i="3"/>
  <c r="P105" i="3"/>
  <c r="Q105" i="3"/>
  <c r="R105" i="3"/>
  <c r="S105" i="3"/>
  <c r="T105" i="3"/>
  <c r="U105" i="3"/>
  <c r="V105" i="3"/>
  <c r="W105" i="3"/>
  <c r="X105" i="3"/>
  <c r="Y105" i="3"/>
  <c r="Z105" i="3"/>
  <c r="AA105" i="3"/>
  <c r="AB105" i="3"/>
  <c r="AC105" i="3"/>
  <c r="AD105" i="3"/>
  <c r="AE105" i="3"/>
  <c r="AF105" i="3"/>
  <c r="AG105" i="3"/>
  <c r="AH105" i="3"/>
  <c r="AI105" i="3"/>
  <c r="AJ105" i="3"/>
  <c r="AK105" i="3"/>
  <c r="AL105" i="3"/>
  <c r="AM105" i="3"/>
  <c r="AN105" i="3"/>
  <c r="AO105" i="3"/>
  <c r="AP105" i="3"/>
  <c r="AQ105" i="3"/>
  <c r="AR105" i="3"/>
  <c r="AS105" i="3"/>
  <c r="AT105" i="3"/>
  <c r="AU105" i="3"/>
  <c r="AV105" i="3"/>
  <c r="AW105" i="3"/>
  <c r="AX105" i="3"/>
  <c r="AY105" i="3"/>
  <c r="AZ105" i="3"/>
  <c r="BA105" i="3"/>
  <c r="BB105" i="3"/>
  <c r="BC105" i="3"/>
  <c r="BD105" i="3"/>
  <c r="BE105" i="3"/>
  <c r="BF105" i="3"/>
  <c r="BG105" i="3"/>
  <c r="BH105" i="3"/>
  <c r="BI105" i="3"/>
  <c r="BJ105" i="3"/>
  <c r="BK105" i="3"/>
  <c r="BL105" i="3"/>
  <c r="BM105" i="3"/>
  <c r="BN105" i="3"/>
  <c r="BO105" i="3"/>
  <c r="BP105" i="3"/>
  <c r="BQ105" i="3"/>
  <c r="BR105" i="3"/>
  <c r="BS105" i="3"/>
  <c r="BT105" i="3"/>
  <c r="BU105" i="3"/>
  <c r="BV105" i="3"/>
  <c r="BW105" i="3"/>
  <c r="BX105" i="3"/>
  <c r="BY105" i="3"/>
  <c r="BZ105" i="3"/>
  <c r="CA105" i="3"/>
  <c r="CB105" i="3"/>
  <c r="CC105" i="3"/>
  <c r="CD105" i="3"/>
  <c r="CE105" i="3"/>
  <c r="CF105" i="3"/>
  <c r="CG105" i="3"/>
  <c r="CH105" i="3"/>
  <c r="CI105" i="3"/>
  <c r="CJ105" i="3"/>
  <c r="CK105" i="3"/>
  <c r="CL105" i="3"/>
  <c r="CM105" i="3"/>
  <c r="CN105" i="3"/>
  <c r="CO105" i="3"/>
  <c r="CP105" i="3"/>
  <c r="CQ105" i="3"/>
  <c r="CR105" i="3"/>
  <c r="CS105" i="3"/>
  <c r="CT105" i="3"/>
  <c r="CU105" i="3"/>
  <c r="CV105" i="3"/>
  <c r="CW105" i="3"/>
  <c r="CX105" i="3"/>
  <c r="CY105" i="3"/>
  <c r="CZ105" i="3"/>
  <c r="DA105" i="3"/>
  <c r="DB105" i="3"/>
  <c r="DC105" i="3"/>
  <c r="DD105" i="3"/>
  <c r="DE105" i="3"/>
  <c r="DF105" i="3"/>
  <c r="DG105" i="3"/>
  <c r="DH105" i="3"/>
  <c r="DI105" i="3"/>
  <c r="DJ105" i="3"/>
  <c r="DK105" i="3"/>
  <c r="DL105" i="3"/>
  <c r="DM105" i="3"/>
  <c r="DN105" i="3"/>
  <c r="DO105" i="3"/>
  <c r="DP105" i="3"/>
  <c r="DQ105" i="3"/>
  <c r="DR105" i="3"/>
  <c r="DS105" i="3"/>
  <c r="DT105" i="3"/>
  <c r="DU105" i="3"/>
  <c r="DV105" i="3"/>
  <c r="DW105" i="3"/>
  <c r="DX105" i="3"/>
  <c r="DY105" i="3"/>
  <c r="DZ105" i="3"/>
  <c r="EA105" i="3"/>
  <c r="EB105" i="3"/>
  <c r="EC105" i="3"/>
  <c r="ED105" i="3"/>
  <c r="EE105" i="3"/>
  <c r="EF105" i="3"/>
  <c r="EG105" i="3"/>
  <c r="EH105" i="3"/>
  <c r="EI105" i="3"/>
  <c r="EJ105" i="3"/>
  <c r="EK105" i="3"/>
  <c r="EL105" i="3"/>
  <c r="EM105" i="3"/>
  <c r="EN105" i="3"/>
  <c r="EO105" i="3"/>
  <c r="EP105" i="3"/>
  <c r="EQ105" i="3"/>
  <c r="ER105" i="3"/>
  <c r="ES105" i="3"/>
  <c r="ET105" i="3"/>
  <c r="EU105" i="3"/>
  <c r="EV105" i="3"/>
  <c r="EW105" i="3"/>
  <c r="EX105" i="3"/>
  <c r="EY105" i="3"/>
  <c r="EZ105" i="3"/>
  <c r="FA105" i="3"/>
  <c r="FB105" i="3"/>
  <c r="FC105" i="3"/>
  <c r="FD105" i="3"/>
  <c r="FE105" i="3"/>
  <c r="FF105" i="3"/>
  <c r="FG105" i="3"/>
  <c r="FH105" i="3"/>
  <c r="FI105" i="3"/>
  <c r="FJ105" i="3"/>
  <c r="FK105" i="3"/>
  <c r="FL105" i="3"/>
  <c r="FM105" i="3"/>
  <c r="FN105" i="3"/>
  <c r="FO105" i="3"/>
  <c r="FP105" i="3"/>
  <c r="FQ105" i="3"/>
  <c r="FR105" i="3"/>
  <c r="FS105" i="3"/>
  <c r="FT105" i="3"/>
  <c r="FU105" i="3"/>
  <c r="FV105" i="3"/>
  <c r="FW105" i="3"/>
  <c r="FX105" i="3"/>
  <c r="FY105" i="3"/>
  <c r="FZ105" i="3"/>
  <c r="GA105" i="3"/>
  <c r="GB105" i="3"/>
  <c r="GC105" i="3"/>
  <c r="GD105" i="3"/>
  <c r="GE105" i="3"/>
  <c r="GF105" i="3"/>
  <c r="GG105" i="3"/>
  <c r="GH105" i="3"/>
  <c r="GI105" i="3"/>
  <c r="GJ105" i="3"/>
  <c r="GK105" i="3"/>
  <c r="GL105" i="3"/>
  <c r="GM105" i="3"/>
  <c r="GN105" i="3"/>
  <c r="GO105" i="3"/>
  <c r="GP105" i="3"/>
  <c r="GQ105" i="3"/>
  <c r="GR105" i="3"/>
  <c r="GS105" i="3"/>
  <c r="GT105" i="3"/>
  <c r="GU105" i="3"/>
  <c r="GV105" i="3"/>
  <c r="GW105" i="3"/>
  <c r="GX105" i="3"/>
  <c r="GY105" i="3"/>
  <c r="GZ105" i="3"/>
  <c r="HA105" i="3"/>
  <c r="HB105" i="3"/>
  <c r="HC105" i="3"/>
  <c r="HD105" i="3"/>
  <c r="HE105" i="3"/>
  <c r="A106" i="3"/>
  <c r="B106" i="3"/>
  <c r="C106" i="3"/>
  <c r="D106" i="3"/>
  <c r="E106" i="3"/>
  <c r="F106" i="3"/>
  <c r="G106" i="3"/>
  <c r="H106" i="3"/>
  <c r="I106" i="3"/>
  <c r="J106" i="3"/>
  <c r="K106" i="3"/>
  <c r="L106" i="3"/>
  <c r="M106" i="3"/>
  <c r="N106" i="3"/>
  <c r="O106" i="3"/>
  <c r="P106" i="3"/>
  <c r="Q106" i="3"/>
  <c r="R106" i="3"/>
  <c r="S106" i="3"/>
  <c r="T106" i="3"/>
  <c r="U106" i="3"/>
  <c r="V106" i="3"/>
  <c r="W106" i="3"/>
  <c r="X106" i="3"/>
  <c r="Y106" i="3"/>
  <c r="Z106" i="3"/>
  <c r="AA106" i="3"/>
  <c r="AB106" i="3"/>
  <c r="AC106" i="3"/>
  <c r="AD106" i="3"/>
  <c r="AE106" i="3"/>
  <c r="AF106" i="3"/>
  <c r="AG106" i="3"/>
  <c r="AH106" i="3"/>
  <c r="AI106" i="3"/>
  <c r="AJ106" i="3"/>
  <c r="AK106" i="3"/>
  <c r="AL106" i="3"/>
  <c r="AM106" i="3"/>
  <c r="AN106" i="3"/>
  <c r="AO106" i="3"/>
  <c r="AP106" i="3"/>
  <c r="AQ106" i="3"/>
  <c r="AR106" i="3"/>
  <c r="AS106" i="3"/>
  <c r="AT106" i="3"/>
  <c r="AU106" i="3"/>
  <c r="AV106" i="3"/>
  <c r="AW106" i="3"/>
  <c r="AX106" i="3"/>
  <c r="AY106" i="3"/>
  <c r="AZ106" i="3"/>
  <c r="BA106" i="3"/>
  <c r="BB106" i="3"/>
  <c r="BC106" i="3"/>
  <c r="BD106" i="3"/>
  <c r="BE106" i="3"/>
  <c r="BF106" i="3"/>
  <c r="BG106" i="3"/>
  <c r="BH106" i="3"/>
  <c r="BI106" i="3"/>
  <c r="BJ106" i="3"/>
  <c r="BK106" i="3"/>
  <c r="BL106" i="3"/>
  <c r="BM106" i="3"/>
  <c r="BN106" i="3"/>
  <c r="BO106" i="3"/>
  <c r="BP106" i="3"/>
  <c r="BQ106" i="3"/>
  <c r="BR106" i="3"/>
  <c r="BS106" i="3"/>
  <c r="BT106" i="3"/>
  <c r="BU106" i="3"/>
  <c r="BV106" i="3"/>
  <c r="BW106" i="3"/>
  <c r="BX106" i="3"/>
  <c r="BY106" i="3"/>
  <c r="BZ106" i="3"/>
  <c r="CA106" i="3"/>
  <c r="CB106" i="3"/>
  <c r="CC106" i="3"/>
  <c r="CD106" i="3"/>
  <c r="CE106" i="3"/>
  <c r="CF106" i="3"/>
  <c r="CG106" i="3"/>
  <c r="CH106" i="3"/>
  <c r="CI106" i="3"/>
  <c r="CJ106" i="3"/>
  <c r="CK106" i="3"/>
  <c r="CL106" i="3"/>
  <c r="CM106" i="3"/>
  <c r="CN106" i="3"/>
  <c r="CO106" i="3"/>
  <c r="CP106" i="3"/>
  <c r="CQ106" i="3"/>
  <c r="CR106" i="3"/>
  <c r="CS106" i="3"/>
  <c r="CT106" i="3"/>
  <c r="CU106" i="3"/>
  <c r="CV106" i="3"/>
  <c r="CW106" i="3"/>
  <c r="CX106" i="3"/>
  <c r="CY106" i="3"/>
  <c r="CZ106" i="3"/>
  <c r="DA106" i="3"/>
  <c r="DB106" i="3"/>
  <c r="DC106" i="3"/>
  <c r="DD106" i="3"/>
  <c r="DE106" i="3"/>
  <c r="DF106" i="3"/>
  <c r="DG106" i="3"/>
  <c r="DH106" i="3"/>
  <c r="DI106" i="3"/>
  <c r="DJ106" i="3"/>
  <c r="DK106" i="3"/>
  <c r="DL106" i="3"/>
  <c r="DM106" i="3"/>
  <c r="DN106" i="3"/>
  <c r="DO106" i="3"/>
  <c r="DP106" i="3"/>
  <c r="DQ106" i="3"/>
  <c r="DR106" i="3"/>
  <c r="DS106" i="3"/>
  <c r="DT106" i="3"/>
  <c r="DU106" i="3"/>
  <c r="DV106" i="3"/>
  <c r="DW106" i="3"/>
  <c r="DX106" i="3"/>
  <c r="DY106" i="3"/>
  <c r="DZ106" i="3"/>
  <c r="EA106" i="3"/>
  <c r="EB106" i="3"/>
  <c r="EC106" i="3"/>
  <c r="ED106" i="3"/>
  <c r="EE106" i="3"/>
  <c r="EF106" i="3"/>
  <c r="EG106" i="3"/>
  <c r="EH106" i="3"/>
  <c r="EI106" i="3"/>
  <c r="EJ106" i="3"/>
  <c r="EK106" i="3"/>
  <c r="EL106" i="3"/>
  <c r="EM106" i="3"/>
  <c r="EN106" i="3"/>
  <c r="EO106" i="3"/>
  <c r="EP106" i="3"/>
  <c r="EQ106" i="3"/>
  <c r="ER106" i="3"/>
  <c r="ES106" i="3"/>
  <c r="ET106" i="3"/>
  <c r="EU106" i="3"/>
  <c r="EV106" i="3"/>
  <c r="EW106" i="3"/>
  <c r="EX106" i="3"/>
  <c r="EY106" i="3"/>
  <c r="EZ106" i="3"/>
  <c r="FA106" i="3"/>
  <c r="FB106" i="3"/>
  <c r="FC106" i="3"/>
  <c r="FD106" i="3"/>
  <c r="FE106" i="3"/>
  <c r="FF106" i="3"/>
  <c r="FG106" i="3"/>
  <c r="FH106" i="3"/>
  <c r="FI106" i="3"/>
  <c r="FJ106" i="3"/>
  <c r="FK106" i="3"/>
  <c r="FL106" i="3"/>
  <c r="FM106" i="3"/>
  <c r="FN106" i="3"/>
  <c r="FO106" i="3"/>
  <c r="FP106" i="3"/>
  <c r="FQ106" i="3"/>
  <c r="FR106" i="3"/>
  <c r="FS106" i="3"/>
  <c r="FT106" i="3"/>
  <c r="FU106" i="3"/>
  <c r="FV106" i="3"/>
  <c r="FW106" i="3"/>
  <c r="FX106" i="3"/>
  <c r="FY106" i="3"/>
  <c r="FZ106" i="3"/>
  <c r="GA106" i="3"/>
  <c r="GB106" i="3"/>
  <c r="GC106" i="3"/>
  <c r="GD106" i="3"/>
  <c r="GE106" i="3"/>
  <c r="GF106" i="3"/>
  <c r="GG106" i="3"/>
  <c r="GH106" i="3"/>
  <c r="GI106" i="3"/>
  <c r="GJ106" i="3"/>
  <c r="GK106" i="3"/>
  <c r="GL106" i="3"/>
  <c r="GM106" i="3"/>
  <c r="GN106" i="3"/>
  <c r="GO106" i="3"/>
  <c r="GP106" i="3"/>
  <c r="GQ106" i="3"/>
  <c r="GR106" i="3"/>
  <c r="GS106" i="3"/>
  <c r="GT106" i="3"/>
  <c r="GU106" i="3"/>
  <c r="GV106" i="3"/>
  <c r="GW106" i="3"/>
  <c r="GX106" i="3"/>
  <c r="GY106" i="3"/>
  <c r="GZ106" i="3"/>
  <c r="HA106" i="3"/>
  <c r="HB106" i="3"/>
  <c r="HC106" i="3"/>
  <c r="HD106" i="3"/>
  <c r="HE106" i="3"/>
  <c r="A107" i="3"/>
  <c r="B107" i="3"/>
  <c r="C107" i="3"/>
  <c r="D107" i="3"/>
  <c r="E107" i="3"/>
  <c r="F107" i="3"/>
  <c r="G107" i="3"/>
  <c r="H107" i="3"/>
  <c r="I107" i="3"/>
  <c r="J107" i="3"/>
  <c r="K107" i="3"/>
  <c r="L107" i="3"/>
  <c r="M107" i="3"/>
  <c r="N107" i="3"/>
  <c r="O107" i="3"/>
  <c r="P107" i="3"/>
  <c r="Q107" i="3"/>
  <c r="R107" i="3"/>
  <c r="S107" i="3"/>
  <c r="T107" i="3"/>
  <c r="U107" i="3"/>
  <c r="V107" i="3"/>
  <c r="W107" i="3"/>
  <c r="X107" i="3"/>
  <c r="Y107" i="3"/>
  <c r="Z107" i="3"/>
  <c r="AA107" i="3"/>
  <c r="AB107" i="3"/>
  <c r="AC107" i="3"/>
  <c r="AD107" i="3"/>
  <c r="AE107" i="3"/>
  <c r="AF107" i="3"/>
  <c r="AG107" i="3"/>
  <c r="AH107" i="3"/>
  <c r="AI107" i="3"/>
  <c r="AJ107" i="3"/>
  <c r="AK107" i="3"/>
  <c r="AL107" i="3"/>
  <c r="AM107" i="3"/>
  <c r="AN107" i="3"/>
  <c r="AO107" i="3"/>
  <c r="AP107" i="3"/>
  <c r="AQ107" i="3"/>
  <c r="AR107" i="3"/>
  <c r="AS107" i="3"/>
  <c r="AT107" i="3"/>
  <c r="AU107" i="3"/>
  <c r="AV107" i="3"/>
  <c r="AW107" i="3"/>
  <c r="AX107" i="3"/>
  <c r="AY107" i="3"/>
  <c r="AZ107" i="3"/>
  <c r="BA107" i="3"/>
  <c r="BB107" i="3"/>
  <c r="BC107" i="3"/>
  <c r="BD107" i="3"/>
  <c r="BE107" i="3"/>
  <c r="BF107" i="3"/>
  <c r="BG107" i="3"/>
  <c r="BH107" i="3"/>
  <c r="BI107" i="3"/>
  <c r="BJ107" i="3"/>
  <c r="BK107" i="3"/>
  <c r="BL107" i="3"/>
  <c r="BM107" i="3"/>
  <c r="BN107" i="3"/>
  <c r="BO107" i="3"/>
  <c r="BP107" i="3"/>
  <c r="BQ107" i="3"/>
  <c r="BR107" i="3"/>
  <c r="BS107" i="3"/>
  <c r="BT107" i="3"/>
  <c r="BU107" i="3"/>
  <c r="BV107" i="3"/>
  <c r="BW107" i="3"/>
  <c r="BX107" i="3"/>
  <c r="BY107" i="3"/>
  <c r="BZ107" i="3"/>
  <c r="CA107" i="3"/>
  <c r="CB107" i="3"/>
  <c r="CC107" i="3"/>
  <c r="CD107" i="3"/>
  <c r="CE107" i="3"/>
  <c r="CF107" i="3"/>
  <c r="CG107" i="3"/>
  <c r="CH107" i="3"/>
  <c r="CI107" i="3"/>
  <c r="CJ107" i="3"/>
  <c r="CK107" i="3"/>
  <c r="CL107" i="3"/>
  <c r="CM107" i="3"/>
  <c r="CN107" i="3"/>
  <c r="CO107" i="3"/>
  <c r="CP107" i="3"/>
  <c r="CQ107" i="3"/>
  <c r="CR107" i="3"/>
  <c r="CS107" i="3"/>
  <c r="CT107" i="3"/>
  <c r="CU107" i="3"/>
  <c r="CV107" i="3"/>
  <c r="CW107" i="3"/>
  <c r="CX107" i="3"/>
  <c r="CY107" i="3"/>
  <c r="CZ107" i="3"/>
  <c r="DA107" i="3"/>
  <c r="DB107" i="3"/>
  <c r="DC107" i="3"/>
  <c r="DD107" i="3"/>
  <c r="DE107" i="3"/>
  <c r="DF107" i="3"/>
  <c r="DG107" i="3"/>
  <c r="DH107" i="3"/>
  <c r="DI107" i="3"/>
  <c r="DJ107" i="3"/>
  <c r="DK107" i="3"/>
  <c r="DL107" i="3"/>
  <c r="DM107" i="3"/>
  <c r="DN107" i="3"/>
  <c r="DO107" i="3"/>
  <c r="DP107" i="3"/>
  <c r="DQ107" i="3"/>
  <c r="DR107" i="3"/>
  <c r="DS107" i="3"/>
  <c r="DT107" i="3"/>
  <c r="DU107" i="3"/>
  <c r="DV107" i="3"/>
  <c r="DW107" i="3"/>
  <c r="DX107" i="3"/>
  <c r="DY107" i="3"/>
  <c r="DZ107" i="3"/>
  <c r="EA107" i="3"/>
  <c r="EB107" i="3"/>
  <c r="EC107" i="3"/>
  <c r="ED107" i="3"/>
  <c r="EE107" i="3"/>
  <c r="EF107" i="3"/>
  <c r="EG107" i="3"/>
  <c r="EH107" i="3"/>
  <c r="EI107" i="3"/>
  <c r="EJ107" i="3"/>
  <c r="EK107" i="3"/>
  <c r="EL107" i="3"/>
  <c r="EM107" i="3"/>
  <c r="EN107" i="3"/>
  <c r="EO107" i="3"/>
  <c r="EP107" i="3"/>
  <c r="EQ107" i="3"/>
  <c r="ER107" i="3"/>
  <c r="ES107" i="3"/>
  <c r="ET107" i="3"/>
  <c r="EU107" i="3"/>
  <c r="EV107" i="3"/>
  <c r="EW107" i="3"/>
  <c r="EX107" i="3"/>
  <c r="EY107" i="3"/>
  <c r="EZ107" i="3"/>
  <c r="FA107" i="3"/>
  <c r="FB107" i="3"/>
  <c r="FC107" i="3"/>
  <c r="FD107" i="3"/>
  <c r="FE107" i="3"/>
  <c r="FF107" i="3"/>
  <c r="FG107" i="3"/>
  <c r="FH107" i="3"/>
  <c r="FI107" i="3"/>
  <c r="FJ107" i="3"/>
  <c r="FK107" i="3"/>
  <c r="FL107" i="3"/>
  <c r="FM107" i="3"/>
  <c r="FN107" i="3"/>
  <c r="FO107" i="3"/>
  <c r="FP107" i="3"/>
  <c r="FQ107" i="3"/>
  <c r="FR107" i="3"/>
  <c r="FS107" i="3"/>
  <c r="FT107" i="3"/>
  <c r="FU107" i="3"/>
  <c r="FV107" i="3"/>
  <c r="FW107" i="3"/>
  <c r="FX107" i="3"/>
  <c r="FY107" i="3"/>
  <c r="FZ107" i="3"/>
  <c r="GA107" i="3"/>
  <c r="GB107" i="3"/>
  <c r="GC107" i="3"/>
  <c r="GD107" i="3"/>
  <c r="GE107" i="3"/>
  <c r="GF107" i="3"/>
  <c r="GG107" i="3"/>
  <c r="GH107" i="3"/>
  <c r="GI107" i="3"/>
  <c r="GJ107" i="3"/>
  <c r="GK107" i="3"/>
  <c r="GL107" i="3"/>
  <c r="GM107" i="3"/>
  <c r="GN107" i="3"/>
  <c r="GO107" i="3"/>
  <c r="GP107" i="3"/>
  <c r="GQ107" i="3"/>
  <c r="GR107" i="3"/>
  <c r="GS107" i="3"/>
  <c r="GT107" i="3"/>
  <c r="GU107" i="3"/>
  <c r="GV107" i="3"/>
  <c r="GW107" i="3"/>
  <c r="GX107" i="3"/>
  <c r="GY107" i="3"/>
  <c r="GZ107" i="3"/>
  <c r="HA107" i="3"/>
  <c r="HB107" i="3"/>
  <c r="HC107" i="3"/>
  <c r="HD107" i="3"/>
  <c r="HE107" i="3"/>
  <c r="A108" i="3"/>
  <c r="B108" i="3"/>
  <c r="C108" i="3"/>
  <c r="D108" i="3"/>
  <c r="E108" i="3"/>
  <c r="F108" i="3"/>
  <c r="G108" i="3"/>
  <c r="H108" i="3"/>
  <c r="I108" i="3"/>
  <c r="J108" i="3"/>
  <c r="K108" i="3"/>
  <c r="L108" i="3"/>
  <c r="M108" i="3"/>
  <c r="N108" i="3"/>
  <c r="O108" i="3"/>
  <c r="P108" i="3"/>
  <c r="Q108" i="3"/>
  <c r="R108" i="3"/>
  <c r="S108" i="3"/>
  <c r="T108" i="3"/>
  <c r="U108" i="3"/>
  <c r="V108" i="3"/>
  <c r="W108" i="3"/>
  <c r="X108" i="3"/>
  <c r="Y108" i="3"/>
  <c r="Z108" i="3"/>
  <c r="AA108" i="3"/>
  <c r="AB108" i="3"/>
  <c r="AC108" i="3"/>
  <c r="AD108" i="3"/>
  <c r="AE108" i="3"/>
  <c r="AF108" i="3"/>
  <c r="AG108" i="3"/>
  <c r="AH108" i="3"/>
  <c r="AI108" i="3"/>
  <c r="AJ108" i="3"/>
  <c r="AK108" i="3"/>
  <c r="AL108" i="3"/>
  <c r="AM108" i="3"/>
  <c r="AN108" i="3"/>
  <c r="AO108" i="3"/>
  <c r="AP108" i="3"/>
  <c r="AQ108" i="3"/>
  <c r="AR108" i="3"/>
  <c r="AS108" i="3"/>
  <c r="AT108" i="3"/>
  <c r="AU108" i="3"/>
  <c r="AV108" i="3"/>
  <c r="AW108" i="3"/>
  <c r="AX108" i="3"/>
  <c r="AY108" i="3"/>
  <c r="AZ108" i="3"/>
  <c r="BA108" i="3"/>
  <c r="BB108" i="3"/>
  <c r="BC108" i="3"/>
  <c r="BD108" i="3"/>
  <c r="BE108" i="3"/>
  <c r="BF108" i="3"/>
  <c r="BG108" i="3"/>
  <c r="BH108" i="3"/>
  <c r="BI108" i="3"/>
  <c r="BJ108" i="3"/>
  <c r="BK108" i="3"/>
  <c r="BL108" i="3"/>
  <c r="BM108" i="3"/>
  <c r="BN108" i="3"/>
  <c r="BO108" i="3"/>
  <c r="BP108" i="3"/>
  <c r="BQ108" i="3"/>
  <c r="BR108" i="3"/>
  <c r="BS108" i="3"/>
  <c r="BT108" i="3"/>
  <c r="BU108" i="3"/>
  <c r="BV108" i="3"/>
  <c r="BW108" i="3"/>
  <c r="BX108" i="3"/>
  <c r="BY108" i="3"/>
  <c r="BZ108" i="3"/>
  <c r="CA108" i="3"/>
  <c r="CB108" i="3"/>
  <c r="CC108" i="3"/>
  <c r="CD108" i="3"/>
  <c r="CE108" i="3"/>
  <c r="CF108" i="3"/>
  <c r="CG108" i="3"/>
  <c r="CH108" i="3"/>
  <c r="CI108" i="3"/>
  <c r="CJ108" i="3"/>
  <c r="CK108" i="3"/>
  <c r="CL108" i="3"/>
  <c r="CM108" i="3"/>
  <c r="CN108" i="3"/>
  <c r="CO108" i="3"/>
  <c r="CP108" i="3"/>
  <c r="CQ108" i="3"/>
  <c r="CR108" i="3"/>
  <c r="CS108" i="3"/>
  <c r="CT108" i="3"/>
  <c r="CU108" i="3"/>
  <c r="CV108" i="3"/>
  <c r="CW108" i="3"/>
  <c r="CX108" i="3"/>
  <c r="CY108" i="3"/>
  <c r="CZ108" i="3"/>
  <c r="DA108" i="3"/>
  <c r="DB108" i="3"/>
  <c r="DC108" i="3"/>
  <c r="DD108" i="3"/>
  <c r="DE108" i="3"/>
  <c r="DF108" i="3"/>
  <c r="DG108" i="3"/>
  <c r="DH108" i="3"/>
  <c r="DI108" i="3"/>
  <c r="DJ108" i="3"/>
  <c r="DK108" i="3"/>
  <c r="DL108" i="3"/>
  <c r="DM108" i="3"/>
  <c r="DN108" i="3"/>
  <c r="DO108" i="3"/>
  <c r="DP108" i="3"/>
  <c r="DQ108" i="3"/>
  <c r="DR108" i="3"/>
  <c r="DS108" i="3"/>
  <c r="DT108" i="3"/>
  <c r="DU108" i="3"/>
  <c r="DV108" i="3"/>
  <c r="DW108" i="3"/>
  <c r="DX108" i="3"/>
  <c r="DY108" i="3"/>
  <c r="DZ108" i="3"/>
  <c r="EA108" i="3"/>
  <c r="EB108" i="3"/>
  <c r="EC108" i="3"/>
  <c r="ED108" i="3"/>
  <c r="EE108" i="3"/>
  <c r="EF108" i="3"/>
  <c r="EG108" i="3"/>
  <c r="EH108" i="3"/>
  <c r="EI108" i="3"/>
  <c r="EJ108" i="3"/>
  <c r="EK108" i="3"/>
  <c r="EL108" i="3"/>
  <c r="EM108" i="3"/>
  <c r="EN108" i="3"/>
  <c r="EO108" i="3"/>
  <c r="EP108" i="3"/>
  <c r="EQ108" i="3"/>
  <c r="ER108" i="3"/>
  <c r="ES108" i="3"/>
  <c r="ET108" i="3"/>
  <c r="EU108" i="3"/>
  <c r="EV108" i="3"/>
  <c r="EW108" i="3"/>
  <c r="EX108" i="3"/>
  <c r="EY108" i="3"/>
  <c r="EZ108" i="3"/>
  <c r="FA108" i="3"/>
  <c r="FB108" i="3"/>
  <c r="FC108" i="3"/>
  <c r="FD108" i="3"/>
  <c r="FE108" i="3"/>
  <c r="FF108" i="3"/>
  <c r="FG108" i="3"/>
  <c r="FH108" i="3"/>
  <c r="FI108" i="3"/>
  <c r="FJ108" i="3"/>
  <c r="FK108" i="3"/>
  <c r="FL108" i="3"/>
  <c r="FM108" i="3"/>
  <c r="FN108" i="3"/>
  <c r="FO108" i="3"/>
  <c r="FP108" i="3"/>
  <c r="FQ108" i="3"/>
  <c r="FR108" i="3"/>
  <c r="FS108" i="3"/>
  <c r="FT108" i="3"/>
  <c r="FU108" i="3"/>
  <c r="FV108" i="3"/>
  <c r="FW108" i="3"/>
  <c r="FX108" i="3"/>
  <c r="FY108" i="3"/>
  <c r="FZ108" i="3"/>
  <c r="GA108" i="3"/>
  <c r="GB108" i="3"/>
  <c r="GC108" i="3"/>
  <c r="GD108" i="3"/>
  <c r="GE108" i="3"/>
  <c r="GF108" i="3"/>
  <c r="GG108" i="3"/>
  <c r="GH108" i="3"/>
  <c r="GI108" i="3"/>
  <c r="GJ108" i="3"/>
  <c r="GK108" i="3"/>
  <c r="GL108" i="3"/>
  <c r="GM108" i="3"/>
  <c r="GN108" i="3"/>
  <c r="GO108" i="3"/>
  <c r="GP108" i="3"/>
  <c r="GQ108" i="3"/>
  <c r="GR108" i="3"/>
  <c r="GS108" i="3"/>
  <c r="GT108" i="3"/>
  <c r="GU108" i="3"/>
  <c r="GV108" i="3"/>
  <c r="GW108" i="3"/>
  <c r="GX108" i="3"/>
  <c r="GY108" i="3"/>
  <c r="GZ108" i="3"/>
  <c r="HA108" i="3"/>
  <c r="HB108" i="3"/>
  <c r="HC108" i="3"/>
  <c r="HD108" i="3"/>
  <c r="HE108" i="3"/>
  <c r="A109" i="3"/>
  <c r="B109" i="3"/>
  <c r="C109" i="3"/>
  <c r="D109" i="3"/>
  <c r="E109" i="3"/>
  <c r="F109" i="3"/>
  <c r="G109" i="3"/>
  <c r="H109" i="3"/>
  <c r="I109" i="3"/>
  <c r="J109" i="3"/>
  <c r="K109" i="3"/>
  <c r="L109" i="3"/>
  <c r="M109" i="3"/>
  <c r="N109" i="3"/>
  <c r="O109" i="3"/>
  <c r="P109" i="3"/>
  <c r="Q109" i="3"/>
  <c r="R109" i="3"/>
  <c r="S109" i="3"/>
  <c r="T109" i="3"/>
  <c r="U109" i="3"/>
  <c r="V109" i="3"/>
  <c r="W109" i="3"/>
  <c r="X109" i="3"/>
  <c r="Y109" i="3"/>
  <c r="Z109" i="3"/>
  <c r="AA109" i="3"/>
  <c r="AB109" i="3"/>
  <c r="AC109" i="3"/>
  <c r="AD109" i="3"/>
  <c r="AE109" i="3"/>
  <c r="AF109" i="3"/>
  <c r="AG109" i="3"/>
  <c r="AH109" i="3"/>
  <c r="AI109" i="3"/>
  <c r="AJ109" i="3"/>
  <c r="AK109" i="3"/>
  <c r="AL109" i="3"/>
  <c r="AM109" i="3"/>
  <c r="AN109" i="3"/>
  <c r="AO109" i="3"/>
  <c r="AP109" i="3"/>
  <c r="AQ109" i="3"/>
  <c r="AR109" i="3"/>
  <c r="AS109" i="3"/>
  <c r="AT109" i="3"/>
  <c r="AU109" i="3"/>
  <c r="AV109" i="3"/>
  <c r="AW109" i="3"/>
  <c r="AX109" i="3"/>
  <c r="AY109" i="3"/>
  <c r="AZ109" i="3"/>
  <c r="BA109" i="3"/>
  <c r="BB109" i="3"/>
  <c r="BC109" i="3"/>
  <c r="BD109" i="3"/>
  <c r="BE109" i="3"/>
  <c r="BF109" i="3"/>
  <c r="BG109" i="3"/>
  <c r="BH109" i="3"/>
  <c r="BI109" i="3"/>
  <c r="BJ109" i="3"/>
  <c r="BK109" i="3"/>
  <c r="BL109" i="3"/>
  <c r="BM109" i="3"/>
  <c r="BN109" i="3"/>
  <c r="BO109" i="3"/>
  <c r="BP109" i="3"/>
  <c r="BQ109" i="3"/>
  <c r="BR109" i="3"/>
  <c r="BS109" i="3"/>
  <c r="BT109" i="3"/>
  <c r="BU109" i="3"/>
  <c r="BV109" i="3"/>
  <c r="BW109" i="3"/>
  <c r="BX109" i="3"/>
  <c r="BY109" i="3"/>
  <c r="BZ109" i="3"/>
  <c r="CA109" i="3"/>
  <c r="CB109" i="3"/>
  <c r="CC109" i="3"/>
  <c r="CD109" i="3"/>
  <c r="CE109" i="3"/>
  <c r="CF109" i="3"/>
  <c r="CG109" i="3"/>
  <c r="CH109" i="3"/>
  <c r="CI109" i="3"/>
  <c r="CJ109" i="3"/>
  <c r="CK109" i="3"/>
  <c r="CL109" i="3"/>
  <c r="CM109" i="3"/>
  <c r="CN109" i="3"/>
  <c r="CO109" i="3"/>
  <c r="CP109" i="3"/>
  <c r="CQ109" i="3"/>
  <c r="CR109" i="3"/>
  <c r="CS109" i="3"/>
  <c r="CT109" i="3"/>
  <c r="CU109" i="3"/>
  <c r="CV109" i="3"/>
  <c r="CW109" i="3"/>
  <c r="CX109" i="3"/>
  <c r="CY109" i="3"/>
  <c r="CZ109" i="3"/>
  <c r="DA109" i="3"/>
  <c r="DB109" i="3"/>
  <c r="DC109" i="3"/>
  <c r="DD109" i="3"/>
  <c r="DE109" i="3"/>
  <c r="DF109" i="3"/>
  <c r="DG109" i="3"/>
  <c r="DH109" i="3"/>
  <c r="DI109" i="3"/>
  <c r="DJ109" i="3"/>
  <c r="DK109" i="3"/>
  <c r="DL109" i="3"/>
  <c r="DM109" i="3"/>
  <c r="DN109" i="3"/>
  <c r="DO109" i="3"/>
  <c r="DP109" i="3"/>
  <c r="DQ109" i="3"/>
  <c r="DR109" i="3"/>
  <c r="DS109" i="3"/>
  <c r="DT109" i="3"/>
  <c r="DU109" i="3"/>
  <c r="DV109" i="3"/>
  <c r="DW109" i="3"/>
  <c r="DX109" i="3"/>
  <c r="DY109" i="3"/>
  <c r="DZ109" i="3"/>
  <c r="EA109" i="3"/>
  <c r="EB109" i="3"/>
  <c r="EC109" i="3"/>
  <c r="ED109" i="3"/>
  <c r="EE109" i="3"/>
  <c r="EF109" i="3"/>
  <c r="EG109" i="3"/>
  <c r="EH109" i="3"/>
  <c r="EI109" i="3"/>
  <c r="EJ109" i="3"/>
  <c r="EK109" i="3"/>
  <c r="EL109" i="3"/>
  <c r="EM109" i="3"/>
  <c r="EN109" i="3"/>
  <c r="EO109" i="3"/>
  <c r="EP109" i="3"/>
  <c r="EQ109" i="3"/>
  <c r="ER109" i="3"/>
  <c r="ES109" i="3"/>
  <c r="ET109" i="3"/>
  <c r="EU109" i="3"/>
  <c r="EV109" i="3"/>
  <c r="EW109" i="3"/>
  <c r="EX109" i="3"/>
  <c r="EY109" i="3"/>
  <c r="EZ109" i="3"/>
  <c r="FA109" i="3"/>
  <c r="FB109" i="3"/>
  <c r="FC109" i="3"/>
  <c r="FD109" i="3"/>
  <c r="FE109" i="3"/>
  <c r="FF109" i="3"/>
  <c r="FG109" i="3"/>
  <c r="FH109" i="3"/>
  <c r="FI109" i="3"/>
  <c r="FJ109" i="3"/>
  <c r="FK109" i="3"/>
  <c r="FL109" i="3"/>
  <c r="FM109" i="3"/>
  <c r="FN109" i="3"/>
  <c r="FO109" i="3"/>
  <c r="FP109" i="3"/>
  <c r="FQ109" i="3"/>
  <c r="FR109" i="3"/>
  <c r="FS109" i="3"/>
  <c r="FT109" i="3"/>
  <c r="FU109" i="3"/>
  <c r="FV109" i="3"/>
  <c r="FW109" i="3"/>
  <c r="FX109" i="3"/>
  <c r="FY109" i="3"/>
  <c r="FZ109" i="3"/>
  <c r="GA109" i="3"/>
  <c r="GB109" i="3"/>
  <c r="GC109" i="3"/>
  <c r="GD109" i="3"/>
  <c r="GE109" i="3"/>
  <c r="GF109" i="3"/>
  <c r="GG109" i="3"/>
  <c r="GH109" i="3"/>
  <c r="GI109" i="3"/>
  <c r="GJ109" i="3"/>
  <c r="GK109" i="3"/>
  <c r="GL109" i="3"/>
  <c r="GM109" i="3"/>
  <c r="GN109" i="3"/>
  <c r="GO109" i="3"/>
  <c r="GP109" i="3"/>
  <c r="GQ109" i="3"/>
  <c r="GR109" i="3"/>
  <c r="GS109" i="3"/>
  <c r="GT109" i="3"/>
  <c r="GU109" i="3"/>
  <c r="GV109" i="3"/>
  <c r="GW109" i="3"/>
  <c r="GX109" i="3"/>
  <c r="GY109" i="3"/>
  <c r="GZ109" i="3"/>
  <c r="HA109" i="3"/>
  <c r="HB109" i="3"/>
  <c r="HC109" i="3"/>
  <c r="HD109" i="3"/>
  <c r="HE109" i="3"/>
  <c r="A110" i="3"/>
  <c r="B110" i="3"/>
  <c r="C110" i="3"/>
  <c r="D110" i="3"/>
  <c r="E110" i="3"/>
  <c r="F110" i="3"/>
  <c r="G110" i="3"/>
  <c r="H110" i="3"/>
  <c r="I110" i="3"/>
  <c r="J110" i="3"/>
  <c r="K110" i="3"/>
  <c r="L110" i="3"/>
  <c r="M110" i="3"/>
  <c r="N110" i="3"/>
  <c r="O110" i="3"/>
  <c r="P110" i="3"/>
  <c r="Q110" i="3"/>
  <c r="R110" i="3"/>
  <c r="S110" i="3"/>
  <c r="T110" i="3"/>
  <c r="U110" i="3"/>
  <c r="V110" i="3"/>
  <c r="W110" i="3"/>
  <c r="X110" i="3"/>
  <c r="Y110" i="3"/>
  <c r="Z110" i="3"/>
  <c r="AA110" i="3"/>
  <c r="AB110" i="3"/>
  <c r="AC110" i="3"/>
  <c r="AD110" i="3"/>
  <c r="AE110" i="3"/>
  <c r="AF110" i="3"/>
  <c r="AG110" i="3"/>
  <c r="AH110" i="3"/>
  <c r="AI110" i="3"/>
  <c r="AJ110" i="3"/>
  <c r="AK110" i="3"/>
  <c r="AL110" i="3"/>
  <c r="AM110" i="3"/>
  <c r="AN110" i="3"/>
  <c r="AO110" i="3"/>
  <c r="AP110" i="3"/>
  <c r="AQ110" i="3"/>
  <c r="AR110" i="3"/>
  <c r="AS110" i="3"/>
  <c r="AT110" i="3"/>
  <c r="AU110" i="3"/>
  <c r="AV110" i="3"/>
  <c r="AW110" i="3"/>
  <c r="AX110" i="3"/>
  <c r="AY110" i="3"/>
  <c r="AZ110" i="3"/>
  <c r="BA110" i="3"/>
  <c r="BB110" i="3"/>
  <c r="BC110" i="3"/>
  <c r="BD110" i="3"/>
  <c r="BE110" i="3"/>
  <c r="BF110" i="3"/>
  <c r="BG110" i="3"/>
  <c r="BH110" i="3"/>
  <c r="BI110" i="3"/>
  <c r="BJ110" i="3"/>
  <c r="BK110" i="3"/>
  <c r="BL110" i="3"/>
  <c r="BM110" i="3"/>
  <c r="BN110" i="3"/>
  <c r="BO110" i="3"/>
  <c r="BP110" i="3"/>
  <c r="BQ110" i="3"/>
  <c r="BR110" i="3"/>
  <c r="BS110" i="3"/>
  <c r="BT110" i="3"/>
  <c r="BU110" i="3"/>
  <c r="BV110" i="3"/>
  <c r="BW110" i="3"/>
  <c r="BX110" i="3"/>
  <c r="BY110" i="3"/>
  <c r="BZ110" i="3"/>
  <c r="CA110" i="3"/>
  <c r="CB110" i="3"/>
  <c r="CC110" i="3"/>
  <c r="CD110" i="3"/>
  <c r="CE110" i="3"/>
  <c r="CF110" i="3"/>
  <c r="CG110" i="3"/>
  <c r="CH110" i="3"/>
  <c r="CI110" i="3"/>
  <c r="CJ110" i="3"/>
  <c r="CK110" i="3"/>
  <c r="CL110" i="3"/>
  <c r="CM110" i="3"/>
  <c r="CN110" i="3"/>
  <c r="CO110" i="3"/>
  <c r="CP110" i="3"/>
  <c r="CQ110" i="3"/>
  <c r="CR110" i="3"/>
  <c r="CS110" i="3"/>
  <c r="CT110" i="3"/>
  <c r="CU110" i="3"/>
  <c r="CV110" i="3"/>
  <c r="CW110" i="3"/>
  <c r="CX110" i="3"/>
  <c r="CY110" i="3"/>
  <c r="CZ110" i="3"/>
  <c r="DA110" i="3"/>
  <c r="DB110" i="3"/>
  <c r="DC110" i="3"/>
  <c r="DD110" i="3"/>
  <c r="DE110" i="3"/>
  <c r="DF110" i="3"/>
  <c r="DG110" i="3"/>
  <c r="DH110" i="3"/>
  <c r="DI110" i="3"/>
  <c r="DJ110" i="3"/>
  <c r="DK110" i="3"/>
  <c r="DL110" i="3"/>
  <c r="DM110" i="3"/>
  <c r="DN110" i="3"/>
  <c r="DO110" i="3"/>
  <c r="DP110" i="3"/>
  <c r="DQ110" i="3"/>
  <c r="DR110" i="3"/>
  <c r="DS110" i="3"/>
  <c r="DT110" i="3"/>
  <c r="DU110" i="3"/>
  <c r="DV110" i="3"/>
  <c r="DW110" i="3"/>
  <c r="DX110" i="3"/>
  <c r="DY110" i="3"/>
  <c r="DZ110" i="3"/>
  <c r="EA110" i="3"/>
  <c r="EB110" i="3"/>
  <c r="EC110" i="3"/>
  <c r="ED110" i="3"/>
  <c r="EE110" i="3"/>
  <c r="EF110" i="3"/>
  <c r="EG110" i="3"/>
  <c r="EH110" i="3"/>
  <c r="EI110" i="3"/>
  <c r="EJ110" i="3"/>
  <c r="EK110" i="3"/>
  <c r="EL110" i="3"/>
  <c r="EM110" i="3"/>
  <c r="EN110" i="3"/>
  <c r="EO110" i="3"/>
  <c r="EP110" i="3"/>
  <c r="EQ110" i="3"/>
  <c r="ER110" i="3"/>
  <c r="ES110" i="3"/>
  <c r="ET110" i="3"/>
  <c r="EU110" i="3"/>
  <c r="EV110" i="3"/>
  <c r="EW110" i="3"/>
  <c r="EX110" i="3"/>
  <c r="EY110" i="3"/>
  <c r="EZ110" i="3"/>
  <c r="FA110" i="3"/>
  <c r="FB110" i="3"/>
  <c r="FC110" i="3"/>
  <c r="FD110" i="3"/>
  <c r="FE110" i="3"/>
  <c r="FF110" i="3"/>
  <c r="FG110" i="3"/>
  <c r="FH110" i="3"/>
  <c r="FI110" i="3"/>
  <c r="FJ110" i="3"/>
  <c r="FK110" i="3"/>
  <c r="FL110" i="3"/>
  <c r="FM110" i="3"/>
  <c r="FN110" i="3"/>
  <c r="FO110" i="3"/>
  <c r="FP110" i="3"/>
  <c r="FQ110" i="3"/>
  <c r="FR110" i="3"/>
  <c r="FS110" i="3"/>
  <c r="FT110" i="3"/>
  <c r="FU110" i="3"/>
  <c r="FV110" i="3"/>
  <c r="FW110" i="3"/>
  <c r="FX110" i="3"/>
  <c r="FY110" i="3"/>
  <c r="FZ110" i="3"/>
  <c r="GA110" i="3"/>
  <c r="GB110" i="3"/>
  <c r="GC110" i="3"/>
  <c r="GD110" i="3"/>
  <c r="GE110" i="3"/>
  <c r="GF110" i="3"/>
  <c r="GG110" i="3"/>
  <c r="GH110" i="3"/>
  <c r="GI110" i="3"/>
  <c r="GJ110" i="3"/>
  <c r="GK110" i="3"/>
  <c r="GL110" i="3"/>
  <c r="GM110" i="3"/>
  <c r="GN110" i="3"/>
  <c r="GO110" i="3"/>
  <c r="GP110" i="3"/>
  <c r="GQ110" i="3"/>
  <c r="GR110" i="3"/>
  <c r="GS110" i="3"/>
  <c r="GT110" i="3"/>
  <c r="GU110" i="3"/>
  <c r="GV110" i="3"/>
  <c r="GW110" i="3"/>
  <c r="GX110" i="3"/>
  <c r="GY110" i="3"/>
  <c r="GZ110" i="3"/>
  <c r="HA110" i="3"/>
  <c r="HB110" i="3"/>
  <c r="HC110" i="3"/>
  <c r="HD110" i="3"/>
  <c r="HE110" i="3"/>
  <c r="A111" i="3"/>
  <c r="B111" i="3"/>
  <c r="C111" i="3"/>
  <c r="D111" i="3"/>
  <c r="E111" i="3"/>
  <c r="F111" i="3"/>
  <c r="G111" i="3"/>
  <c r="H111" i="3"/>
  <c r="I111" i="3"/>
  <c r="J111" i="3"/>
  <c r="K111" i="3"/>
  <c r="L111" i="3"/>
  <c r="M111" i="3"/>
  <c r="N111" i="3"/>
  <c r="O111" i="3"/>
  <c r="P111" i="3"/>
  <c r="Q111" i="3"/>
  <c r="R111" i="3"/>
  <c r="S111" i="3"/>
  <c r="T111" i="3"/>
  <c r="U111" i="3"/>
  <c r="V111" i="3"/>
  <c r="W111" i="3"/>
  <c r="X111" i="3"/>
  <c r="Y111" i="3"/>
  <c r="Z111" i="3"/>
  <c r="AA111" i="3"/>
  <c r="AB111" i="3"/>
  <c r="AC111" i="3"/>
  <c r="AD111" i="3"/>
  <c r="AE111" i="3"/>
  <c r="AF111" i="3"/>
  <c r="AG111" i="3"/>
  <c r="AH111" i="3"/>
  <c r="AI111" i="3"/>
  <c r="AJ111" i="3"/>
  <c r="AK111" i="3"/>
  <c r="AL111" i="3"/>
  <c r="AM111" i="3"/>
  <c r="AN111" i="3"/>
  <c r="AO111" i="3"/>
  <c r="AP111" i="3"/>
  <c r="AQ111" i="3"/>
  <c r="AR111" i="3"/>
  <c r="AS111" i="3"/>
  <c r="AT111" i="3"/>
  <c r="AU111" i="3"/>
  <c r="AV111" i="3"/>
  <c r="AW111" i="3"/>
  <c r="AX111" i="3"/>
  <c r="AY111" i="3"/>
  <c r="AZ111" i="3"/>
  <c r="BA111" i="3"/>
  <c r="BB111" i="3"/>
  <c r="BC111" i="3"/>
  <c r="BD111" i="3"/>
  <c r="BE111" i="3"/>
  <c r="BF111" i="3"/>
  <c r="BG111" i="3"/>
  <c r="BH111" i="3"/>
  <c r="BI111" i="3"/>
  <c r="BJ111" i="3"/>
  <c r="BK111" i="3"/>
  <c r="BL111" i="3"/>
  <c r="BM111" i="3"/>
  <c r="BN111" i="3"/>
  <c r="BO111" i="3"/>
  <c r="BP111" i="3"/>
  <c r="BQ111" i="3"/>
  <c r="BR111" i="3"/>
  <c r="BS111" i="3"/>
  <c r="BT111" i="3"/>
  <c r="BU111" i="3"/>
  <c r="BV111" i="3"/>
  <c r="BW111" i="3"/>
  <c r="BX111" i="3"/>
  <c r="BY111" i="3"/>
  <c r="BZ111" i="3"/>
  <c r="CA111" i="3"/>
  <c r="CB111" i="3"/>
  <c r="CC111" i="3"/>
  <c r="CD111" i="3"/>
  <c r="CE111" i="3"/>
  <c r="CF111" i="3"/>
  <c r="CG111" i="3"/>
  <c r="CH111" i="3"/>
  <c r="CI111" i="3"/>
  <c r="CJ111" i="3"/>
  <c r="CK111" i="3"/>
  <c r="CL111" i="3"/>
  <c r="CM111" i="3"/>
  <c r="CN111" i="3"/>
  <c r="CO111" i="3"/>
  <c r="CP111" i="3"/>
  <c r="CQ111" i="3"/>
  <c r="CR111" i="3"/>
  <c r="CS111" i="3"/>
  <c r="CT111" i="3"/>
  <c r="CU111" i="3"/>
  <c r="CV111" i="3"/>
  <c r="CW111" i="3"/>
  <c r="CX111" i="3"/>
  <c r="CY111" i="3"/>
  <c r="CZ111" i="3"/>
  <c r="DA111" i="3"/>
  <c r="DB111" i="3"/>
  <c r="DC111" i="3"/>
  <c r="DD111" i="3"/>
  <c r="DE111" i="3"/>
  <c r="DF111" i="3"/>
  <c r="DG111" i="3"/>
  <c r="DH111" i="3"/>
  <c r="DI111" i="3"/>
  <c r="DJ111" i="3"/>
  <c r="DK111" i="3"/>
  <c r="DL111" i="3"/>
  <c r="DM111" i="3"/>
  <c r="DN111" i="3"/>
  <c r="DO111" i="3"/>
  <c r="DP111" i="3"/>
  <c r="DQ111" i="3"/>
  <c r="DR111" i="3"/>
  <c r="DS111" i="3"/>
  <c r="DT111" i="3"/>
  <c r="DU111" i="3"/>
  <c r="DV111" i="3"/>
  <c r="DW111" i="3"/>
  <c r="DX111" i="3"/>
  <c r="DY111" i="3"/>
  <c r="DZ111" i="3"/>
  <c r="EA111" i="3"/>
  <c r="EB111" i="3"/>
  <c r="EC111" i="3"/>
  <c r="ED111" i="3"/>
  <c r="EE111" i="3"/>
  <c r="EF111" i="3"/>
  <c r="EG111" i="3"/>
  <c r="EH111" i="3"/>
  <c r="EI111" i="3"/>
  <c r="EJ111" i="3"/>
  <c r="EK111" i="3"/>
  <c r="EL111" i="3"/>
  <c r="EM111" i="3"/>
  <c r="EN111" i="3"/>
  <c r="EO111" i="3"/>
  <c r="EP111" i="3"/>
  <c r="EQ111" i="3"/>
  <c r="ER111" i="3"/>
  <c r="ES111" i="3"/>
  <c r="ET111" i="3"/>
  <c r="EU111" i="3"/>
  <c r="EV111" i="3"/>
  <c r="EW111" i="3"/>
  <c r="EX111" i="3"/>
  <c r="EY111" i="3"/>
  <c r="EZ111" i="3"/>
  <c r="FA111" i="3"/>
  <c r="FB111" i="3"/>
  <c r="FC111" i="3"/>
  <c r="FD111" i="3"/>
  <c r="FE111" i="3"/>
  <c r="FF111" i="3"/>
  <c r="FG111" i="3"/>
  <c r="FH111" i="3"/>
  <c r="FI111" i="3"/>
  <c r="FJ111" i="3"/>
  <c r="FK111" i="3"/>
  <c r="FL111" i="3"/>
  <c r="FM111" i="3"/>
  <c r="FN111" i="3"/>
  <c r="FO111" i="3"/>
  <c r="FP111" i="3"/>
  <c r="FQ111" i="3"/>
  <c r="FR111" i="3"/>
  <c r="FS111" i="3"/>
  <c r="FT111" i="3"/>
  <c r="FU111" i="3"/>
  <c r="FV111" i="3"/>
  <c r="FW111" i="3"/>
  <c r="FX111" i="3"/>
  <c r="FY111" i="3"/>
  <c r="FZ111" i="3"/>
  <c r="GA111" i="3"/>
  <c r="GB111" i="3"/>
  <c r="GC111" i="3"/>
  <c r="GD111" i="3"/>
  <c r="GE111" i="3"/>
  <c r="GF111" i="3"/>
  <c r="GG111" i="3"/>
  <c r="GH111" i="3"/>
  <c r="GI111" i="3"/>
  <c r="GJ111" i="3"/>
  <c r="GK111" i="3"/>
  <c r="GL111" i="3"/>
  <c r="GM111" i="3"/>
  <c r="GN111" i="3"/>
  <c r="GO111" i="3"/>
  <c r="GP111" i="3"/>
  <c r="GQ111" i="3"/>
  <c r="GR111" i="3"/>
  <c r="GS111" i="3"/>
  <c r="GT111" i="3"/>
  <c r="GU111" i="3"/>
  <c r="GV111" i="3"/>
  <c r="GW111" i="3"/>
  <c r="GX111" i="3"/>
  <c r="GY111" i="3"/>
  <c r="GZ111" i="3"/>
  <c r="HA111" i="3"/>
  <c r="HB111" i="3"/>
  <c r="HC111" i="3"/>
  <c r="HD111" i="3"/>
  <c r="HE111" i="3"/>
  <c r="A112" i="3"/>
  <c r="B112" i="3"/>
  <c r="C112" i="3"/>
  <c r="D112" i="3"/>
  <c r="E112" i="3"/>
  <c r="F112" i="3"/>
  <c r="G112" i="3"/>
  <c r="H112" i="3"/>
  <c r="I112" i="3"/>
  <c r="J112" i="3"/>
  <c r="K112" i="3"/>
  <c r="L112" i="3"/>
  <c r="M112" i="3"/>
  <c r="N112" i="3"/>
  <c r="O112" i="3"/>
  <c r="P112" i="3"/>
  <c r="Q112" i="3"/>
  <c r="R112" i="3"/>
  <c r="S112" i="3"/>
  <c r="T112" i="3"/>
  <c r="U112" i="3"/>
  <c r="V112" i="3"/>
  <c r="W112" i="3"/>
  <c r="X112" i="3"/>
  <c r="Y112" i="3"/>
  <c r="Z112" i="3"/>
  <c r="AA112" i="3"/>
  <c r="AB112" i="3"/>
  <c r="AC112" i="3"/>
  <c r="AD112" i="3"/>
  <c r="AE112" i="3"/>
  <c r="AF112" i="3"/>
  <c r="AG112" i="3"/>
  <c r="AH112" i="3"/>
  <c r="AI112" i="3"/>
  <c r="AJ112" i="3"/>
  <c r="AK112" i="3"/>
  <c r="AL112" i="3"/>
  <c r="AM112" i="3"/>
  <c r="AN112" i="3"/>
  <c r="AO112" i="3"/>
  <c r="AP112" i="3"/>
  <c r="AQ112" i="3"/>
  <c r="AR112" i="3"/>
  <c r="AS112" i="3"/>
  <c r="AT112" i="3"/>
  <c r="AU112" i="3"/>
  <c r="AV112" i="3"/>
  <c r="AW112" i="3"/>
  <c r="AX112" i="3"/>
  <c r="AY112" i="3"/>
  <c r="AZ112" i="3"/>
  <c r="BA112" i="3"/>
  <c r="BB112" i="3"/>
  <c r="BC112" i="3"/>
  <c r="BD112" i="3"/>
  <c r="BE112" i="3"/>
  <c r="BF112" i="3"/>
  <c r="BG112" i="3"/>
  <c r="BH112" i="3"/>
  <c r="BI112" i="3"/>
  <c r="BJ112" i="3"/>
  <c r="BK112" i="3"/>
  <c r="BL112" i="3"/>
  <c r="BM112" i="3"/>
  <c r="BN112" i="3"/>
  <c r="BO112" i="3"/>
  <c r="BP112" i="3"/>
  <c r="BQ112" i="3"/>
  <c r="BR112" i="3"/>
  <c r="BS112" i="3"/>
  <c r="BT112" i="3"/>
  <c r="BU112" i="3"/>
  <c r="BV112" i="3"/>
  <c r="BW112" i="3"/>
  <c r="BX112" i="3"/>
  <c r="BY112" i="3"/>
  <c r="BZ112" i="3"/>
  <c r="CA112" i="3"/>
  <c r="CB112" i="3"/>
  <c r="CC112" i="3"/>
  <c r="CD112" i="3"/>
  <c r="CE112" i="3"/>
  <c r="CF112" i="3"/>
  <c r="CG112" i="3"/>
  <c r="CH112" i="3"/>
  <c r="CI112" i="3"/>
  <c r="CJ112" i="3"/>
  <c r="CK112" i="3"/>
  <c r="CL112" i="3"/>
  <c r="CM112" i="3"/>
  <c r="CN112" i="3"/>
  <c r="CO112" i="3"/>
  <c r="CP112" i="3"/>
  <c r="CQ112" i="3"/>
  <c r="CR112" i="3"/>
  <c r="CS112" i="3"/>
  <c r="CT112" i="3"/>
  <c r="CU112" i="3"/>
  <c r="CV112" i="3"/>
  <c r="CW112" i="3"/>
  <c r="CX112" i="3"/>
  <c r="CY112" i="3"/>
  <c r="CZ112" i="3"/>
  <c r="DA112" i="3"/>
  <c r="DB112" i="3"/>
  <c r="DC112" i="3"/>
  <c r="DD112" i="3"/>
  <c r="DE112" i="3"/>
  <c r="DF112" i="3"/>
  <c r="DG112" i="3"/>
  <c r="DH112" i="3"/>
  <c r="DI112" i="3"/>
  <c r="DJ112" i="3"/>
  <c r="DK112" i="3"/>
  <c r="DL112" i="3"/>
  <c r="DM112" i="3"/>
  <c r="DN112" i="3"/>
  <c r="DO112" i="3"/>
  <c r="DP112" i="3"/>
  <c r="DQ112" i="3"/>
  <c r="DR112" i="3"/>
  <c r="DS112" i="3"/>
  <c r="DT112" i="3"/>
  <c r="DU112" i="3"/>
  <c r="DV112" i="3"/>
  <c r="DW112" i="3"/>
  <c r="DX112" i="3"/>
  <c r="DY112" i="3"/>
  <c r="DZ112" i="3"/>
  <c r="EA112" i="3"/>
  <c r="EB112" i="3"/>
  <c r="EC112" i="3"/>
  <c r="ED112" i="3"/>
  <c r="EE112" i="3"/>
  <c r="EF112" i="3"/>
  <c r="EG112" i="3"/>
  <c r="EH112" i="3"/>
  <c r="EI112" i="3"/>
  <c r="EJ112" i="3"/>
  <c r="EK112" i="3"/>
  <c r="EL112" i="3"/>
  <c r="EM112" i="3"/>
  <c r="EN112" i="3"/>
  <c r="EO112" i="3"/>
  <c r="EP112" i="3"/>
  <c r="EQ112" i="3"/>
  <c r="ER112" i="3"/>
  <c r="ES112" i="3"/>
  <c r="ET112" i="3"/>
  <c r="EU112" i="3"/>
  <c r="EV112" i="3"/>
  <c r="EW112" i="3"/>
  <c r="EX112" i="3"/>
  <c r="EY112" i="3"/>
  <c r="EZ112" i="3"/>
  <c r="FA112" i="3"/>
  <c r="FB112" i="3"/>
  <c r="FC112" i="3"/>
  <c r="FD112" i="3"/>
  <c r="FE112" i="3"/>
  <c r="FF112" i="3"/>
  <c r="FG112" i="3"/>
  <c r="FH112" i="3"/>
  <c r="FI112" i="3"/>
  <c r="FJ112" i="3"/>
  <c r="FK112" i="3"/>
  <c r="FL112" i="3"/>
  <c r="FM112" i="3"/>
  <c r="FN112" i="3"/>
  <c r="FO112" i="3"/>
  <c r="FP112" i="3"/>
  <c r="FQ112" i="3"/>
  <c r="FR112" i="3"/>
  <c r="FS112" i="3"/>
  <c r="FT112" i="3"/>
  <c r="FU112" i="3"/>
  <c r="FV112" i="3"/>
  <c r="FW112" i="3"/>
  <c r="FX112" i="3"/>
  <c r="FY112" i="3"/>
  <c r="FZ112" i="3"/>
  <c r="GA112" i="3"/>
  <c r="GB112" i="3"/>
  <c r="GC112" i="3"/>
  <c r="GD112" i="3"/>
  <c r="GE112" i="3"/>
  <c r="GF112" i="3"/>
  <c r="GG112" i="3"/>
  <c r="GH112" i="3"/>
  <c r="GI112" i="3"/>
  <c r="GJ112" i="3"/>
  <c r="GK112" i="3"/>
  <c r="GL112" i="3"/>
  <c r="GM112" i="3"/>
  <c r="GN112" i="3"/>
  <c r="GO112" i="3"/>
  <c r="GP112" i="3"/>
  <c r="GQ112" i="3"/>
  <c r="GR112" i="3"/>
  <c r="GS112" i="3"/>
  <c r="GT112" i="3"/>
  <c r="GU112" i="3"/>
  <c r="GV112" i="3"/>
  <c r="GW112" i="3"/>
  <c r="GX112" i="3"/>
  <c r="GY112" i="3"/>
  <c r="GZ112" i="3"/>
  <c r="HA112" i="3"/>
  <c r="HB112" i="3"/>
  <c r="HC112" i="3"/>
  <c r="HD112" i="3"/>
  <c r="HE112" i="3"/>
  <c r="A113" i="3"/>
  <c r="B113" i="3"/>
  <c r="C113" i="3"/>
  <c r="D113" i="3"/>
  <c r="E113" i="3"/>
  <c r="F113" i="3"/>
  <c r="G113" i="3"/>
  <c r="H113" i="3"/>
  <c r="I113" i="3"/>
  <c r="J113" i="3"/>
  <c r="K113" i="3"/>
  <c r="L113" i="3"/>
  <c r="M113" i="3"/>
  <c r="N113" i="3"/>
  <c r="O113" i="3"/>
  <c r="P113" i="3"/>
  <c r="Q113" i="3"/>
  <c r="R113" i="3"/>
  <c r="S113" i="3"/>
  <c r="T113" i="3"/>
  <c r="U113" i="3"/>
  <c r="V113" i="3"/>
  <c r="W113" i="3"/>
  <c r="X113" i="3"/>
  <c r="Y113" i="3"/>
  <c r="Z113" i="3"/>
  <c r="AA113" i="3"/>
  <c r="AB113" i="3"/>
  <c r="AC113" i="3"/>
  <c r="AD113" i="3"/>
  <c r="AE113" i="3"/>
  <c r="AF113" i="3"/>
  <c r="AG113" i="3"/>
  <c r="AH113" i="3"/>
  <c r="AI113" i="3"/>
  <c r="AJ113" i="3"/>
  <c r="AK113" i="3"/>
  <c r="AL113" i="3"/>
  <c r="AM113" i="3"/>
  <c r="AN113" i="3"/>
  <c r="AO113" i="3"/>
  <c r="AP113" i="3"/>
  <c r="AQ113" i="3"/>
  <c r="AR113" i="3"/>
  <c r="AS113" i="3"/>
  <c r="AT113" i="3"/>
  <c r="AU113" i="3"/>
  <c r="AV113" i="3"/>
  <c r="AW113" i="3"/>
  <c r="AX113" i="3"/>
  <c r="AY113" i="3"/>
  <c r="AZ113" i="3"/>
  <c r="BA113" i="3"/>
  <c r="BB113" i="3"/>
  <c r="BC113" i="3"/>
  <c r="BD113" i="3"/>
  <c r="BE113" i="3"/>
  <c r="BF113" i="3"/>
  <c r="BG113" i="3"/>
  <c r="BH113" i="3"/>
  <c r="BI113" i="3"/>
  <c r="BJ113" i="3"/>
  <c r="BK113" i="3"/>
  <c r="BL113" i="3"/>
  <c r="BM113" i="3"/>
  <c r="BN113" i="3"/>
  <c r="BO113" i="3"/>
  <c r="BP113" i="3"/>
  <c r="BQ113" i="3"/>
  <c r="BR113" i="3"/>
  <c r="BS113" i="3"/>
  <c r="BT113" i="3"/>
  <c r="BU113" i="3"/>
  <c r="BV113" i="3"/>
  <c r="BW113" i="3"/>
  <c r="BX113" i="3"/>
  <c r="BY113" i="3"/>
  <c r="BZ113" i="3"/>
  <c r="CA113" i="3"/>
  <c r="CB113" i="3"/>
  <c r="CC113" i="3"/>
  <c r="CD113" i="3"/>
  <c r="CE113" i="3"/>
  <c r="CF113" i="3"/>
  <c r="CG113" i="3"/>
  <c r="CH113" i="3"/>
  <c r="CI113" i="3"/>
  <c r="CJ113" i="3"/>
  <c r="CK113" i="3"/>
  <c r="CL113" i="3"/>
  <c r="CM113" i="3"/>
  <c r="CN113" i="3"/>
  <c r="CO113" i="3"/>
  <c r="CP113" i="3"/>
  <c r="CQ113" i="3"/>
  <c r="CR113" i="3"/>
  <c r="CS113" i="3"/>
  <c r="CT113" i="3"/>
  <c r="CU113" i="3"/>
  <c r="CV113" i="3"/>
  <c r="CW113" i="3"/>
  <c r="CX113" i="3"/>
  <c r="CY113" i="3"/>
  <c r="CZ113" i="3"/>
  <c r="DA113" i="3"/>
  <c r="DB113" i="3"/>
  <c r="DC113" i="3"/>
  <c r="DD113" i="3"/>
  <c r="DE113" i="3"/>
  <c r="DF113" i="3"/>
  <c r="DG113" i="3"/>
  <c r="DH113" i="3"/>
  <c r="DI113" i="3"/>
  <c r="DJ113" i="3"/>
  <c r="DK113" i="3"/>
  <c r="DL113" i="3"/>
  <c r="DM113" i="3"/>
  <c r="DN113" i="3"/>
  <c r="DO113" i="3"/>
  <c r="DP113" i="3"/>
  <c r="DQ113" i="3"/>
  <c r="DR113" i="3"/>
  <c r="DS113" i="3"/>
  <c r="DT113" i="3"/>
  <c r="DU113" i="3"/>
  <c r="DV113" i="3"/>
  <c r="DW113" i="3"/>
  <c r="DX113" i="3"/>
  <c r="DY113" i="3"/>
  <c r="DZ113" i="3"/>
  <c r="EA113" i="3"/>
  <c r="EB113" i="3"/>
  <c r="EC113" i="3"/>
  <c r="ED113" i="3"/>
  <c r="EE113" i="3"/>
  <c r="EF113" i="3"/>
  <c r="EG113" i="3"/>
  <c r="EH113" i="3"/>
  <c r="EI113" i="3"/>
  <c r="EJ113" i="3"/>
  <c r="EK113" i="3"/>
  <c r="EL113" i="3"/>
  <c r="EM113" i="3"/>
  <c r="EN113" i="3"/>
  <c r="EO113" i="3"/>
  <c r="EP113" i="3"/>
  <c r="EQ113" i="3"/>
  <c r="ER113" i="3"/>
  <c r="ES113" i="3"/>
  <c r="ET113" i="3"/>
  <c r="EU113" i="3"/>
  <c r="EV113" i="3"/>
  <c r="EW113" i="3"/>
  <c r="EX113" i="3"/>
  <c r="EY113" i="3"/>
  <c r="EZ113" i="3"/>
  <c r="FA113" i="3"/>
  <c r="FB113" i="3"/>
  <c r="FC113" i="3"/>
  <c r="FD113" i="3"/>
  <c r="FE113" i="3"/>
  <c r="FF113" i="3"/>
  <c r="FG113" i="3"/>
  <c r="FH113" i="3"/>
  <c r="FI113" i="3"/>
  <c r="FJ113" i="3"/>
  <c r="FK113" i="3"/>
  <c r="FL113" i="3"/>
  <c r="FM113" i="3"/>
  <c r="FN113" i="3"/>
  <c r="FO113" i="3"/>
  <c r="FP113" i="3"/>
  <c r="FQ113" i="3"/>
  <c r="FR113" i="3"/>
  <c r="FS113" i="3"/>
  <c r="FT113" i="3"/>
  <c r="FU113" i="3"/>
  <c r="FV113" i="3"/>
  <c r="FW113" i="3"/>
  <c r="FX113" i="3"/>
  <c r="FY113" i="3"/>
  <c r="FZ113" i="3"/>
  <c r="GA113" i="3"/>
  <c r="GB113" i="3"/>
  <c r="GC113" i="3"/>
  <c r="GD113" i="3"/>
  <c r="GE113" i="3"/>
  <c r="GF113" i="3"/>
  <c r="GG113" i="3"/>
  <c r="GH113" i="3"/>
  <c r="GI113" i="3"/>
  <c r="GJ113" i="3"/>
  <c r="GK113" i="3"/>
  <c r="GL113" i="3"/>
  <c r="GM113" i="3"/>
  <c r="GN113" i="3"/>
  <c r="GO113" i="3"/>
  <c r="GP113" i="3"/>
  <c r="GQ113" i="3"/>
  <c r="GR113" i="3"/>
  <c r="GS113" i="3"/>
  <c r="GT113" i="3"/>
  <c r="GU113" i="3"/>
  <c r="GV113" i="3"/>
  <c r="GW113" i="3"/>
  <c r="GX113" i="3"/>
  <c r="GY113" i="3"/>
  <c r="GZ113" i="3"/>
  <c r="HA113" i="3"/>
  <c r="HB113" i="3"/>
  <c r="HC113" i="3"/>
  <c r="HD113" i="3"/>
  <c r="HE113" i="3"/>
  <c r="A114" i="3"/>
  <c r="B114" i="3"/>
  <c r="C114" i="3"/>
  <c r="D114" i="3"/>
  <c r="E114" i="3"/>
  <c r="F114" i="3"/>
  <c r="G114" i="3"/>
  <c r="H114" i="3"/>
  <c r="I114" i="3"/>
  <c r="J114" i="3"/>
  <c r="K114" i="3"/>
  <c r="L114" i="3"/>
  <c r="M114" i="3"/>
  <c r="N114" i="3"/>
  <c r="O114" i="3"/>
  <c r="P114" i="3"/>
  <c r="Q114" i="3"/>
  <c r="R114" i="3"/>
  <c r="S114" i="3"/>
  <c r="T114" i="3"/>
  <c r="U114" i="3"/>
  <c r="V114" i="3"/>
  <c r="W114" i="3"/>
  <c r="X114" i="3"/>
  <c r="Y114" i="3"/>
  <c r="Z114" i="3"/>
  <c r="AA114" i="3"/>
  <c r="AB114" i="3"/>
  <c r="AC114" i="3"/>
  <c r="AD114" i="3"/>
  <c r="AE114" i="3"/>
  <c r="AF114" i="3"/>
  <c r="AG114" i="3"/>
  <c r="AH114" i="3"/>
  <c r="AI114" i="3"/>
  <c r="AJ114" i="3"/>
  <c r="AK114" i="3"/>
  <c r="AL114" i="3"/>
  <c r="AM114" i="3"/>
  <c r="AN114" i="3"/>
  <c r="AO114" i="3"/>
  <c r="AP114" i="3"/>
  <c r="AQ114" i="3"/>
  <c r="AR114" i="3"/>
  <c r="AS114" i="3"/>
  <c r="AT114" i="3"/>
  <c r="AU114" i="3"/>
  <c r="AV114" i="3"/>
  <c r="AW114" i="3"/>
  <c r="AX114" i="3"/>
  <c r="AY114" i="3"/>
  <c r="AZ114" i="3"/>
  <c r="BA114" i="3"/>
  <c r="BB114" i="3"/>
  <c r="BC114" i="3"/>
  <c r="BD114" i="3"/>
  <c r="BE114" i="3"/>
  <c r="BF114" i="3"/>
  <c r="BG114" i="3"/>
  <c r="BH114" i="3"/>
  <c r="BI114" i="3"/>
  <c r="BJ114" i="3"/>
  <c r="BK114" i="3"/>
  <c r="BL114" i="3"/>
  <c r="BM114" i="3"/>
  <c r="BN114" i="3"/>
  <c r="BO114" i="3"/>
  <c r="BP114" i="3"/>
  <c r="BQ114" i="3"/>
  <c r="BR114" i="3"/>
  <c r="BS114" i="3"/>
  <c r="BT114" i="3"/>
  <c r="BU114" i="3"/>
  <c r="BV114" i="3"/>
  <c r="BW114" i="3"/>
  <c r="BX114" i="3"/>
  <c r="BY114" i="3"/>
  <c r="BZ114" i="3"/>
  <c r="CA114" i="3"/>
  <c r="CB114" i="3"/>
  <c r="CC114" i="3"/>
  <c r="CD114" i="3"/>
  <c r="CE114" i="3"/>
  <c r="CF114" i="3"/>
  <c r="CG114" i="3"/>
  <c r="CH114" i="3"/>
  <c r="CI114" i="3"/>
  <c r="CJ114" i="3"/>
  <c r="CK114" i="3"/>
  <c r="CL114" i="3"/>
  <c r="CM114" i="3"/>
  <c r="CN114" i="3"/>
  <c r="CO114" i="3"/>
  <c r="CP114" i="3"/>
  <c r="CQ114" i="3"/>
  <c r="CR114" i="3"/>
  <c r="CS114" i="3"/>
  <c r="CT114" i="3"/>
  <c r="CU114" i="3"/>
  <c r="CV114" i="3"/>
  <c r="CW114" i="3"/>
  <c r="CX114" i="3"/>
  <c r="CY114" i="3"/>
  <c r="CZ114" i="3"/>
  <c r="DA114" i="3"/>
  <c r="DB114" i="3"/>
  <c r="DC114" i="3"/>
  <c r="DD114" i="3"/>
  <c r="DE114" i="3"/>
  <c r="DF114" i="3"/>
  <c r="DG114" i="3"/>
  <c r="DH114" i="3"/>
  <c r="DI114" i="3"/>
  <c r="DJ114" i="3"/>
  <c r="DK114" i="3"/>
  <c r="DL114" i="3"/>
  <c r="DM114" i="3"/>
  <c r="DN114" i="3"/>
  <c r="DO114" i="3"/>
  <c r="DP114" i="3"/>
  <c r="DQ114" i="3"/>
  <c r="DR114" i="3"/>
  <c r="DS114" i="3"/>
  <c r="DT114" i="3"/>
  <c r="DU114" i="3"/>
  <c r="DV114" i="3"/>
  <c r="DW114" i="3"/>
  <c r="DX114" i="3"/>
  <c r="DY114" i="3"/>
  <c r="DZ114" i="3"/>
  <c r="EA114" i="3"/>
  <c r="EB114" i="3"/>
  <c r="EC114" i="3"/>
  <c r="ED114" i="3"/>
  <c r="EE114" i="3"/>
  <c r="EF114" i="3"/>
  <c r="EG114" i="3"/>
  <c r="EH114" i="3"/>
  <c r="EI114" i="3"/>
  <c r="EJ114" i="3"/>
  <c r="EK114" i="3"/>
  <c r="EL114" i="3"/>
  <c r="EM114" i="3"/>
  <c r="EN114" i="3"/>
  <c r="EO114" i="3"/>
  <c r="EP114" i="3"/>
  <c r="EQ114" i="3"/>
  <c r="ER114" i="3"/>
  <c r="ES114" i="3"/>
  <c r="ET114" i="3"/>
  <c r="EU114" i="3"/>
  <c r="EV114" i="3"/>
  <c r="EW114" i="3"/>
  <c r="EX114" i="3"/>
  <c r="EY114" i="3"/>
  <c r="EZ114" i="3"/>
  <c r="FA114" i="3"/>
  <c r="FB114" i="3"/>
  <c r="FC114" i="3"/>
  <c r="FD114" i="3"/>
  <c r="FE114" i="3"/>
  <c r="FF114" i="3"/>
  <c r="FG114" i="3"/>
  <c r="FH114" i="3"/>
  <c r="FI114" i="3"/>
  <c r="FJ114" i="3"/>
  <c r="FK114" i="3"/>
  <c r="FL114" i="3"/>
  <c r="FM114" i="3"/>
  <c r="FN114" i="3"/>
  <c r="FO114" i="3"/>
  <c r="FP114" i="3"/>
  <c r="FQ114" i="3"/>
  <c r="FR114" i="3"/>
  <c r="FS114" i="3"/>
  <c r="FT114" i="3"/>
  <c r="FU114" i="3"/>
  <c r="FV114" i="3"/>
  <c r="FW114" i="3"/>
  <c r="FX114" i="3"/>
  <c r="FY114" i="3"/>
  <c r="FZ114" i="3"/>
  <c r="GA114" i="3"/>
  <c r="GB114" i="3"/>
  <c r="GC114" i="3"/>
  <c r="GD114" i="3"/>
  <c r="GE114" i="3"/>
  <c r="GF114" i="3"/>
  <c r="GG114" i="3"/>
  <c r="GH114" i="3"/>
  <c r="GI114" i="3"/>
  <c r="GJ114" i="3"/>
  <c r="GK114" i="3"/>
  <c r="GL114" i="3"/>
  <c r="GM114" i="3"/>
  <c r="GN114" i="3"/>
  <c r="GO114" i="3"/>
  <c r="GP114" i="3"/>
  <c r="GQ114" i="3"/>
  <c r="GR114" i="3"/>
  <c r="GS114" i="3"/>
  <c r="GT114" i="3"/>
  <c r="GU114" i="3"/>
  <c r="GV114" i="3"/>
  <c r="GW114" i="3"/>
  <c r="GX114" i="3"/>
  <c r="GY114" i="3"/>
  <c r="GZ114" i="3"/>
  <c r="HA114" i="3"/>
  <c r="HB114" i="3"/>
  <c r="HC114" i="3"/>
  <c r="HD114" i="3"/>
  <c r="HE114" i="3"/>
  <c r="A115" i="3"/>
  <c r="B115" i="3"/>
  <c r="C115" i="3"/>
  <c r="D115" i="3"/>
  <c r="E115" i="3"/>
  <c r="F115" i="3"/>
  <c r="G115" i="3"/>
  <c r="H115" i="3"/>
  <c r="I115" i="3"/>
  <c r="J115" i="3"/>
  <c r="K115" i="3"/>
  <c r="L115" i="3"/>
  <c r="M115" i="3"/>
  <c r="N115" i="3"/>
  <c r="O115" i="3"/>
  <c r="P115" i="3"/>
  <c r="Q115" i="3"/>
  <c r="R115" i="3"/>
  <c r="S115" i="3"/>
  <c r="T115" i="3"/>
  <c r="U115" i="3"/>
  <c r="V115" i="3"/>
  <c r="W115" i="3"/>
  <c r="X115" i="3"/>
  <c r="Y115" i="3"/>
  <c r="Z115" i="3"/>
  <c r="AA115" i="3"/>
  <c r="AB115" i="3"/>
  <c r="AC115" i="3"/>
  <c r="AD115" i="3"/>
  <c r="AE115" i="3"/>
  <c r="AF115" i="3"/>
  <c r="AG115" i="3"/>
  <c r="AH115" i="3"/>
  <c r="AI115" i="3"/>
  <c r="AJ115" i="3"/>
  <c r="AK115" i="3"/>
  <c r="AL115" i="3"/>
  <c r="AM115" i="3"/>
  <c r="AN115" i="3"/>
  <c r="AO115" i="3"/>
  <c r="AP115" i="3"/>
  <c r="AQ115" i="3"/>
  <c r="AR115" i="3"/>
  <c r="AS115" i="3"/>
  <c r="AT115" i="3"/>
  <c r="AU115" i="3"/>
  <c r="AV115" i="3"/>
  <c r="AW115" i="3"/>
  <c r="AX115" i="3"/>
  <c r="AY115" i="3"/>
  <c r="AZ115" i="3"/>
  <c r="BA115" i="3"/>
  <c r="BB115" i="3"/>
  <c r="BC115" i="3"/>
  <c r="BD115" i="3"/>
  <c r="BE115" i="3"/>
  <c r="BF115" i="3"/>
  <c r="BG115" i="3"/>
  <c r="BH115" i="3"/>
  <c r="BI115" i="3"/>
  <c r="BJ115" i="3"/>
  <c r="BK115" i="3"/>
  <c r="BL115" i="3"/>
  <c r="BM115" i="3"/>
  <c r="BN115" i="3"/>
  <c r="BO115" i="3"/>
  <c r="BP115" i="3"/>
  <c r="BQ115" i="3"/>
  <c r="BR115" i="3"/>
  <c r="BS115" i="3"/>
  <c r="BT115" i="3"/>
  <c r="BU115" i="3"/>
  <c r="BV115" i="3"/>
  <c r="BW115" i="3"/>
  <c r="BX115" i="3"/>
  <c r="BY115" i="3"/>
  <c r="BZ115" i="3"/>
  <c r="CA115" i="3"/>
  <c r="CB115" i="3"/>
  <c r="CC115" i="3"/>
  <c r="CD115" i="3"/>
  <c r="CE115" i="3"/>
  <c r="CF115" i="3"/>
  <c r="CG115" i="3"/>
  <c r="CH115" i="3"/>
  <c r="CI115" i="3"/>
  <c r="CJ115" i="3"/>
  <c r="CK115" i="3"/>
  <c r="CL115" i="3"/>
  <c r="CM115" i="3"/>
  <c r="CN115" i="3"/>
  <c r="CO115" i="3"/>
  <c r="CP115" i="3"/>
  <c r="CQ115" i="3"/>
  <c r="CR115" i="3"/>
  <c r="CS115" i="3"/>
  <c r="CT115" i="3"/>
  <c r="CU115" i="3"/>
  <c r="CV115" i="3"/>
  <c r="CW115" i="3"/>
  <c r="CX115" i="3"/>
  <c r="CY115" i="3"/>
  <c r="CZ115" i="3"/>
  <c r="DA115" i="3"/>
  <c r="DB115" i="3"/>
  <c r="DC115" i="3"/>
  <c r="DD115" i="3"/>
  <c r="DE115" i="3"/>
  <c r="DF115" i="3"/>
  <c r="DG115" i="3"/>
  <c r="DH115" i="3"/>
  <c r="DI115" i="3"/>
  <c r="DJ115" i="3"/>
  <c r="DK115" i="3"/>
  <c r="DL115" i="3"/>
  <c r="DM115" i="3"/>
  <c r="DN115" i="3"/>
  <c r="DO115" i="3"/>
  <c r="DP115" i="3"/>
  <c r="DQ115" i="3"/>
  <c r="DR115" i="3"/>
  <c r="DS115" i="3"/>
  <c r="DT115" i="3"/>
  <c r="DU115" i="3"/>
  <c r="DV115" i="3"/>
  <c r="DW115" i="3"/>
  <c r="DX115" i="3"/>
  <c r="DY115" i="3"/>
  <c r="DZ115" i="3"/>
  <c r="EA115" i="3"/>
  <c r="EB115" i="3"/>
  <c r="EC115" i="3"/>
  <c r="ED115" i="3"/>
  <c r="EE115" i="3"/>
  <c r="EF115" i="3"/>
  <c r="EG115" i="3"/>
  <c r="EH115" i="3"/>
  <c r="EI115" i="3"/>
  <c r="EJ115" i="3"/>
  <c r="EK115" i="3"/>
  <c r="EL115" i="3"/>
  <c r="EM115" i="3"/>
  <c r="EN115" i="3"/>
  <c r="EO115" i="3"/>
  <c r="EP115" i="3"/>
  <c r="EQ115" i="3"/>
  <c r="ER115" i="3"/>
  <c r="ES115" i="3"/>
  <c r="ET115" i="3"/>
  <c r="EU115" i="3"/>
  <c r="EV115" i="3"/>
  <c r="EW115" i="3"/>
  <c r="EX115" i="3"/>
  <c r="EY115" i="3"/>
  <c r="EZ115" i="3"/>
  <c r="FA115" i="3"/>
  <c r="FB115" i="3"/>
  <c r="FC115" i="3"/>
  <c r="FD115" i="3"/>
  <c r="FE115" i="3"/>
  <c r="FF115" i="3"/>
  <c r="FG115" i="3"/>
  <c r="FH115" i="3"/>
  <c r="FI115" i="3"/>
  <c r="FJ115" i="3"/>
  <c r="FK115" i="3"/>
  <c r="FL115" i="3"/>
  <c r="FM115" i="3"/>
  <c r="FN115" i="3"/>
  <c r="FO115" i="3"/>
  <c r="FP115" i="3"/>
  <c r="FQ115" i="3"/>
  <c r="FR115" i="3"/>
  <c r="FS115" i="3"/>
  <c r="FT115" i="3"/>
  <c r="FU115" i="3"/>
  <c r="FV115" i="3"/>
  <c r="FW115" i="3"/>
  <c r="FX115" i="3"/>
  <c r="FY115" i="3"/>
  <c r="FZ115" i="3"/>
  <c r="GA115" i="3"/>
  <c r="GB115" i="3"/>
  <c r="GC115" i="3"/>
  <c r="GD115" i="3"/>
  <c r="GE115" i="3"/>
  <c r="GF115" i="3"/>
  <c r="GG115" i="3"/>
  <c r="GH115" i="3"/>
  <c r="GI115" i="3"/>
  <c r="GJ115" i="3"/>
  <c r="GK115" i="3"/>
  <c r="GL115" i="3"/>
  <c r="GM115" i="3"/>
  <c r="GN115" i="3"/>
  <c r="GO115" i="3"/>
  <c r="GP115" i="3"/>
  <c r="GQ115" i="3"/>
  <c r="GR115" i="3"/>
  <c r="GS115" i="3"/>
  <c r="GT115" i="3"/>
  <c r="GU115" i="3"/>
  <c r="GV115" i="3"/>
  <c r="GW115" i="3"/>
  <c r="GX115" i="3"/>
  <c r="GY115" i="3"/>
  <c r="GZ115" i="3"/>
  <c r="HA115" i="3"/>
  <c r="HB115" i="3"/>
  <c r="HC115" i="3"/>
  <c r="HD115" i="3"/>
  <c r="HE115" i="3"/>
  <c r="B57" i="6" l="1"/>
  <c r="G10" i="8" l="1"/>
  <c r="B56" i="6"/>
  <c r="A55" i="6"/>
  <c r="HG114" i="3"/>
  <c r="HG115" i="3"/>
  <c r="B55" i="6" s="1"/>
  <c r="B54" i="6" l="1"/>
  <c r="A54" i="6"/>
  <c r="X31" i="8" l="1"/>
  <c r="L31" i="8"/>
  <c r="F31" i="8"/>
  <c r="K31" i="8" s="1"/>
  <c r="L30" i="8"/>
  <c r="F30" i="8"/>
  <c r="K30" i="8" s="1"/>
  <c r="L29" i="8"/>
  <c r="F29" i="8"/>
  <c r="K29" i="8" s="1"/>
  <c r="L28" i="8"/>
  <c r="F28" i="8"/>
  <c r="K28" i="8" s="1"/>
  <c r="L27" i="8"/>
  <c r="F27" i="8"/>
  <c r="K27" i="8" s="1"/>
  <c r="L26" i="8"/>
  <c r="F26" i="8"/>
  <c r="K26" i="8" s="1"/>
  <c r="L25" i="8"/>
  <c r="F25" i="8"/>
  <c r="K25" i="8" s="1"/>
  <c r="L24" i="8"/>
  <c r="F24" i="8"/>
  <c r="K24" i="8" s="1"/>
  <c r="L23" i="8"/>
  <c r="F23" i="8"/>
  <c r="K23" i="8" s="1"/>
  <c r="L22" i="8"/>
  <c r="F22" i="8"/>
  <c r="K22" i="8" s="1"/>
  <c r="L21" i="8"/>
  <c r="F21" i="8"/>
  <c r="K21" i="8" s="1"/>
  <c r="L20" i="8"/>
  <c r="F20" i="8"/>
  <c r="K20" i="8" s="1"/>
  <c r="L19" i="8"/>
  <c r="F19" i="8"/>
  <c r="K19" i="8" s="1"/>
  <c r="L18" i="8"/>
  <c r="F18" i="8"/>
  <c r="K18" i="8" s="1"/>
  <c r="L17" i="8"/>
  <c r="F17" i="8"/>
  <c r="K17" i="8" s="1"/>
  <c r="L16" i="8"/>
  <c r="F16" i="8"/>
  <c r="K16" i="8" s="1"/>
  <c r="L15" i="8"/>
  <c r="F15" i="8"/>
  <c r="K15" i="8" s="1"/>
  <c r="L14" i="8"/>
  <c r="F14" i="8"/>
  <c r="K14" i="8" s="1"/>
  <c r="L13" i="8"/>
  <c r="F13" i="8"/>
  <c r="K13" i="8" s="1"/>
  <c r="L12" i="8"/>
  <c r="F12" i="8"/>
  <c r="K12" i="8" s="1"/>
  <c r="L11" i="8"/>
  <c r="F11" i="8"/>
  <c r="K11" i="8" s="1"/>
  <c r="L10" i="8"/>
  <c r="F10" i="8"/>
  <c r="K10" i="8" s="1"/>
  <c r="L9" i="8"/>
  <c r="F9" i="8"/>
  <c r="K9" i="8" s="1"/>
  <c r="L8" i="8"/>
  <c r="F8" i="8"/>
  <c r="K8" i="8" s="1"/>
  <c r="L7" i="8"/>
  <c r="F7" i="8"/>
  <c r="K7" i="8" s="1"/>
  <c r="L6" i="8"/>
  <c r="F6" i="8"/>
  <c r="K6" i="8" s="1"/>
  <c r="L5" i="8"/>
  <c r="F5" i="8"/>
  <c r="K5" i="8" s="1"/>
  <c r="I2" i="4"/>
  <c r="I1"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 i="4"/>
  <c r="A53" i="6"/>
  <c r="A52" i="6"/>
  <c r="A51" i="6"/>
  <c r="A50" i="6"/>
  <c r="A49" i="6"/>
  <c r="A48" i="6"/>
  <c r="A47" i="6"/>
  <c r="A46" i="6"/>
  <c r="A45" i="6"/>
  <c r="A44" i="6"/>
  <c r="A43" i="6"/>
  <c r="A42" i="6"/>
  <c r="A41" i="6"/>
  <c r="A40" i="6"/>
  <c r="HG99" i="3"/>
  <c r="B39" i="6" s="1"/>
  <c r="A39" i="6"/>
  <c r="A38" i="6"/>
  <c r="A37" i="6"/>
  <c r="A36" i="6"/>
  <c r="A35" i="6"/>
  <c r="A34" i="6"/>
  <c r="A33" i="6"/>
  <c r="A32" i="6"/>
  <c r="A31" i="6"/>
  <c r="A30" i="6"/>
  <c r="A29" i="6"/>
  <c r="A28" i="6"/>
  <c r="A27" i="6"/>
  <c r="A26" i="6"/>
  <c r="A25" i="6"/>
  <c r="A24" i="6"/>
  <c r="A23" i="6"/>
  <c r="A22" i="6"/>
  <c r="A21" i="6"/>
  <c r="A20" i="6"/>
  <c r="A19" i="6"/>
  <c r="A18" i="6"/>
  <c r="A17" i="6"/>
  <c r="A16" i="6"/>
  <c r="A15" i="6"/>
  <c r="A14" i="6"/>
  <c r="A13" i="6"/>
  <c r="A12" i="6"/>
  <c r="A11" i="6"/>
  <c r="A10" i="6"/>
  <c r="A9" i="6"/>
  <c r="A8" i="6"/>
  <c r="A7" i="6"/>
  <c r="A6" i="6"/>
  <c r="A5" i="6"/>
  <c r="A4" i="6"/>
  <c r="A3" i="6"/>
  <c r="HE62" i="3"/>
  <c r="HD62" i="3"/>
  <c r="HC62" i="3"/>
  <c r="HB62" i="3"/>
  <c r="HA62" i="3"/>
  <c r="GZ62" i="3"/>
  <c r="GY62" i="3"/>
  <c r="GX62" i="3"/>
  <c r="GW62" i="3"/>
  <c r="GV62" i="3"/>
  <c r="GU62" i="3"/>
  <c r="GT62" i="3"/>
  <c r="GS62" i="3"/>
  <c r="GR62" i="3"/>
  <c r="GQ62" i="3"/>
  <c r="GP62" i="3"/>
  <c r="GO62" i="3"/>
  <c r="GN62" i="3"/>
  <c r="GM62" i="3"/>
  <c r="GL62" i="3"/>
  <c r="GK62" i="3"/>
  <c r="GJ62" i="3"/>
  <c r="GI62" i="3"/>
  <c r="GH62" i="3"/>
  <c r="GG62" i="3"/>
  <c r="GF62" i="3"/>
  <c r="GE62" i="3"/>
  <c r="GD62" i="3"/>
  <c r="GC62" i="3"/>
  <c r="GB62" i="3"/>
  <c r="GA62" i="3"/>
  <c r="FZ62" i="3"/>
  <c r="FY62" i="3"/>
  <c r="FX62" i="3"/>
  <c r="FW62" i="3"/>
  <c r="FV62" i="3"/>
  <c r="FU62" i="3"/>
  <c r="FT62" i="3"/>
  <c r="FS62" i="3"/>
  <c r="FR62" i="3"/>
  <c r="FQ62" i="3"/>
  <c r="FP62" i="3"/>
  <c r="FO62" i="3"/>
  <c r="FN62" i="3"/>
  <c r="FM62" i="3"/>
  <c r="FL62" i="3"/>
  <c r="FK62" i="3"/>
  <c r="FJ62" i="3"/>
  <c r="FI62" i="3"/>
  <c r="FH62" i="3"/>
  <c r="FG62" i="3"/>
  <c r="FF62" i="3"/>
  <c r="FE62" i="3"/>
  <c r="FD62" i="3"/>
  <c r="FC62" i="3"/>
  <c r="FB62" i="3"/>
  <c r="FA62" i="3"/>
  <c r="EZ62" i="3"/>
  <c r="EY62" i="3"/>
  <c r="EX62" i="3"/>
  <c r="EW62" i="3"/>
  <c r="EV62" i="3"/>
  <c r="EU62" i="3"/>
  <c r="ET62" i="3"/>
  <c r="ES62" i="3"/>
  <c r="ER62" i="3"/>
  <c r="EQ62" i="3"/>
  <c r="EP62" i="3"/>
  <c r="EO62" i="3"/>
  <c r="EN62" i="3"/>
  <c r="EM62" i="3"/>
  <c r="EL62" i="3"/>
  <c r="EK62" i="3"/>
  <c r="EJ62" i="3"/>
  <c r="EI62" i="3"/>
  <c r="EH62" i="3"/>
  <c r="EG62" i="3"/>
  <c r="EF62" i="3"/>
  <c r="EE62" i="3"/>
  <c r="ED62" i="3"/>
  <c r="EC62" i="3"/>
  <c r="EB62" i="3"/>
  <c r="EA62" i="3"/>
  <c r="DZ62" i="3"/>
  <c r="DY62" i="3"/>
  <c r="DX62" i="3"/>
  <c r="DW62" i="3"/>
  <c r="DV62" i="3"/>
  <c r="DU62" i="3"/>
  <c r="DT62" i="3"/>
  <c r="DS62" i="3"/>
  <c r="DR62" i="3"/>
  <c r="DQ62" i="3"/>
  <c r="DP62" i="3"/>
  <c r="DO62" i="3"/>
  <c r="DN62" i="3"/>
  <c r="DM62" i="3"/>
  <c r="DL62" i="3"/>
  <c r="DK62" i="3"/>
  <c r="DJ62" i="3"/>
  <c r="DI62" i="3"/>
  <c r="DH62" i="3"/>
  <c r="DG62" i="3"/>
  <c r="DF62" i="3"/>
  <c r="DE62" i="3"/>
  <c r="DD62" i="3"/>
  <c r="DC62" i="3"/>
  <c r="DB62" i="3"/>
  <c r="DA62" i="3"/>
  <c r="CZ62" i="3"/>
  <c r="CY62" i="3"/>
  <c r="CX62" i="3"/>
  <c r="CW62" i="3"/>
  <c r="CV62" i="3"/>
  <c r="CU62" i="3"/>
  <c r="CT62" i="3"/>
  <c r="CS62" i="3"/>
  <c r="CR62" i="3"/>
  <c r="CQ62" i="3"/>
  <c r="CP62" i="3"/>
  <c r="CO62" i="3"/>
  <c r="CN62" i="3"/>
  <c r="CM62" i="3"/>
  <c r="CL62" i="3"/>
  <c r="CK62" i="3"/>
  <c r="CJ62" i="3"/>
  <c r="CI62" i="3"/>
  <c r="CH62" i="3"/>
  <c r="CG62" i="3"/>
  <c r="CF62" i="3"/>
  <c r="CE62" i="3"/>
  <c r="CD62" i="3"/>
  <c r="CC62" i="3"/>
  <c r="CB62" i="3"/>
  <c r="CA62" i="3"/>
  <c r="BZ62" i="3"/>
  <c r="BY62" i="3"/>
  <c r="BX62" i="3"/>
  <c r="BW62" i="3"/>
  <c r="BV62" i="3"/>
  <c r="BU62" i="3"/>
  <c r="BT62" i="3"/>
  <c r="BS62" i="3"/>
  <c r="BR62" i="3"/>
  <c r="BQ62" i="3"/>
  <c r="BP62" i="3"/>
  <c r="BO62" i="3"/>
  <c r="BN62" i="3"/>
  <c r="BM62" i="3"/>
  <c r="BL62" i="3"/>
  <c r="BK62" i="3"/>
  <c r="BJ62" i="3"/>
  <c r="BI62" i="3"/>
  <c r="BH62" i="3"/>
  <c r="BG62" i="3"/>
  <c r="BF62" i="3"/>
  <c r="BE62" i="3"/>
  <c r="BD62" i="3"/>
  <c r="BC62" i="3"/>
  <c r="BB62" i="3"/>
  <c r="BA62" i="3"/>
  <c r="AZ62" i="3"/>
  <c r="AY62" i="3"/>
  <c r="AX62" i="3"/>
  <c r="AW62" i="3"/>
  <c r="AV62" i="3"/>
  <c r="AU62" i="3"/>
  <c r="AT62" i="3"/>
  <c r="AS62" i="3"/>
  <c r="AR62" i="3"/>
  <c r="AQ62" i="3"/>
  <c r="AP62" i="3"/>
  <c r="AO62" i="3"/>
  <c r="AN62" i="3"/>
  <c r="AM62" i="3"/>
  <c r="AL62" i="3"/>
  <c r="AK62" i="3"/>
  <c r="AJ62" i="3"/>
  <c r="AI62" i="3"/>
  <c r="AH62" i="3"/>
  <c r="AG62" i="3"/>
  <c r="AF62" i="3"/>
  <c r="AE62" i="3"/>
  <c r="AD62" i="3"/>
  <c r="AC62" i="3"/>
  <c r="AB62" i="3"/>
  <c r="AA62" i="3"/>
  <c r="Z62" i="3"/>
  <c r="Y62" i="3"/>
  <c r="X62" i="3"/>
  <c r="W62" i="3"/>
  <c r="V62" i="3"/>
  <c r="U62" i="3"/>
  <c r="T62" i="3"/>
  <c r="S62" i="3"/>
  <c r="R62" i="3"/>
  <c r="Q62" i="3"/>
  <c r="P62" i="3"/>
  <c r="O62" i="3"/>
  <c r="N62" i="3"/>
  <c r="M62" i="3"/>
  <c r="L62" i="3"/>
  <c r="K62" i="3"/>
  <c r="J62" i="3"/>
  <c r="I62" i="3"/>
  <c r="H62" i="3"/>
  <c r="G62" i="3"/>
  <c r="F62" i="3"/>
  <c r="E62" i="3"/>
  <c r="D62" i="3"/>
  <c r="C62" i="3"/>
  <c r="B62" i="3"/>
  <c r="A2" i="2"/>
  <c r="B2" i="2"/>
  <c r="M2" i="2" s="1"/>
  <c r="A3" i="2"/>
  <c r="B3" i="2"/>
  <c r="I3" i="2"/>
  <c r="A4" i="2"/>
  <c r="B4" i="2"/>
  <c r="I4" i="2"/>
  <c r="A5" i="2"/>
  <c r="B5" i="2"/>
  <c r="I5" i="2"/>
  <c r="A6" i="2"/>
  <c r="B6" i="2"/>
  <c r="I6" i="2"/>
  <c r="A7" i="2"/>
  <c r="B7" i="2"/>
  <c r="I7" i="2"/>
  <c r="A8" i="2"/>
  <c r="B8" i="2"/>
  <c r="I8" i="2"/>
  <c r="A9" i="2"/>
  <c r="B9" i="2"/>
  <c r="I9" i="2"/>
  <c r="A10" i="2"/>
  <c r="B10" i="2"/>
  <c r="I10" i="2"/>
  <c r="M10" i="2"/>
  <c r="A11" i="2"/>
  <c r="B11" i="2"/>
  <c r="I11" i="2"/>
  <c r="A12" i="2"/>
  <c r="B12" i="2"/>
  <c r="I12" i="2"/>
  <c r="M12" i="2"/>
  <c r="A13" i="2"/>
  <c r="B13" i="2"/>
  <c r="I13" i="2"/>
  <c r="A14" i="2"/>
  <c r="B14" i="2"/>
  <c r="I14" i="2"/>
  <c r="M14" i="2"/>
  <c r="A15" i="2"/>
  <c r="B15" i="2"/>
  <c r="I15" i="2"/>
  <c r="A16" i="2"/>
  <c r="B16" i="2"/>
  <c r="I16" i="2"/>
  <c r="M16" i="2"/>
  <c r="A17" i="2"/>
  <c r="B17" i="2"/>
  <c r="I17" i="2"/>
  <c r="A18" i="2"/>
  <c r="B18" i="2"/>
  <c r="I18" i="2"/>
  <c r="A19" i="2"/>
  <c r="B19" i="2"/>
  <c r="I19" i="2"/>
  <c r="A20" i="2"/>
  <c r="B20" i="2"/>
  <c r="I20" i="2"/>
  <c r="A21" i="2"/>
  <c r="B21" i="2"/>
  <c r="I21" i="2"/>
  <c r="A22" i="2"/>
  <c r="B22" i="2"/>
  <c r="I22" i="2"/>
  <c r="A23" i="2"/>
  <c r="B23" i="2"/>
  <c r="I23" i="2"/>
  <c r="A24" i="2"/>
  <c r="B24" i="2"/>
  <c r="I24" i="2"/>
  <c r="A25" i="2"/>
  <c r="B25" i="2"/>
  <c r="I25" i="2"/>
  <c r="A26" i="2"/>
  <c r="B26" i="2"/>
  <c r="I26" i="2"/>
  <c r="A27" i="2"/>
  <c r="B27" i="2"/>
  <c r="I27" i="2"/>
  <c r="A28" i="2"/>
  <c r="B28" i="2"/>
  <c r="I28" i="2"/>
  <c r="A29" i="2"/>
  <c r="B29" i="2"/>
  <c r="I29" i="2"/>
  <c r="A30" i="2"/>
  <c r="B30" i="2"/>
  <c r="I30" i="2"/>
  <c r="A31" i="2"/>
  <c r="B31" i="2"/>
  <c r="I31" i="2"/>
  <c r="A32" i="2"/>
  <c r="B32" i="2"/>
  <c r="I32" i="2"/>
  <c r="A33" i="2"/>
  <c r="B33" i="2"/>
  <c r="I33" i="2"/>
  <c r="A34" i="2"/>
  <c r="B34" i="2"/>
  <c r="I34" i="2"/>
  <c r="A35" i="2"/>
  <c r="B35" i="2"/>
  <c r="I35" i="2"/>
  <c r="A36" i="2"/>
  <c r="B36" i="2"/>
  <c r="I36" i="2"/>
  <c r="A37" i="2"/>
  <c r="B37" i="2"/>
  <c r="I37" i="2"/>
  <c r="A38" i="2"/>
  <c r="B38" i="2"/>
  <c r="I38" i="2"/>
  <c r="A39" i="2"/>
  <c r="B39" i="2"/>
  <c r="I39" i="2"/>
  <c r="A40" i="2"/>
  <c r="B40" i="2"/>
  <c r="I40" i="2"/>
  <c r="A41" i="2"/>
  <c r="B41" i="2"/>
  <c r="I41" i="2"/>
  <c r="A42" i="2"/>
  <c r="B42" i="2"/>
  <c r="I42" i="2"/>
  <c r="A43" i="2"/>
  <c r="B43" i="2"/>
  <c r="I43" i="2"/>
  <c r="A44" i="2"/>
  <c r="B44" i="2"/>
  <c r="I44" i="2"/>
  <c r="A45" i="2"/>
  <c r="B45" i="2"/>
  <c r="I45" i="2"/>
  <c r="A46" i="2"/>
  <c r="B46" i="2"/>
  <c r="I46" i="2"/>
  <c r="A47" i="2"/>
  <c r="B47" i="2"/>
  <c r="I47" i="2"/>
  <c r="A48" i="2"/>
  <c r="B48" i="2"/>
  <c r="I48" i="2"/>
  <c r="A49" i="2"/>
  <c r="B49" i="2"/>
  <c r="I49" i="2"/>
  <c r="A50" i="2"/>
  <c r="B50" i="2"/>
  <c r="I50" i="2"/>
  <c r="A51" i="2"/>
  <c r="B51" i="2"/>
  <c r="I51" i="2"/>
  <c r="A52" i="2"/>
  <c r="B52" i="2"/>
  <c r="I52" i="2"/>
  <c r="A53" i="2"/>
  <c r="B53" i="2"/>
  <c r="I53" i="2"/>
  <c r="A54" i="2"/>
  <c r="B54" i="2"/>
  <c r="I54" i="2"/>
  <c r="A55" i="2"/>
  <c r="B55" i="2"/>
  <c r="I55" i="2"/>
  <c r="A56" i="2"/>
  <c r="B56" i="2"/>
  <c r="I56" i="2"/>
  <c r="A57" i="2"/>
  <c r="B57" i="2"/>
  <c r="I57" i="2"/>
  <c r="A58" i="2"/>
  <c r="B58" i="2"/>
  <c r="I58" i="2"/>
  <c r="A59" i="2"/>
  <c r="B59" i="2"/>
  <c r="I59" i="2"/>
  <c r="A60" i="2"/>
  <c r="B60" i="2"/>
  <c r="I60" i="2"/>
  <c r="A61" i="2"/>
  <c r="B61" i="2"/>
  <c r="I61" i="2"/>
  <c r="A62" i="2"/>
  <c r="B62" i="2"/>
  <c r="I62" i="2"/>
  <c r="A63" i="2"/>
  <c r="B63" i="2"/>
  <c r="I63" i="2"/>
  <c r="A64" i="2"/>
  <c r="B64" i="2"/>
  <c r="I64" i="2"/>
  <c r="A65" i="2"/>
  <c r="B65" i="2"/>
  <c r="I65" i="2"/>
  <c r="A66" i="2"/>
  <c r="B66" i="2"/>
  <c r="I66" i="2"/>
  <c r="A67" i="2"/>
  <c r="B67" i="2"/>
  <c r="I67" i="2"/>
  <c r="A68" i="2"/>
  <c r="B68" i="2"/>
  <c r="I68" i="2"/>
  <c r="A69" i="2"/>
  <c r="B69" i="2"/>
  <c r="I69" i="2"/>
  <c r="A70" i="2"/>
  <c r="B70" i="2"/>
  <c r="I70" i="2"/>
  <c r="A71" i="2"/>
  <c r="B71" i="2"/>
  <c r="I71" i="2"/>
  <c r="A72" i="2"/>
  <c r="B72" i="2"/>
  <c r="I72" i="2"/>
  <c r="A73" i="2"/>
  <c r="B73" i="2"/>
  <c r="I73" i="2"/>
  <c r="A74" i="2"/>
  <c r="B74" i="2"/>
  <c r="I74" i="2"/>
  <c r="A75" i="2"/>
  <c r="B75" i="2"/>
  <c r="I75" i="2"/>
  <c r="A76" i="2"/>
  <c r="B76" i="2"/>
  <c r="I76" i="2"/>
  <c r="A77" i="2"/>
  <c r="B77" i="2"/>
  <c r="I77" i="2"/>
  <c r="A78" i="2"/>
  <c r="B78" i="2"/>
  <c r="I78" i="2"/>
  <c r="A79" i="2"/>
  <c r="B79" i="2"/>
  <c r="I79" i="2"/>
  <c r="A80" i="2"/>
  <c r="B80" i="2"/>
  <c r="I80" i="2"/>
  <c r="A81" i="2"/>
  <c r="B81" i="2"/>
  <c r="I81" i="2"/>
  <c r="A82" i="2"/>
  <c r="B82" i="2"/>
  <c r="I82" i="2"/>
  <c r="A83" i="2"/>
  <c r="B83" i="2"/>
  <c r="I83" i="2"/>
  <c r="A84" i="2"/>
  <c r="B84" i="2"/>
  <c r="I84" i="2"/>
  <c r="A85" i="2"/>
  <c r="B85" i="2"/>
  <c r="I85" i="2"/>
  <c r="A86" i="2"/>
  <c r="B86" i="2"/>
  <c r="I86" i="2"/>
  <c r="A87" i="2"/>
  <c r="B87" i="2"/>
  <c r="I87" i="2"/>
  <c r="A88" i="2"/>
  <c r="B88" i="2"/>
  <c r="I88" i="2"/>
  <c r="A89" i="2"/>
  <c r="B89" i="2"/>
  <c r="I89" i="2"/>
  <c r="A90" i="2"/>
  <c r="B90" i="2"/>
  <c r="I90" i="2"/>
  <c r="A91" i="2"/>
  <c r="B91" i="2"/>
  <c r="I91" i="2"/>
  <c r="A92" i="2"/>
  <c r="B92" i="2"/>
  <c r="I92" i="2"/>
  <c r="A93" i="2"/>
  <c r="B93" i="2"/>
  <c r="I93" i="2"/>
  <c r="A94" i="2"/>
  <c r="B94" i="2"/>
  <c r="I94" i="2"/>
  <c r="A95" i="2"/>
  <c r="B95" i="2"/>
  <c r="I95" i="2"/>
  <c r="A96" i="2"/>
  <c r="B96" i="2"/>
  <c r="I96" i="2"/>
  <c r="A97" i="2"/>
  <c r="B97" i="2"/>
  <c r="I97" i="2"/>
  <c r="A98" i="2"/>
  <c r="B98" i="2"/>
  <c r="I98" i="2"/>
  <c r="A99" i="2"/>
  <c r="B99" i="2"/>
  <c r="I99" i="2"/>
  <c r="A100" i="2"/>
  <c r="B100" i="2"/>
  <c r="I100" i="2"/>
  <c r="A101" i="2"/>
  <c r="B101" i="2"/>
  <c r="I101" i="2"/>
  <c r="A102" i="2"/>
  <c r="B102" i="2"/>
  <c r="I102" i="2"/>
  <c r="A103" i="2"/>
  <c r="B103" i="2"/>
  <c r="I103" i="2"/>
  <c r="A104" i="2"/>
  <c r="B104" i="2"/>
  <c r="I104" i="2"/>
  <c r="A105" i="2"/>
  <c r="B105" i="2"/>
  <c r="I105" i="2"/>
  <c r="A106" i="2"/>
  <c r="B106" i="2"/>
  <c r="I106" i="2"/>
  <c r="A107" i="2"/>
  <c r="B107" i="2"/>
  <c r="I107" i="2"/>
  <c r="A108" i="2"/>
  <c r="B108" i="2"/>
  <c r="I108" i="2"/>
  <c r="A109" i="2"/>
  <c r="B109" i="2"/>
  <c r="I109" i="2"/>
  <c r="A110" i="2"/>
  <c r="B110" i="2"/>
  <c r="I110" i="2"/>
  <c r="A111" i="2"/>
  <c r="B111" i="2"/>
  <c r="I111" i="2"/>
  <c r="A112" i="2"/>
  <c r="B112" i="2"/>
  <c r="I112" i="2"/>
  <c r="A113" i="2"/>
  <c r="B113" i="2"/>
  <c r="I113" i="2"/>
  <c r="A114" i="2"/>
  <c r="B114" i="2"/>
  <c r="I114" i="2"/>
  <c r="A115" i="2"/>
  <c r="B115" i="2"/>
  <c r="I115" i="2"/>
  <c r="A116" i="2"/>
  <c r="B116" i="2"/>
  <c r="I116" i="2"/>
  <c r="A117" i="2"/>
  <c r="B117" i="2"/>
  <c r="I117" i="2"/>
  <c r="A118" i="2"/>
  <c r="B118" i="2"/>
  <c r="I118" i="2"/>
  <c r="A119" i="2"/>
  <c r="B119" i="2"/>
  <c r="I119" i="2"/>
  <c r="A120" i="2"/>
  <c r="B120" i="2"/>
  <c r="I120" i="2"/>
  <c r="A121" i="2"/>
  <c r="B121" i="2"/>
  <c r="I121" i="2"/>
  <c r="A122" i="2"/>
  <c r="B122" i="2"/>
  <c r="I122" i="2"/>
  <c r="A123" i="2"/>
  <c r="B123" i="2"/>
  <c r="I123" i="2"/>
  <c r="A124" i="2"/>
  <c r="B124" i="2"/>
  <c r="I124" i="2"/>
  <c r="A125" i="2"/>
  <c r="B125" i="2"/>
  <c r="I125" i="2"/>
  <c r="A126" i="2"/>
  <c r="B126" i="2"/>
  <c r="I126" i="2"/>
  <c r="A127" i="2"/>
  <c r="B127" i="2"/>
  <c r="I127" i="2"/>
  <c r="A128" i="2"/>
  <c r="B128" i="2"/>
  <c r="I128" i="2"/>
  <c r="A129" i="2"/>
  <c r="B129" i="2"/>
  <c r="I129" i="2"/>
  <c r="A130" i="2"/>
  <c r="B130" i="2"/>
  <c r="I130" i="2"/>
  <c r="A131" i="2"/>
  <c r="B131" i="2"/>
  <c r="I131" i="2"/>
  <c r="A132" i="2"/>
  <c r="B132" i="2"/>
  <c r="I132" i="2"/>
  <c r="A133" i="2"/>
  <c r="B133" i="2"/>
  <c r="I133" i="2"/>
  <c r="A134" i="2"/>
  <c r="B134" i="2"/>
  <c r="I134" i="2"/>
  <c r="A135" i="2"/>
  <c r="B135" i="2"/>
  <c r="I135" i="2"/>
  <c r="A136" i="2"/>
  <c r="B136" i="2"/>
  <c r="I136" i="2"/>
  <c r="A137" i="2"/>
  <c r="B137" i="2"/>
  <c r="I137" i="2"/>
  <c r="A138" i="2"/>
  <c r="B138" i="2"/>
  <c r="I138" i="2"/>
  <c r="A139" i="2"/>
  <c r="B139" i="2"/>
  <c r="I139" i="2"/>
  <c r="A140" i="2"/>
  <c r="B140" i="2"/>
  <c r="I140" i="2"/>
  <c r="A141" i="2"/>
  <c r="B141" i="2"/>
  <c r="I141" i="2"/>
  <c r="A142" i="2"/>
  <c r="B142" i="2"/>
  <c r="I142" i="2"/>
  <c r="A143" i="2"/>
  <c r="B143" i="2"/>
  <c r="I143" i="2"/>
  <c r="A144" i="2"/>
  <c r="B144" i="2"/>
  <c r="I144" i="2"/>
  <c r="A145" i="2"/>
  <c r="B145" i="2"/>
  <c r="I145" i="2"/>
  <c r="A146" i="2"/>
  <c r="B146" i="2"/>
  <c r="I146" i="2"/>
  <c r="A147" i="2"/>
  <c r="B147" i="2"/>
  <c r="I147" i="2"/>
  <c r="A148" i="2"/>
  <c r="B148" i="2"/>
  <c r="I148" i="2"/>
  <c r="A149" i="2"/>
  <c r="B149" i="2"/>
  <c r="I149" i="2"/>
  <c r="A150" i="2"/>
  <c r="B150" i="2"/>
  <c r="I150" i="2"/>
  <c r="A151" i="2"/>
  <c r="B151" i="2"/>
  <c r="I151" i="2"/>
  <c r="A152" i="2"/>
  <c r="B152" i="2"/>
  <c r="I152" i="2"/>
  <c r="A153" i="2"/>
  <c r="B153" i="2"/>
  <c r="I153" i="2"/>
  <c r="A154" i="2"/>
  <c r="B154" i="2"/>
  <c r="I154" i="2"/>
  <c r="A155" i="2"/>
  <c r="B155" i="2"/>
  <c r="I155" i="2"/>
  <c r="A156" i="2"/>
  <c r="B156" i="2"/>
  <c r="I156" i="2"/>
  <c r="A157" i="2"/>
  <c r="B157" i="2"/>
  <c r="I157" i="2"/>
  <c r="A158" i="2"/>
  <c r="B158" i="2"/>
  <c r="I158" i="2"/>
  <c r="A159" i="2"/>
  <c r="B159" i="2"/>
  <c r="I159" i="2"/>
  <c r="A160" i="2"/>
  <c r="B160" i="2"/>
  <c r="I160" i="2"/>
  <c r="A161" i="2"/>
  <c r="B161" i="2"/>
  <c r="I161" i="2"/>
  <c r="A162" i="2"/>
  <c r="B162" i="2"/>
  <c r="I162" i="2"/>
  <c r="A163" i="2"/>
  <c r="B163" i="2"/>
  <c r="I163" i="2"/>
  <c r="A164" i="2"/>
  <c r="B164" i="2"/>
  <c r="I164" i="2"/>
  <c r="A165" i="2"/>
  <c r="B165" i="2"/>
  <c r="I165" i="2"/>
  <c r="A166" i="2"/>
  <c r="B166" i="2"/>
  <c r="I166" i="2"/>
  <c r="A167" i="2"/>
  <c r="B167" i="2"/>
  <c r="I167" i="2"/>
  <c r="A168" i="2"/>
  <c r="B168" i="2"/>
  <c r="I168" i="2"/>
  <c r="A169" i="2"/>
  <c r="B169" i="2"/>
  <c r="I169" i="2"/>
  <c r="A170" i="2"/>
  <c r="B170" i="2"/>
  <c r="I170" i="2"/>
  <c r="A171" i="2"/>
  <c r="B171" i="2"/>
  <c r="I171" i="2"/>
  <c r="A172" i="2"/>
  <c r="B172" i="2"/>
  <c r="I172" i="2"/>
  <c r="A173" i="2"/>
  <c r="B173" i="2"/>
  <c r="I173" i="2"/>
  <c r="A174" i="2"/>
  <c r="B174" i="2"/>
  <c r="I174" i="2"/>
  <c r="A175" i="2"/>
  <c r="B175" i="2"/>
  <c r="I175" i="2"/>
  <c r="A176" i="2"/>
  <c r="B176" i="2"/>
  <c r="I176" i="2"/>
  <c r="A177" i="2"/>
  <c r="B177" i="2"/>
  <c r="I177" i="2"/>
  <c r="A178" i="2"/>
  <c r="B178" i="2"/>
  <c r="I178" i="2"/>
  <c r="A179" i="2"/>
  <c r="B179" i="2"/>
  <c r="I179" i="2"/>
  <c r="A180" i="2"/>
  <c r="B180" i="2"/>
  <c r="I180" i="2"/>
  <c r="A181" i="2"/>
  <c r="B181" i="2"/>
  <c r="I181" i="2"/>
  <c r="A182" i="2"/>
  <c r="B182" i="2"/>
  <c r="I182" i="2"/>
  <c r="A183" i="2"/>
  <c r="B183" i="2"/>
  <c r="I183" i="2"/>
  <c r="A184" i="2"/>
  <c r="B184" i="2"/>
  <c r="I184" i="2"/>
  <c r="A185" i="2"/>
  <c r="B185" i="2"/>
  <c r="I185" i="2"/>
  <c r="A186" i="2"/>
  <c r="B186" i="2"/>
  <c r="I186" i="2"/>
  <c r="A187" i="2"/>
  <c r="B187" i="2"/>
  <c r="I187" i="2"/>
  <c r="A188" i="2"/>
  <c r="B188" i="2"/>
  <c r="I188" i="2"/>
  <c r="A189" i="2"/>
  <c r="B189" i="2"/>
  <c r="I189" i="2"/>
  <c r="A190" i="2"/>
  <c r="B190" i="2"/>
  <c r="I190" i="2"/>
  <c r="A191" i="2"/>
  <c r="B191" i="2"/>
  <c r="I191" i="2"/>
  <c r="A192" i="2"/>
  <c r="B192" i="2"/>
  <c r="I192" i="2"/>
  <c r="A193" i="2"/>
  <c r="B193" i="2"/>
  <c r="I193" i="2"/>
  <c r="A194" i="2"/>
  <c r="B194" i="2"/>
  <c r="I194" i="2"/>
  <c r="A195" i="2"/>
  <c r="B195" i="2"/>
  <c r="I195" i="2"/>
  <c r="A196" i="2"/>
  <c r="B196" i="2"/>
  <c r="I196" i="2"/>
  <c r="A197" i="2"/>
  <c r="B197" i="2"/>
  <c r="I197" i="2"/>
  <c r="A198" i="2"/>
  <c r="B198" i="2"/>
  <c r="I198" i="2"/>
  <c r="A199" i="2"/>
  <c r="B199" i="2"/>
  <c r="I199" i="2"/>
  <c r="A200" i="2"/>
  <c r="B200" i="2"/>
  <c r="I200" i="2"/>
  <c r="A201" i="2"/>
  <c r="B201" i="2"/>
  <c r="I201" i="2"/>
  <c r="A202" i="2"/>
  <c r="B202" i="2"/>
  <c r="I202" i="2"/>
  <c r="A203" i="2"/>
  <c r="B203" i="2"/>
  <c r="I203" i="2"/>
  <c r="A204" i="2"/>
  <c r="B204" i="2"/>
  <c r="I204" i="2"/>
  <c r="A205" i="2"/>
  <c r="B205" i="2"/>
  <c r="I205" i="2"/>
  <c r="A206" i="2"/>
  <c r="B206" i="2"/>
  <c r="I206" i="2"/>
  <c r="A207" i="2"/>
  <c r="B207" i="2"/>
  <c r="I207" i="2"/>
  <c r="A208" i="2"/>
  <c r="B208" i="2"/>
  <c r="I208" i="2"/>
  <c r="A209" i="2"/>
  <c r="B209" i="2"/>
  <c r="I209" i="2"/>
  <c r="A210" i="2"/>
  <c r="B210" i="2"/>
  <c r="I210" i="2"/>
  <c r="A211" i="2"/>
  <c r="B211" i="2"/>
  <c r="I211" i="2"/>
  <c r="A212" i="2"/>
  <c r="B212" i="2"/>
  <c r="I212" i="2"/>
  <c r="A213" i="2"/>
  <c r="B213" i="2"/>
  <c r="I213" i="2"/>
  <c r="A214" i="2"/>
  <c r="B214" i="2"/>
  <c r="I214" i="2"/>
  <c r="A215" i="2"/>
  <c r="B215" i="2"/>
  <c r="I215" i="2"/>
  <c r="A216" i="2"/>
  <c r="B216" i="2"/>
  <c r="I216" i="2"/>
  <c r="A217" i="2"/>
  <c r="B217" i="2"/>
  <c r="I217" i="2"/>
  <c r="A218" i="2"/>
  <c r="B218" i="2"/>
  <c r="I218" i="2"/>
  <c r="A219" i="2"/>
  <c r="B219" i="2"/>
  <c r="I219" i="2"/>
  <c r="A220" i="2"/>
  <c r="B220" i="2"/>
  <c r="I220" i="2"/>
  <c r="A221" i="2"/>
  <c r="B221" i="2"/>
  <c r="I221" i="2"/>
  <c r="A222" i="2"/>
  <c r="B222" i="2"/>
  <c r="I222" i="2"/>
  <c r="A223" i="2"/>
  <c r="B223" i="2"/>
  <c r="I223" i="2"/>
  <c r="A224" i="2"/>
  <c r="B224" i="2"/>
  <c r="I224" i="2"/>
  <c r="A225" i="2"/>
  <c r="B225" i="2"/>
  <c r="I225" i="2"/>
  <c r="A226" i="2"/>
  <c r="B226" i="2"/>
  <c r="I226" i="2"/>
  <c r="A227" i="2"/>
  <c r="B227" i="2"/>
  <c r="I227" i="2"/>
  <c r="A228" i="2"/>
  <c r="B228" i="2"/>
  <c r="I228" i="2"/>
  <c r="A229" i="2"/>
  <c r="B229" i="2"/>
  <c r="I229" i="2"/>
  <c r="A230" i="2"/>
  <c r="B230" i="2"/>
  <c r="I230" i="2"/>
  <c r="A231" i="2"/>
  <c r="B231" i="2"/>
  <c r="I231" i="2"/>
  <c r="A232" i="2"/>
  <c r="B232" i="2"/>
  <c r="I232" i="2"/>
  <c r="A233" i="2"/>
  <c r="B233" i="2"/>
  <c r="I233" i="2"/>
  <c r="A234" i="2"/>
  <c r="B234" i="2"/>
  <c r="I234" i="2"/>
  <c r="A235" i="2"/>
  <c r="B235" i="2"/>
  <c r="I235" i="2"/>
  <c r="A236" i="2"/>
  <c r="B236" i="2"/>
  <c r="I236" i="2"/>
  <c r="A237" i="2"/>
  <c r="B237" i="2"/>
  <c r="I237" i="2"/>
  <c r="A238" i="2"/>
  <c r="B238" i="2"/>
  <c r="I238" i="2"/>
  <c r="A239" i="2"/>
  <c r="B239" i="2"/>
  <c r="I239" i="2"/>
  <c r="A240" i="2"/>
  <c r="B240" i="2"/>
  <c r="I240" i="2"/>
  <c r="A241" i="2"/>
  <c r="B241" i="2"/>
  <c r="I241" i="2"/>
  <c r="A242" i="2"/>
  <c r="B242" i="2"/>
  <c r="I242" i="2"/>
  <c r="A243" i="2"/>
  <c r="B243" i="2"/>
  <c r="I243" i="2"/>
  <c r="A244" i="2"/>
  <c r="B244" i="2"/>
  <c r="I244" i="2"/>
  <c r="A245" i="2"/>
  <c r="B245" i="2"/>
  <c r="I245" i="2"/>
  <c r="A246" i="2"/>
  <c r="B246" i="2"/>
  <c r="I246" i="2"/>
  <c r="A247" i="2"/>
  <c r="B247" i="2"/>
  <c r="I247" i="2"/>
  <c r="A248" i="2"/>
  <c r="B248" i="2"/>
  <c r="I248" i="2"/>
  <c r="A249" i="2"/>
  <c r="B249" i="2"/>
  <c r="I249" i="2"/>
  <c r="A250" i="2"/>
  <c r="B250" i="2"/>
  <c r="I250" i="2"/>
  <c r="A251" i="2"/>
  <c r="B251" i="2"/>
  <c r="I251" i="2"/>
  <c r="A252" i="2"/>
  <c r="B252" i="2"/>
  <c r="I252" i="2"/>
  <c r="A253" i="2"/>
  <c r="B253" i="2"/>
  <c r="I253" i="2"/>
  <c r="A254" i="2"/>
  <c r="B254" i="2"/>
  <c r="I254" i="2"/>
  <c r="A255" i="2"/>
  <c r="B255" i="2"/>
  <c r="I255" i="2"/>
  <c r="A256" i="2"/>
  <c r="B256" i="2"/>
  <c r="I256" i="2"/>
  <c r="A257" i="2"/>
  <c r="B257" i="2"/>
  <c r="I257" i="2"/>
  <c r="A258" i="2"/>
  <c r="B258" i="2"/>
  <c r="I258" i="2"/>
  <c r="A259" i="2"/>
  <c r="B259" i="2"/>
  <c r="I259" i="2"/>
  <c r="A260" i="2"/>
  <c r="B260" i="2"/>
  <c r="I260" i="2"/>
  <c r="A261" i="2"/>
  <c r="B261" i="2"/>
  <c r="I261" i="2"/>
  <c r="A262" i="2"/>
  <c r="B262" i="2"/>
  <c r="I262" i="2"/>
  <c r="A263" i="2"/>
  <c r="B263" i="2"/>
  <c r="I263" i="2"/>
  <c r="A264" i="2"/>
  <c r="B264" i="2"/>
  <c r="I264" i="2"/>
  <c r="A265" i="2"/>
  <c r="B265" i="2"/>
  <c r="I265" i="2"/>
  <c r="A266" i="2"/>
  <c r="B266" i="2"/>
  <c r="I266" i="2"/>
  <c r="A267" i="2"/>
  <c r="B267" i="2"/>
  <c r="I267" i="2"/>
  <c r="A268" i="2"/>
  <c r="B268" i="2"/>
  <c r="I268" i="2"/>
  <c r="A269" i="2"/>
  <c r="B269" i="2"/>
  <c r="I269" i="2"/>
  <c r="A270" i="2"/>
  <c r="B270" i="2"/>
  <c r="I270" i="2"/>
  <c r="A271" i="2"/>
  <c r="B271" i="2"/>
  <c r="I271" i="2"/>
  <c r="A272" i="2"/>
  <c r="B272" i="2"/>
  <c r="I272" i="2"/>
  <c r="A273" i="2"/>
  <c r="B273" i="2"/>
  <c r="I273" i="2"/>
  <c r="A274" i="2"/>
  <c r="B274" i="2"/>
  <c r="I274" i="2"/>
  <c r="A275" i="2"/>
  <c r="B275" i="2"/>
  <c r="I275" i="2"/>
  <c r="A276" i="2"/>
  <c r="B276" i="2"/>
  <c r="I276" i="2"/>
  <c r="A277" i="2"/>
  <c r="B277" i="2"/>
  <c r="I277" i="2"/>
  <c r="A278" i="2"/>
  <c r="B278" i="2"/>
  <c r="I278" i="2"/>
  <c r="A279" i="2"/>
  <c r="B279" i="2"/>
  <c r="I279" i="2"/>
  <c r="A280" i="2"/>
  <c r="B280" i="2"/>
  <c r="I280" i="2"/>
  <c r="A281" i="2"/>
  <c r="B281" i="2"/>
  <c r="I281" i="2"/>
  <c r="A282" i="2"/>
  <c r="B282" i="2"/>
  <c r="I282" i="2"/>
  <c r="A283" i="2"/>
  <c r="B283" i="2"/>
  <c r="I283" i="2"/>
  <c r="A284" i="2"/>
  <c r="B284" i="2"/>
  <c r="I284" i="2"/>
  <c r="A285" i="2"/>
  <c r="B285" i="2"/>
  <c r="I285" i="2"/>
  <c r="A286" i="2"/>
  <c r="B286" i="2"/>
  <c r="I286" i="2"/>
  <c r="A287" i="2"/>
  <c r="B287" i="2"/>
  <c r="I287" i="2"/>
  <c r="A288" i="2"/>
  <c r="B288" i="2"/>
  <c r="I288" i="2"/>
  <c r="A289" i="2"/>
  <c r="B289" i="2"/>
  <c r="I289" i="2"/>
  <c r="A290" i="2"/>
  <c r="B290" i="2"/>
  <c r="I290" i="2"/>
  <c r="A291" i="2"/>
  <c r="B291" i="2"/>
  <c r="I291" i="2"/>
  <c r="A292" i="2"/>
  <c r="B292" i="2"/>
  <c r="I292" i="2"/>
  <c r="A293" i="2"/>
  <c r="B293" i="2"/>
  <c r="I293" i="2"/>
  <c r="A294" i="2"/>
  <c r="B294" i="2"/>
  <c r="I294" i="2"/>
  <c r="A295" i="2"/>
  <c r="B295" i="2"/>
  <c r="I295" i="2"/>
  <c r="A296" i="2"/>
  <c r="B296" i="2"/>
  <c r="I296" i="2"/>
  <c r="A297" i="2"/>
  <c r="B297" i="2"/>
  <c r="I297" i="2"/>
  <c r="A298" i="2"/>
  <c r="B298" i="2"/>
  <c r="I298" i="2"/>
  <c r="A299" i="2"/>
  <c r="B299" i="2"/>
  <c r="I299" i="2"/>
  <c r="A300" i="2"/>
  <c r="B300" i="2"/>
  <c r="I300" i="2"/>
  <c r="A301" i="2"/>
  <c r="B301" i="2"/>
  <c r="I301" i="2"/>
  <c r="A302" i="2"/>
  <c r="B302" i="2"/>
  <c r="I302" i="2"/>
  <c r="A303" i="2"/>
  <c r="B303" i="2"/>
  <c r="I303" i="2"/>
  <c r="A304" i="2"/>
  <c r="B304" i="2"/>
  <c r="I304" i="2"/>
  <c r="A305" i="2"/>
  <c r="B305" i="2"/>
  <c r="I305" i="2"/>
  <c r="A306" i="2"/>
  <c r="B306" i="2"/>
  <c r="I306" i="2"/>
  <c r="A307" i="2"/>
  <c r="B307" i="2"/>
  <c r="I307" i="2"/>
  <c r="A308" i="2"/>
  <c r="B308" i="2"/>
  <c r="I308" i="2"/>
  <c r="A309" i="2"/>
  <c r="B309" i="2"/>
  <c r="I309" i="2"/>
  <c r="A310" i="2"/>
  <c r="B310" i="2"/>
  <c r="I310" i="2"/>
  <c r="A311" i="2"/>
  <c r="B311" i="2"/>
  <c r="I311" i="2"/>
  <c r="A312" i="2"/>
  <c r="B312" i="2"/>
  <c r="I312" i="2"/>
  <c r="A313" i="2"/>
  <c r="B313" i="2"/>
  <c r="I313" i="2"/>
  <c r="A314" i="2"/>
  <c r="B314" i="2"/>
  <c r="I314" i="2"/>
  <c r="A315" i="2"/>
  <c r="B315" i="2"/>
  <c r="I315" i="2"/>
  <c r="A316" i="2"/>
  <c r="B316" i="2"/>
  <c r="I316" i="2"/>
  <c r="A317" i="2"/>
  <c r="B317" i="2"/>
  <c r="I317" i="2"/>
  <c r="A318" i="2"/>
  <c r="B318" i="2"/>
  <c r="I318" i="2"/>
  <c r="A319" i="2"/>
  <c r="B319" i="2"/>
  <c r="I319" i="2"/>
  <c r="A320" i="2"/>
  <c r="B320" i="2"/>
  <c r="I320" i="2"/>
  <c r="A321" i="2"/>
  <c r="B321" i="2"/>
  <c r="I321" i="2"/>
  <c r="A322" i="2"/>
  <c r="B322" i="2"/>
  <c r="I322" i="2"/>
  <c r="A323" i="2"/>
  <c r="B323" i="2"/>
  <c r="I323" i="2"/>
  <c r="A324" i="2"/>
  <c r="B324" i="2"/>
  <c r="I324" i="2"/>
  <c r="A325" i="2"/>
  <c r="B325" i="2"/>
  <c r="I325" i="2"/>
  <c r="A326" i="2"/>
  <c r="B326" i="2"/>
  <c r="I326" i="2"/>
  <c r="A327" i="2"/>
  <c r="B327" i="2"/>
  <c r="I327" i="2"/>
  <c r="A328" i="2"/>
  <c r="B328" i="2"/>
  <c r="I328" i="2"/>
  <c r="A329" i="2"/>
  <c r="B329" i="2"/>
  <c r="I329" i="2"/>
  <c r="A330" i="2"/>
  <c r="B330" i="2"/>
  <c r="I330" i="2"/>
  <c r="A331" i="2"/>
  <c r="B331" i="2"/>
  <c r="I331" i="2"/>
  <c r="A332" i="2"/>
  <c r="B332" i="2"/>
  <c r="I332" i="2"/>
  <c r="A333" i="2"/>
  <c r="B333" i="2"/>
  <c r="I333" i="2"/>
  <c r="A334" i="2"/>
  <c r="B334" i="2"/>
  <c r="I334" i="2"/>
  <c r="A335" i="2"/>
  <c r="B335" i="2"/>
  <c r="I335" i="2"/>
  <c r="A336" i="2"/>
  <c r="B336" i="2"/>
  <c r="I336" i="2"/>
  <c r="A337" i="2"/>
  <c r="B337" i="2"/>
  <c r="I337" i="2"/>
  <c r="A338" i="2"/>
  <c r="B338" i="2"/>
  <c r="I338" i="2"/>
  <c r="A339" i="2"/>
  <c r="B339" i="2"/>
  <c r="I339" i="2"/>
  <c r="A340" i="2"/>
  <c r="B340" i="2"/>
  <c r="I340" i="2"/>
  <c r="A341" i="2"/>
  <c r="B341" i="2"/>
  <c r="I341" i="2"/>
  <c r="A342" i="2"/>
  <c r="B342" i="2"/>
  <c r="I342" i="2"/>
  <c r="A343" i="2"/>
  <c r="B343" i="2"/>
  <c r="I343" i="2"/>
  <c r="A344" i="2"/>
  <c r="B344" i="2"/>
  <c r="I344" i="2"/>
  <c r="A345" i="2"/>
  <c r="B345" i="2"/>
  <c r="I345" i="2"/>
  <c r="A346" i="2"/>
  <c r="B346" i="2"/>
  <c r="I346" i="2"/>
  <c r="A347" i="2"/>
  <c r="B347" i="2"/>
  <c r="I347" i="2"/>
  <c r="A348" i="2"/>
  <c r="B348" i="2"/>
  <c r="I348" i="2"/>
  <c r="A349" i="2"/>
  <c r="B349" i="2"/>
  <c r="I349" i="2"/>
  <c r="A350" i="2"/>
  <c r="B350" i="2"/>
  <c r="I350" i="2"/>
  <c r="A351" i="2"/>
  <c r="B351" i="2"/>
  <c r="I351" i="2"/>
  <c r="A352" i="2"/>
  <c r="B352" i="2"/>
  <c r="I352" i="2"/>
  <c r="A353" i="2"/>
  <c r="B353" i="2"/>
  <c r="I353" i="2"/>
  <c r="A354" i="2"/>
  <c r="B354" i="2"/>
  <c r="I354" i="2"/>
  <c r="A355" i="2"/>
  <c r="B355" i="2"/>
  <c r="I355" i="2"/>
  <c r="A356" i="2"/>
  <c r="B356" i="2"/>
  <c r="I356" i="2"/>
  <c r="A357" i="2"/>
  <c r="B357" i="2"/>
  <c r="I357" i="2"/>
  <c r="A358" i="2"/>
  <c r="B358" i="2"/>
  <c r="I358" i="2"/>
  <c r="A359" i="2"/>
  <c r="B359" i="2"/>
  <c r="I359" i="2"/>
  <c r="A360" i="2"/>
  <c r="B360" i="2"/>
  <c r="I360" i="2"/>
  <c r="A361" i="2"/>
  <c r="B361" i="2"/>
  <c r="I361" i="2"/>
  <c r="A362" i="2"/>
  <c r="B362" i="2"/>
  <c r="I362" i="2"/>
  <c r="A363" i="2"/>
  <c r="B363" i="2"/>
  <c r="I363" i="2"/>
  <c r="A364" i="2"/>
  <c r="B364" i="2"/>
  <c r="I364" i="2"/>
  <c r="A365" i="2"/>
  <c r="B365" i="2"/>
  <c r="I365" i="2"/>
  <c r="A366" i="2"/>
  <c r="B366" i="2"/>
  <c r="I366" i="2"/>
  <c r="A367" i="2"/>
  <c r="B367" i="2"/>
  <c r="I367" i="2"/>
  <c r="A368" i="2"/>
  <c r="B368" i="2"/>
  <c r="I368" i="2"/>
  <c r="A369" i="2"/>
  <c r="B369" i="2"/>
  <c r="I369" i="2"/>
  <c r="A370" i="2"/>
  <c r="B370" i="2"/>
  <c r="I370" i="2"/>
  <c r="A371" i="2"/>
  <c r="B371" i="2"/>
  <c r="I371" i="2"/>
  <c r="A372" i="2"/>
  <c r="B372" i="2"/>
  <c r="I372" i="2"/>
  <c r="A373" i="2"/>
  <c r="B373" i="2"/>
  <c r="I373" i="2"/>
  <c r="A374" i="2"/>
  <c r="B374" i="2"/>
  <c r="I374" i="2"/>
  <c r="A375" i="2"/>
  <c r="B375" i="2"/>
  <c r="I375" i="2"/>
  <c r="A376" i="2"/>
  <c r="B376" i="2"/>
  <c r="I376" i="2"/>
  <c r="A377" i="2"/>
  <c r="B377" i="2"/>
  <c r="I377" i="2"/>
  <c r="A378" i="2"/>
  <c r="B378" i="2"/>
  <c r="I378" i="2"/>
  <c r="A379" i="2"/>
  <c r="B379" i="2"/>
  <c r="I379" i="2"/>
  <c r="A380" i="2"/>
  <c r="B380" i="2"/>
  <c r="I380" i="2"/>
  <c r="A381" i="2"/>
  <c r="B381" i="2"/>
  <c r="I381" i="2"/>
  <c r="A382" i="2"/>
  <c r="B382" i="2"/>
  <c r="I382" i="2"/>
  <c r="A383" i="2"/>
  <c r="B383" i="2"/>
  <c r="I383" i="2"/>
  <c r="A384" i="2"/>
  <c r="B384" i="2"/>
  <c r="I384" i="2"/>
  <c r="A385" i="2"/>
  <c r="B385" i="2"/>
  <c r="I385" i="2"/>
  <c r="A386" i="2"/>
  <c r="B386" i="2"/>
  <c r="I386" i="2"/>
  <c r="A387" i="2"/>
  <c r="B387" i="2"/>
  <c r="I387" i="2"/>
  <c r="A388" i="2"/>
  <c r="B388" i="2"/>
  <c r="I388" i="2"/>
  <c r="A389" i="2"/>
  <c r="B389" i="2"/>
  <c r="I389" i="2"/>
  <c r="A390" i="2"/>
  <c r="B390" i="2"/>
  <c r="I390" i="2"/>
  <c r="A391" i="2"/>
  <c r="B391" i="2"/>
  <c r="I391" i="2"/>
  <c r="A392" i="2"/>
  <c r="B392" i="2"/>
  <c r="I392" i="2"/>
  <c r="A393" i="2"/>
  <c r="B393" i="2"/>
  <c r="I393" i="2"/>
  <c r="A394" i="2"/>
  <c r="B394" i="2"/>
  <c r="I394" i="2"/>
  <c r="A395" i="2"/>
  <c r="B395" i="2"/>
  <c r="I395" i="2"/>
  <c r="A396" i="2"/>
  <c r="B396" i="2"/>
  <c r="I396" i="2"/>
  <c r="A397" i="2"/>
  <c r="B397" i="2"/>
  <c r="I397" i="2"/>
  <c r="A398" i="2"/>
  <c r="B398" i="2"/>
  <c r="I398" i="2"/>
  <c r="A399" i="2"/>
  <c r="B399" i="2"/>
  <c r="I399" i="2"/>
  <c r="A400" i="2"/>
  <c r="B400" i="2"/>
  <c r="I400" i="2"/>
  <c r="A401" i="2"/>
  <c r="B401" i="2"/>
  <c r="I401" i="2"/>
  <c r="A402" i="2"/>
  <c r="B402" i="2"/>
  <c r="I402" i="2"/>
  <c r="A403" i="2"/>
  <c r="B403" i="2"/>
  <c r="I403" i="2"/>
  <c r="A404" i="2"/>
  <c r="B404" i="2"/>
  <c r="I404" i="2"/>
  <c r="A405" i="2"/>
  <c r="B405" i="2"/>
  <c r="I405" i="2"/>
  <c r="A406" i="2"/>
  <c r="B406" i="2"/>
  <c r="I406" i="2"/>
  <c r="A407" i="2"/>
  <c r="B407" i="2"/>
  <c r="I407" i="2"/>
  <c r="A408" i="2"/>
  <c r="B408" i="2"/>
  <c r="I408" i="2"/>
  <c r="A409" i="2"/>
  <c r="B409" i="2"/>
  <c r="I409" i="2"/>
  <c r="A410" i="2"/>
  <c r="B410" i="2"/>
  <c r="I410" i="2"/>
  <c r="A411" i="2"/>
  <c r="B411" i="2"/>
  <c r="I411" i="2"/>
  <c r="A412" i="2"/>
  <c r="B412" i="2"/>
  <c r="I412" i="2"/>
  <c r="A413" i="2"/>
  <c r="B413" i="2"/>
  <c r="I413" i="2"/>
  <c r="A414" i="2"/>
  <c r="B414" i="2"/>
  <c r="I414" i="2"/>
  <c r="A415" i="2"/>
  <c r="B415" i="2"/>
  <c r="I415" i="2"/>
  <c r="A416" i="2"/>
  <c r="B416" i="2"/>
  <c r="I416" i="2"/>
  <c r="A417" i="2"/>
  <c r="B417" i="2"/>
  <c r="I417" i="2"/>
  <c r="A418" i="2"/>
  <c r="B418" i="2"/>
  <c r="I418" i="2"/>
  <c r="A419" i="2"/>
  <c r="B419" i="2"/>
  <c r="I419" i="2"/>
  <c r="A420" i="2"/>
  <c r="B420" i="2"/>
  <c r="I420" i="2"/>
  <c r="A421" i="2"/>
  <c r="B421" i="2"/>
  <c r="I421" i="2"/>
  <c r="A422" i="2"/>
  <c r="B422" i="2"/>
  <c r="I422" i="2"/>
  <c r="A423" i="2"/>
  <c r="B423" i="2"/>
  <c r="I423" i="2"/>
  <c r="A424" i="2"/>
  <c r="B424" i="2"/>
  <c r="I424" i="2"/>
  <c r="A425" i="2"/>
  <c r="B425" i="2"/>
  <c r="I425" i="2"/>
  <c r="A426" i="2"/>
  <c r="B426" i="2"/>
  <c r="I426" i="2"/>
  <c r="A427" i="2"/>
  <c r="B427" i="2"/>
  <c r="I427" i="2"/>
  <c r="A428" i="2"/>
  <c r="B428" i="2"/>
  <c r="I428" i="2"/>
  <c r="A429" i="2"/>
  <c r="B429" i="2"/>
  <c r="I429" i="2"/>
  <c r="A430" i="2"/>
  <c r="B430" i="2"/>
  <c r="I430" i="2"/>
  <c r="A431" i="2"/>
  <c r="B431" i="2"/>
  <c r="I431" i="2"/>
  <c r="A432" i="2"/>
  <c r="B432" i="2"/>
  <c r="I432" i="2"/>
  <c r="A433" i="2"/>
  <c r="B433" i="2"/>
  <c r="I433" i="2"/>
  <c r="A434" i="2"/>
  <c r="B434" i="2"/>
  <c r="I434" i="2"/>
  <c r="A435" i="2"/>
  <c r="B435" i="2"/>
  <c r="I435" i="2"/>
  <c r="A436" i="2"/>
  <c r="B436" i="2"/>
  <c r="I436" i="2"/>
  <c r="A437" i="2"/>
  <c r="B437" i="2"/>
  <c r="I437" i="2"/>
  <c r="A438" i="2"/>
  <c r="B438" i="2"/>
  <c r="I438" i="2"/>
  <c r="A439" i="2"/>
  <c r="B439" i="2"/>
  <c r="I439" i="2"/>
  <c r="A440" i="2"/>
  <c r="B440" i="2"/>
  <c r="I440" i="2"/>
  <c r="A441" i="2"/>
  <c r="B441" i="2"/>
  <c r="I441" i="2"/>
  <c r="A442" i="2"/>
  <c r="B442" i="2"/>
  <c r="I442" i="2"/>
  <c r="A443" i="2"/>
  <c r="B443" i="2"/>
  <c r="I443" i="2"/>
  <c r="A444" i="2"/>
  <c r="B444" i="2"/>
  <c r="I444" i="2"/>
  <c r="A445" i="2"/>
  <c r="B445" i="2"/>
  <c r="I445" i="2"/>
  <c r="A446" i="2"/>
  <c r="B446" i="2"/>
  <c r="I446" i="2"/>
  <c r="A447" i="2"/>
  <c r="B447" i="2"/>
  <c r="I447" i="2"/>
  <c r="A448" i="2"/>
  <c r="B448" i="2"/>
  <c r="I448" i="2"/>
  <c r="A449" i="2"/>
  <c r="B449" i="2"/>
  <c r="I449" i="2"/>
  <c r="A450" i="2"/>
  <c r="B450" i="2"/>
  <c r="I450" i="2"/>
  <c r="A451" i="2"/>
  <c r="B451" i="2"/>
  <c r="I451" i="2"/>
  <c r="A452" i="2"/>
  <c r="B452" i="2"/>
  <c r="I452" i="2"/>
  <c r="A453" i="2"/>
  <c r="B453" i="2"/>
  <c r="I453" i="2"/>
  <c r="A454" i="2"/>
  <c r="B454" i="2"/>
  <c r="I454" i="2"/>
  <c r="A455" i="2"/>
  <c r="B455" i="2"/>
  <c r="I455" i="2"/>
  <c r="A456" i="2"/>
  <c r="B456" i="2"/>
  <c r="I456" i="2"/>
  <c r="HG112" i="3" l="1"/>
  <c r="B52" i="6" s="1"/>
  <c r="C22" i="8" s="1"/>
  <c r="D22" i="8" s="1"/>
  <c r="HG71" i="3"/>
  <c r="B11" i="6" s="1"/>
  <c r="C29" i="8" s="1"/>
  <c r="D29" i="8" s="1"/>
  <c r="HG81" i="3"/>
  <c r="B21" i="6" s="1"/>
  <c r="HG63" i="3"/>
  <c r="B3" i="6" s="1"/>
  <c r="HG80" i="3"/>
  <c r="B20" i="6" s="1"/>
  <c r="HG64" i="3"/>
  <c r="B4" i="6" s="1"/>
  <c r="C25" i="8" s="1"/>
  <c r="HG72" i="3"/>
  <c r="B12" i="6" s="1"/>
  <c r="C8" i="8" s="1"/>
  <c r="C24" i="8"/>
  <c r="D24" i="8" s="1"/>
  <c r="HG88" i="3"/>
  <c r="B28" i="6" s="1"/>
  <c r="HG96" i="3"/>
  <c r="B36" i="6" s="1"/>
  <c r="HG104" i="3"/>
  <c r="B44" i="6" s="1"/>
  <c r="C23" i="8"/>
  <c r="HG65" i="3"/>
  <c r="B5" i="6" s="1"/>
  <c r="HG69" i="3"/>
  <c r="B9" i="6" s="1"/>
  <c r="C15" i="8" s="1"/>
  <c r="HG77" i="3"/>
  <c r="B17" i="6" s="1"/>
  <c r="C19" i="8" s="1"/>
  <c r="HG85" i="3"/>
  <c r="B25" i="6" s="1"/>
  <c r="HG93" i="3"/>
  <c r="B33" i="6" s="1"/>
  <c r="C18" i="8" s="1"/>
  <c r="HG101" i="3"/>
  <c r="B41" i="6" s="1"/>
  <c r="HG109" i="3"/>
  <c r="B49" i="6" s="1"/>
  <c r="C28" i="8"/>
  <c r="D28" i="8" s="1"/>
  <c r="HG66" i="3"/>
  <c r="B6" i="6" s="1"/>
  <c r="HG74" i="3"/>
  <c r="B14" i="6" s="1"/>
  <c r="C7" i="8" s="1"/>
  <c r="HG82" i="3"/>
  <c r="B22" i="6" s="1"/>
  <c r="HG90" i="3"/>
  <c r="B30" i="6" s="1"/>
  <c r="C30" i="8" s="1"/>
  <c r="I30" i="8" s="1"/>
  <c r="HG98" i="3"/>
  <c r="B38" i="6" s="1"/>
  <c r="HG106" i="3"/>
  <c r="B46" i="6" s="1"/>
  <c r="HG79" i="3"/>
  <c r="B19" i="6" s="1"/>
  <c r="HG87" i="3"/>
  <c r="B27" i="6" s="1"/>
  <c r="HG95" i="3"/>
  <c r="B35" i="6" s="1"/>
  <c r="HG103" i="3"/>
  <c r="B43" i="6" s="1"/>
  <c r="HG111" i="3"/>
  <c r="B51" i="6" s="1"/>
  <c r="C12" i="8" s="1"/>
  <c r="HG68" i="3"/>
  <c r="B8" i="6" s="1"/>
  <c r="C17" i="8" s="1"/>
  <c r="HG76" i="3"/>
  <c r="B16" i="6" s="1"/>
  <c r="HG84" i="3"/>
  <c r="B24" i="6" s="1"/>
  <c r="HG92" i="3"/>
  <c r="B32" i="6" s="1"/>
  <c r="C31" i="8" s="1"/>
  <c r="D31" i="8" s="1"/>
  <c r="HG100" i="3"/>
  <c r="B40" i="6" s="1"/>
  <c r="HG108" i="3"/>
  <c r="B48" i="6" s="1"/>
  <c r="C27" i="8" s="1"/>
  <c r="H27" i="8" s="1"/>
  <c r="HG73" i="3"/>
  <c r="B13" i="6" s="1"/>
  <c r="C9" i="8" s="1"/>
  <c r="HG89" i="3"/>
  <c r="B29" i="6" s="1"/>
  <c r="HG97" i="3"/>
  <c r="B37" i="6" s="1"/>
  <c r="HG105" i="3"/>
  <c r="B45" i="6" s="1"/>
  <c r="HG113" i="3"/>
  <c r="B53" i="6" s="1"/>
  <c r="C21" i="8" s="1"/>
  <c r="HG70" i="3"/>
  <c r="B10" i="6" s="1"/>
  <c r="HG78" i="3"/>
  <c r="B18" i="6" s="1"/>
  <c r="HG86" i="3"/>
  <c r="B26" i="6" s="1"/>
  <c r="HG94" i="3"/>
  <c r="B34" i="6" s="1"/>
  <c r="H56" i="6" s="1"/>
  <c r="HG102" i="3"/>
  <c r="B42" i="6" s="1"/>
  <c r="HG110" i="3"/>
  <c r="B50" i="6" s="1"/>
  <c r="C13" i="8" s="1"/>
  <c r="HG67" i="3"/>
  <c r="B7" i="6" s="1"/>
  <c r="C16" i="8" s="1"/>
  <c r="HG75" i="3"/>
  <c r="B15" i="6" s="1"/>
  <c r="HG83" i="3"/>
  <c r="B23" i="6" s="1"/>
  <c r="HG91" i="3"/>
  <c r="B31" i="6" s="1"/>
  <c r="C10" i="8" s="1"/>
  <c r="HG107" i="3"/>
  <c r="B47" i="6" s="1"/>
  <c r="G5" i="8"/>
  <c r="G6" i="8"/>
  <c r="G7" i="8"/>
  <c r="G8" i="8"/>
  <c r="G9" i="8"/>
  <c r="G11" i="8"/>
  <c r="G12" i="8"/>
  <c r="G13" i="8"/>
  <c r="G14" i="8"/>
  <c r="G15" i="8"/>
  <c r="G16" i="8"/>
  <c r="G17" i="8"/>
  <c r="G18" i="8"/>
  <c r="G19" i="8"/>
  <c r="G20" i="8"/>
  <c r="G21" i="8"/>
  <c r="G22" i="8"/>
  <c r="G23" i="8"/>
  <c r="G24" i="8"/>
  <c r="G25" i="8"/>
  <c r="G26" i="8"/>
  <c r="G27" i="8"/>
  <c r="G28" i="8"/>
  <c r="G29" i="8"/>
  <c r="G30" i="8"/>
  <c r="G31" i="8"/>
  <c r="M7" i="2"/>
  <c r="M5" i="2"/>
  <c r="M3" i="2"/>
  <c r="M15" i="2"/>
  <c r="M13" i="2"/>
  <c r="M11" i="2"/>
  <c r="M8" i="2"/>
  <c r="M6" i="2"/>
  <c r="M4" i="2"/>
  <c r="H58" i="6" l="1"/>
  <c r="I58" i="6" s="1"/>
  <c r="H59" i="6"/>
  <c r="I59" i="6" s="1"/>
  <c r="H57" i="6"/>
  <c r="I57" i="6" s="1"/>
  <c r="H60" i="6"/>
  <c r="I60" i="6" s="1"/>
  <c r="I56" i="6"/>
  <c r="C6" i="8"/>
  <c r="I15" i="8"/>
  <c r="H15" i="8"/>
  <c r="H13" i="8"/>
  <c r="D13" i="8"/>
  <c r="I25" i="8"/>
  <c r="H25" i="8"/>
  <c r="I19" i="8"/>
  <c r="H19" i="8"/>
  <c r="D19" i="8"/>
  <c r="D15" i="8"/>
  <c r="H23" i="8"/>
  <c r="I23" i="8"/>
  <c r="D23" i="8"/>
  <c r="I10" i="8"/>
  <c r="D10" i="8"/>
  <c r="H10" i="8"/>
  <c r="I21" i="8"/>
  <c r="H21" i="8"/>
  <c r="C20" i="8"/>
  <c r="H20" i="8" s="1"/>
  <c r="D21" i="8"/>
  <c r="D16" i="8"/>
  <c r="H16" i="8"/>
  <c r="I16" i="8"/>
  <c r="C14" i="8"/>
  <c r="H14" i="8" s="1"/>
  <c r="I17" i="8"/>
  <c r="D17" i="8"/>
  <c r="H17" i="8"/>
  <c r="H18" i="8"/>
  <c r="I18" i="8"/>
  <c r="D18" i="8"/>
  <c r="C11" i="8"/>
  <c r="H11" i="8" s="1"/>
  <c r="H12" i="8"/>
  <c r="I12" i="8"/>
  <c r="D12" i="8"/>
  <c r="H9" i="8"/>
  <c r="I9" i="8"/>
  <c r="D9" i="8"/>
  <c r="I7" i="8"/>
  <c r="D7" i="8"/>
  <c r="H7" i="8"/>
  <c r="H8" i="8"/>
  <c r="D8" i="8"/>
  <c r="I8" i="8"/>
  <c r="I29" i="8"/>
  <c r="H29" i="8"/>
  <c r="I27" i="8"/>
  <c r="C26" i="8"/>
  <c r="D26" i="8" s="1"/>
  <c r="I13" i="8"/>
  <c r="H28" i="8"/>
  <c r="I28" i="8"/>
  <c r="H31" i="8"/>
  <c r="I31" i="8"/>
  <c r="I24" i="8"/>
  <c r="H24" i="8"/>
  <c r="D30" i="8"/>
  <c r="H30" i="8"/>
  <c r="D27" i="8"/>
  <c r="D25" i="8"/>
  <c r="I22" i="8"/>
  <c r="H22" i="8"/>
  <c r="H6" i="8" l="1"/>
  <c r="C5" i="8"/>
  <c r="D5" i="8" s="1"/>
  <c r="I11" i="8"/>
  <c r="D11" i="8"/>
  <c r="D20" i="8"/>
  <c r="H26" i="8"/>
  <c r="I6" i="8"/>
  <c r="I26" i="8"/>
  <c r="I20" i="8"/>
  <c r="I14" i="8"/>
  <c r="D6" i="8"/>
  <c r="D14" i="8"/>
  <c r="H5" i="8" l="1"/>
  <c r="I5"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D57B3C-F435-412B-AA20-7553253CB817}" name="Query - Fotoable-raw-data" description="Connection to the 'Fotoable-raw-data' query in the workbook." type="5" refreshedVersion="2" background="1" saveData="1">
    <dbPr connection="Provider=Microsoft.Mashup.OleDb.1;Data Source=$Workbook$;Location=Fotoable-raw-data;Extended Properties=&quot;&quot;" command="SELECT * FROM [Fotoable-raw-data]"/>
  </connection>
</connections>
</file>

<file path=xl/sharedStrings.xml><?xml version="1.0" encoding="utf-8"?>
<sst xmlns="http://schemas.openxmlformats.org/spreadsheetml/2006/main" count="23771" uniqueCount="187">
  <si>
    <t>US</t>
  </si>
  <si>
    <t>App_retention(R Rate*Installs(t-1)</t>
  </si>
  <si>
    <t xml:space="preserve">R Rate </t>
  </si>
  <si>
    <t>App_Install</t>
  </si>
  <si>
    <t>App_D7_TR</t>
  </si>
  <si>
    <t>Region</t>
  </si>
  <si>
    <t>Date</t>
  </si>
  <si>
    <t>Y</t>
  </si>
  <si>
    <t>WD</t>
  </si>
  <si>
    <t>Sum of Decomp</t>
  </si>
  <si>
    <t>Column Labels</t>
  </si>
  <si>
    <t>Row Labels</t>
  </si>
  <si>
    <t>App_retention</t>
  </si>
  <si>
    <t>Appier_Install</t>
  </si>
  <si>
    <t>AppleSearch_Roas</t>
  </si>
  <si>
    <t>Applovin_AEO</t>
  </si>
  <si>
    <t>Applovin_Install</t>
  </si>
  <si>
    <t>Applovin_Roas</t>
  </si>
  <si>
    <t>Bug_fix</t>
  </si>
  <si>
    <t>Chart_Boost_Roas</t>
  </si>
  <si>
    <t>Facebook_AEO</t>
  </si>
  <si>
    <t>Facebook_INSTALL</t>
  </si>
  <si>
    <t>Facebook_ROAS</t>
  </si>
  <si>
    <t>force_update_2021</t>
  </si>
  <si>
    <t>force_update_2022</t>
  </si>
  <si>
    <t>Google_UAC_AEO</t>
  </si>
  <si>
    <t>hot_update_2021</t>
  </si>
  <si>
    <t>hot_update_2022</t>
  </si>
  <si>
    <t>hot_update_2022_dip</t>
  </si>
  <si>
    <t>hot_update_2022_PU1</t>
  </si>
  <si>
    <t>hot_update_2022_PU2</t>
  </si>
  <si>
    <t>hot_update_2022_PU3</t>
  </si>
  <si>
    <t>hot_update_2022_PU4</t>
  </si>
  <si>
    <t>hot_update_2022_PU5</t>
  </si>
  <si>
    <t>hot_update_Oct14th</t>
  </si>
  <si>
    <t>Intercept</t>
  </si>
  <si>
    <t>IronSource_Install</t>
  </si>
  <si>
    <t>Kyawake_Other</t>
  </si>
  <si>
    <t>Liftoff_Other</t>
  </si>
  <si>
    <t>Mobupps_AEO</t>
  </si>
  <si>
    <t>Moloco_Roas</t>
  </si>
  <si>
    <t>NM_Advanced_activities1</t>
  </si>
  <si>
    <t>NM_Advanced_activities2</t>
  </si>
  <si>
    <t>NM_Advanced_activities3</t>
  </si>
  <si>
    <t>NM_Advanced_activities4</t>
  </si>
  <si>
    <t>NM_Advanced_activities5</t>
  </si>
  <si>
    <t>NM_Basic_Activities1</t>
  </si>
  <si>
    <t>NM_Basic_Activities2</t>
  </si>
  <si>
    <t>NM_Basic_Activities3</t>
  </si>
  <si>
    <t>NM_Basic_Activities4</t>
  </si>
  <si>
    <t>NM_Basic_Activities4_V2</t>
  </si>
  <si>
    <t>NM_Basic_Activities5</t>
  </si>
  <si>
    <t>NM_Basic_Activities6</t>
  </si>
  <si>
    <t>Predicted_App_retention</t>
  </si>
  <si>
    <t>Seas</t>
  </si>
  <si>
    <t>TikTok_AEO</t>
  </si>
  <si>
    <t>TikTok_Install</t>
  </si>
  <si>
    <t>Unity_Install</t>
  </si>
  <si>
    <t>Unity_ROAS</t>
  </si>
  <si>
    <t>Vungle_Other</t>
  </si>
  <si>
    <t>Vungle_Roas</t>
  </si>
  <si>
    <t>Week_Mon_2021</t>
  </si>
  <si>
    <t>Week_Mon_2022</t>
  </si>
  <si>
    <t>Previous day Installs</t>
  </si>
  <si>
    <t>Error</t>
  </si>
  <si>
    <t>R2</t>
  </si>
  <si>
    <t>MAPE</t>
  </si>
  <si>
    <t>Total</t>
  </si>
  <si>
    <t>Decomps</t>
  </si>
  <si>
    <t>R Rate*Installs</t>
  </si>
  <si>
    <t>Level1</t>
  </si>
  <si>
    <t>Level2</t>
  </si>
  <si>
    <t>Value</t>
  </si>
  <si>
    <t>TikTok</t>
  </si>
  <si>
    <t>Sum of Value</t>
  </si>
  <si>
    <t>Sum of R Rate*Installs</t>
  </si>
  <si>
    <t>Google</t>
  </si>
  <si>
    <t>Grand Total</t>
  </si>
  <si>
    <t>Unity</t>
  </si>
  <si>
    <t>IronSource</t>
  </si>
  <si>
    <t>Vungle</t>
  </si>
  <si>
    <t>Applovin</t>
  </si>
  <si>
    <t>Chart Boost</t>
  </si>
  <si>
    <t>AppleSearch</t>
  </si>
  <si>
    <t>Liftoff</t>
  </si>
  <si>
    <t>Moloco</t>
  </si>
  <si>
    <t>Appier</t>
  </si>
  <si>
    <t>Kyawake</t>
  </si>
  <si>
    <t>Mobupps</t>
  </si>
  <si>
    <t>Facebook</t>
  </si>
  <si>
    <t>Non-Media</t>
  </si>
  <si>
    <t>New_content</t>
  </si>
  <si>
    <t>In_game_event</t>
  </si>
  <si>
    <t>NC_Advanced_activities</t>
  </si>
  <si>
    <t>NC_Basic_Activities</t>
  </si>
  <si>
    <t>Force Update</t>
  </si>
  <si>
    <t>Hot Update</t>
  </si>
  <si>
    <r>
      <t xml:space="preserve">Incremental Revenue
</t>
    </r>
    <r>
      <rPr>
        <b/>
        <sz val="11"/>
        <color theme="0"/>
        <rFont val="宋体"/>
        <family val="2"/>
        <charset val="134"/>
      </rPr>
      <t>下载量贡献</t>
    </r>
  </si>
  <si>
    <r>
      <t xml:space="preserve">Contribution (%)
</t>
    </r>
    <r>
      <rPr>
        <b/>
        <sz val="11"/>
        <color theme="0"/>
        <rFont val="宋体"/>
        <family val="2"/>
        <charset val="134"/>
      </rPr>
      <t>贡献占比</t>
    </r>
  </si>
  <si>
    <r>
      <t xml:space="preserve">Spend (USD)
</t>
    </r>
    <r>
      <rPr>
        <b/>
        <sz val="11"/>
        <color theme="0"/>
        <rFont val="宋体"/>
        <family val="2"/>
        <charset val="134"/>
      </rPr>
      <t>支出（美金）</t>
    </r>
  </si>
  <si>
    <r>
      <t xml:space="preserve">Spend share (%)
</t>
    </r>
    <r>
      <rPr>
        <b/>
        <sz val="11"/>
        <color theme="0"/>
        <rFont val="宋体"/>
        <family val="2"/>
        <charset val="134"/>
      </rPr>
      <t>支出占比（%）</t>
    </r>
  </si>
  <si>
    <t>ROI***</t>
  </si>
  <si>
    <r>
      <t xml:space="preserve">Effectiveness**
</t>
    </r>
    <r>
      <rPr>
        <b/>
        <sz val="11"/>
        <color theme="0"/>
        <rFont val="宋体"/>
        <family val="2"/>
        <charset val="134"/>
      </rPr>
      <t>千次展现下载量</t>
    </r>
  </si>
  <si>
    <r>
      <t xml:space="preserve">CPM*
</t>
    </r>
    <r>
      <rPr>
        <b/>
        <sz val="11"/>
        <color theme="0"/>
        <rFont val="宋体"/>
        <family val="2"/>
        <charset val="134"/>
      </rPr>
      <t>千次展现成本</t>
    </r>
  </si>
  <si>
    <r>
      <t xml:space="preserve">Support (Impressions)
</t>
    </r>
    <r>
      <rPr>
        <b/>
        <sz val="11"/>
        <color theme="0"/>
        <rFont val="宋体"/>
        <family val="2"/>
        <charset val="134"/>
      </rPr>
      <t>总展现量</t>
    </r>
  </si>
  <si>
    <r>
      <t xml:space="preserve">Total Media </t>
    </r>
    <r>
      <rPr>
        <b/>
        <sz val="11"/>
        <rFont val="宋体"/>
        <family val="2"/>
        <charset val="134"/>
      </rPr>
      <t>总媒体</t>
    </r>
  </si>
  <si>
    <t>Total Facebook</t>
  </si>
  <si>
    <t>Facebook ROAS</t>
  </si>
  <si>
    <t>Facebook AEO</t>
  </si>
  <si>
    <t>Facebook INSTALL</t>
  </si>
  <si>
    <t>Liftoff Other</t>
  </si>
  <si>
    <t>Total unity</t>
  </si>
  <si>
    <t>Applovin_Roas_2022</t>
  </si>
  <si>
    <t>Unity ROAS</t>
  </si>
  <si>
    <t>Unity Install</t>
  </si>
  <si>
    <t>Facebook_AEO_2021</t>
  </si>
  <si>
    <t>Total Applovin</t>
  </si>
  <si>
    <t>Facebook_AEO_2022</t>
  </si>
  <si>
    <t>Applovin Roas</t>
  </si>
  <si>
    <t>Applovin AEO</t>
  </si>
  <si>
    <t>Facebook_ROAS_2021</t>
  </si>
  <si>
    <t>Applovin Install</t>
  </si>
  <si>
    <t>Facebook_ROAS_2022</t>
  </si>
  <si>
    <t>Moloco Roas</t>
  </si>
  <si>
    <t>Google UAC AEO</t>
  </si>
  <si>
    <t>Total Vungle</t>
  </si>
  <si>
    <t>Google_UAC_AEO_2021</t>
  </si>
  <si>
    <t>Vungle Roas</t>
  </si>
  <si>
    <t>Google_UAC_AEO_2022</t>
  </si>
  <si>
    <t>Vungle Other</t>
  </si>
  <si>
    <t>Holiday_FEB</t>
  </si>
  <si>
    <t>AppleSearch Roas</t>
  </si>
  <si>
    <t>Holiday_JAN</t>
  </si>
  <si>
    <t>IronSource Install</t>
  </si>
  <si>
    <t>Appier Install</t>
  </si>
  <si>
    <t>Total TikTok</t>
  </si>
  <si>
    <t>TikTok AEO</t>
  </si>
  <si>
    <t>TikTok Install</t>
  </si>
  <si>
    <t>Liftoff_Other_2021</t>
  </si>
  <si>
    <t>Chart Boost Roas</t>
  </si>
  <si>
    <t>Liftoff_Other_2022</t>
  </si>
  <si>
    <t>Kyawake Other</t>
  </si>
  <si>
    <t>Moloco_Roas_2021</t>
  </si>
  <si>
    <t>Mobupps AEO</t>
  </si>
  <si>
    <t>Moloco_Roas_2022</t>
  </si>
  <si>
    <t>Baseline includes Organic, weekend Impact and Holiday Impact.</t>
  </si>
  <si>
    <t>*CPM = Cost per 1000 Impressions.</t>
  </si>
  <si>
    <t>**Effectiveness = Incremental sales per 1000 Impressions or Incremental installs per 1000 Sessions</t>
  </si>
  <si>
    <t>***ROI = Return on Investment (Incremental installs generated / Spend)</t>
  </si>
  <si>
    <t>CAC = customer acquisition cost</t>
    <phoneticPr fontId="0" type="noConversion"/>
  </si>
  <si>
    <t>Predicted_App_D7_TR</t>
  </si>
  <si>
    <t>Unity_Install_2021</t>
  </si>
  <si>
    <t>Unity_Install_2022</t>
  </si>
  <si>
    <t>Unity_ROAS_2021</t>
  </si>
  <si>
    <t>Unity_ROAS_2022</t>
  </si>
  <si>
    <t>Weekend_Fri_2021</t>
  </si>
  <si>
    <t>Weekend_Fri_2022</t>
  </si>
  <si>
    <t>Weekend_Sat_2021</t>
  </si>
  <si>
    <t>Weekend_Sat_2022</t>
  </si>
  <si>
    <t>Weekend_Sun_2021</t>
  </si>
  <si>
    <t>Weekend_Sun_2022</t>
  </si>
  <si>
    <t>R Rate</t>
  </si>
  <si>
    <t>AppleSearch_Roas_21</t>
  </si>
  <si>
    <t>AppleSearch_Roas_22</t>
  </si>
  <si>
    <t>IronSource_Install_21</t>
  </si>
  <si>
    <t>IronSource_Install_22</t>
  </si>
  <si>
    <t>Rev</t>
  </si>
  <si>
    <t>Installs</t>
  </si>
  <si>
    <t>Advanced Activities</t>
  </si>
  <si>
    <t>Basic activities</t>
  </si>
  <si>
    <t>Bug fix</t>
  </si>
  <si>
    <t>Force update</t>
  </si>
  <si>
    <t>hot update</t>
  </si>
  <si>
    <t>#</t>
  </si>
  <si>
    <t>Business questions:</t>
  </si>
  <si>
    <t>Information to check</t>
  </si>
  <si>
    <t>What channel drives better next day retention? What are the ratio?</t>
  </si>
  <si>
    <t xml:space="preserve">Review the retain install model vs. the install model results and calculate each channel's retention rate. </t>
  </si>
  <si>
    <t>What would be the factor driving the retention rate difference?</t>
  </si>
  <si>
    <t>Channel TA? Channel specialty? Media objective? Impression level? What else?</t>
  </si>
  <si>
    <t>At each stage of the game, what are the differences?</t>
  </si>
  <si>
    <t>Check decomp by period - period definition by Install level ranges (the baseline we define earlier)</t>
  </si>
  <si>
    <t>Does the R-Rate model results eco with Install vs. Rev model?</t>
  </si>
  <si>
    <t>Compare the Next Day Install model result with Rev model</t>
  </si>
  <si>
    <t>Sum of App_retention</t>
  </si>
  <si>
    <t>Sum of Appier_Install</t>
  </si>
  <si>
    <t>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</si>
</sst>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0%"/>
    <numFmt numFmtId="166" formatCode="0.0000"/>
    <numFmt numFmtId="167" formatCode="0.0"/>
  </numFmts>
  <fonts count="18">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charset val="134"/>
      <scheme val="minor"/>
    </font>
    <font>
      <sz val="11"/>
      <color theme="4" tint="0.79995117038483843"/>
      <name val="Calibri"/>
      <family val="2"/>
      <scheme val="minor"/>
    </font>
    <font>
      <sz val="11"/>
      <color theme="1"/>
      <name val="Calibri"/>
      <family val="2"/>
    </font>
    <font>
      <sz val="11"/>
      <color theme="2"/>
      <name val="Calibri"/>
      <family val="2"/>
      <scheme val="minor"/>
    </font>
    <font>
      <b/>
      <sz val="11"/>
      <color theme="1"/>
      <name val="Calibri"/>
      <family val="2"/>
    </font>
    <font>
      <b/>
      <sz val="11"/>
      <color theme="0"/>
      <name val="Calibri"/>
      <family val="2"/>
    </font>
    <font>
      <b/>
      <sz val="11"/>
      <color theme="0"/>
      <name val="宋体"/>
      <family val="2"/>
      <charset val="134"/>
    </font>
    <font>
      <b/>
      <sz val="11"/>
      <name val="Calibri"/>
      <family val="2"/>
    </font>
    <font>
      <b/>
      <sz val="11"/>
      <name val="宋体"/>
      <family val="2"/>
      <charset val="134"/>
    </font>
    <font>
      <i/>
      <sz val="10"/>
      <name val="Calibri"/>
      <family val="2"/>
    </font>
    <font>
      <i/>
      <sz val="10"/>
      <color theme="1"/>
      <name val="Calibri"/>
      <family val="2"/>
    </font>
    <font>
      <i/>
      <sz val="11"/>
      <name val="Calibri"/>
      <family val="2"/>
    </font>
    <font>
      <i/>
      <sz val="11"/>
      <color theme="1"/>
      <name val="Calibri"/>
      <family val="2"/>
    </font>
    <font>
      <i/>
      <sz val="9"/>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8" tint="0.79995117038483843"/>
        <bgColor indexed="64"/>
      </patternFill>
    </fill>
    <fill>
      <patternFill patternType="solid">
        <fgColor theme="8" tint="0.59999389629810485"/>
        <bgColor indexed="64"/>
      </patternFill>
    </fill>
    <fill>
      <patternFill patternType="solid">
        <fgColor theme="4" tint="-0.499984740745262"/>
        <bgColor indexed="64"/>
      </patternFill>
    </fill>
    <fill>
      <patternFill patternType="solid">
        <fgColor theme="5" tint="0.79995117038483843"/>
        <bgColor indexed="64"/>
      </patternFill>
    </fill>
    <fill>
      <patternFill patternType="solid">
        <fgColor theme="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right/>
      <top style="thin">
        <color theme="4" tint="0.39997558519241921"/>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s>
  <cellStyleXfs count="3">
    <xf numFmtId="0" fontId="0" fillId="0" borderId="0"/>
    <xf numFmtId="9" fontId="1" fillId="0" borderId="0" applyFont="0" applyFill="0" applyBorder="0" applyAlignment="0" applyProtection="0"/>
    <xf numFmtId="43" fontId="1" fillId="0" borderId="0" applyFont="0" applyFill="0" applyBorder="0" applyAlignment="0" applyProtection="0"/>
  </cellStyleXfs>
  <cellXfs count="108">
    <xf numFmtId="0" fontId="0" fillId="0" borderId="0" xfId="0"/>
    <xf numFmtId="3" fontId="0" fillId="0" borderId="1" xfId="0" applyNumberFormat="1" applyBorder="1"/>
    <xf numFmtId="0" fontId="0" fillId="0" borderId="1" xfId="0" applyBorder="1"/>
    <xf numFmtId="14" fontId="0" fillId="0" borderId="1" xfId="0" applyNumberFormat="1" applyBorder="1"/>
    <xf numFmtId="3" fontId="0" fillId="0" borderId="0" xfId="0" applyNumberFormat="1"/>
    <xf numFmtId="3" fontId="0" fillId="2" borderId="0" xfId="0" applyNumberFormat="1" applyFill="1"/>
    <xf numFmtId="0" fontId="0" fillId="2" borderId="1" xfId="0" applyFill="1" applyBorder="1"/>
    <xf numFmtId="14" fontId="0" fillId="0" borderId="0" xfId="0" applyNumberFormat="1"/>
    <xf numFmtId="0" fontId="0" fillId="0" borderId="0" xfId="0" applyAlignment="1">
      <alignment horizontal="left"/>
    </xf>
    <xf numFmtId="4" fontId="0" fillId="0" borderId="0" xfId="0" applyNumberFormat="1"/>
    <xf numFmtId="164" fontId="0" fillId="0" borderId="0" xfId="0" applyNumberFormat="1"/>
    <xf numFmtId="0" fontId="3" fillId="0" borderId="1" xfId="0" applyFont="1" applyBorder="1" applyAlignment="1">
      <alignment horizontal="center" vertical="top" wrapText="1"/>
    </xf>
    <xf numFmtId="165" fontId="0" fillId="0" borderId="0" xfId="1" applyNumberFormat="1" applyFont="1"/>
    <xf numFmtId="166" fontId="0" fillId="0" borderId="0" xfId="0" applyNumberFormat="1"/>
    <xf numFmtId="165" fontId="0" fillId="0" borderId="1" xfId="1" applyNumberFormat="1" applyFont="1" applyBorder="1"/>
    <xf numFmtId="0" fontId="4" fillId="0" borderId="0" xfId="0" applyFont="1"/>
    <xf numFmtId="14" fontId="0" fillId="0" borderId="0" xfId="0" applyNumberFormat="1" applyAlignment="1">
      <alignment horizontal="left"/>
    </xf>
    <xf numFmtId="0" fontId="3" fillId="3" borderId="3" xfId="0" applyFont="1" applyFill="1" applyBorder="1"/>
    <xf numFmtId="0" fontId="0" fillId="0" borderId="0" xfId="0" pivotButton="1"/>
    <xf numFmtId="0" fontId="5" fillId="4" borderId="0" xfId="0" applyFont="1" applyFill="1" applyAlignment="1">
      <alignment horizontal="center"/>
    </xf>
    <xf numFmtId="0" fontId="6" fillId="0" borderId="0" xfId="0" applyFont="1" applyAlignment="1">
      <alignment horizontal="center"/>
    </xf>
    <xf numFmtId="0" fontId="0" fillId="0" borderId="0" xfId="0" applyAlignment="1">
      <alignment horizontal="center"/>
    </xf>
    <xf numFmtId="0" fontId="7" fillId="0" borderId="0" xfId="0" applyFont="1" applyAlignment="1">
      <alignment horizontal="center"/>
    </xf>
    <xf numFmtId="0" fontId="8" fillId="5" borderId="4" xfId="0" applyFont="1" applyFill="1" applyBorder="1" applyAlignment="1">
      <alignment horizontal="right" vertical="center" wrapText="1"/>
    </xf>
    <xf numFmtId="3" fontId="8" fillId="5" borderId="4" xfId="0" applyNumberFormat="1" applyFont="1" applyFill="1" applyBorder="1" applyAlignment="1">
      <alignment horizontal="center" vertical="center"/>
    </xf>
    <xf numFmtId="9" fontId="6" fillId="0" borderId="0" xfId="1" applyFont="1" applyAlignment="1">
      <alignment horizontal="center"/>
    </xf>
    <xf numFmtId="0" fontId="9" fillId="6" borderId="5" xfId="0" applyFont="1" applyFill="1" applyBorder="1" applyAlignment="1">
      <alignment horizontal="center" vertical="center" wrapText="1"/>
    </xf>
    <xf numFmtId="0" fontId="9" fillId="6" borderId="6" xfId="0" applyFont="1" applyFill="1" applyBorder="1" applyAlignment="1">
      <alignment horizontal="center" vertical="center" wrapText="1"/>
    </xf>
    <xf numFmtId="0" fontId="9" fillId="6" borderId="7" xfId="0" applyFont="1" applyFill="1" applyBorder="1" applyAlignment="1">
      <alignment horizontal="center" vertical="center" wrapText="1"/>
    </xf>
    <xf numFmtId="0" fontId="9" fillId="6" borderId="7" xfId="0" applyFont="1" applyFill="1" applyBorder="1" applyAlignment="1">
      <alignment horizontal="center" vertical="center"/>
    </xf>
    <xf numFmtId="0" fontId="9" fillId="6" borderId="8" xfId="0" applyFont="1" applyFill="1" applyBorder="1" applyAlignment="1">
      <alignment horizontal="center" vertical="center" wrapText="1"/>
    </xf>
    <xf numFmtId="0" fontId="9" fillId="6" borderId="9" xfId="0" applyFont="1" applyFill="1" applyBorder="1" applyAlignment="1">
      <alignment horizontal="center" vertical="center" wrapText="1"/>
    </xf>
    <xf numFmtId="0" fontId="9" fillId="6" borderId="10" xfId="0" applyFont="1" applyFill="1" applyBorder="1" applyAlignment="1">
      <alignment horizontal="center" vertical="center" wrapText="1"/>
    </xf>
    <xf numFmtId="165" fontId="11" fillId="5" borderId="9" xfId="2" applyNumberFormat="1" applyFont="1" applyFill="1" applyBorder="1" applyAlignment="1">
      <alignment horizontal="right" vertical="center"/>
    </xf>
    <xf numFmtId="3" fontId="8" fillId="5" borderId="11" xfId="0" applyNumberFormat="1" applyFont="1" applyFill="1" applyBorder="1" applyAlignment="1">
      <alignment horizontal="center" vertical="center"/>
    </xf>
    <xf numFmtId="165" fontId="8" fillId="5" borderId="10" xfId="1" applyNumberFormat="1" applyFont="1" applyFill="1" applyBorder="1" applyAlignment="1">
      <alignment horizontal="center" vertical="center"/>
    </xf>
    <xf numFmtId="3" fontId="8" fillId="5" borderId="9" xfId="0" applyNumberFormat="1" applyFont="1" applyFill="1" applyBorder="1" applyAlignment="1">
      <alignment horizontal="center" vertical="center"/>
    </xf>
    <xf numFmtId="165" fontId="11" fillId="5" borderId="11" xfId="2" applyNumberFormat="1" applyFont="1" applyFill="1" applyBorder="1" applyAlignment="1">
      <alignment horizontal="center" vertical="center"/>
    </xf>
    <xf numFmtId="2" fontId="11" fillId="5" borderId="11" xfId="2" applyNumberFormat="1" applyFont="1" applyFill="1" applyBorder="1" applyAlignment="1">
      <alignment horizontal="center" vertical="center"/>
    </xf>
    <xf numFmtId="2" fontId="11" fillId="5" borderId="10" xfId="2" applyNumberFormat="1" applyFont="1" applyFill="1" applyBorder="1" applyAlignment="1">
      <alignment horizontal="center" vertical="center"/>
    </xf>
    <xf numFmtId="2" fontId="11" fillId="5" borderId="12" xfId="2" applyNumberFormat="1" applyFont="1" applyFill="1" applyBorder="1" applyAlignment="1">
      <alignment horizontal="center" vertical="center"/>
    </xf>
    <xf numFmtId="0" fontId="2" fillId="0" borderId="0" xfId="0" applyFont="1"/>
    <xf numFmtId="165" fontId="11" fillId="7" borderId="12" xfId="2" applyNumberFormat="1" applyFont="1" applyFill="1" applyBorder="1" applyAlignment="1">
      <alignment horizontal="left" vertical="center"/>
    </xf>
    <xf numFmtId="3" fontId="8" fillId="7" borderId="1" xfId="0" applyNumberFormat="1" applyFont="1" applyFill="1" applyBorder="1" applyAlignment="1">
      <alignment horizontal="center" vertical="center"/>
    </xf>
    <xf numFmtId="165" fontId="8" fillId="7" borderId="13" xfId="0" applyNumberFormat="1" applyFont="1" applyFill="1" applyBorder="1" applyAlignment="1">
      <alignment horizontal="center" vertical="center"/>
    </xf>
    <xf numFmtId="3" fontId="8" fillId="7" borderId="12" xfId="0" applyNumberFormat="1" applyFont="1" applyFill="1" applyBorder="1" applyAlignment="1">
      <alignment horizontal="center" vertical="center"/>
    </xf>
    <xf numFmtId="165" fontId="8" fillId="7" borderId="1" xfId="1" applyNumberFormat="1" applyFont="1" applyFill="1" applyBorder="1" applyAlignment="1">
      <alignment horizontal="center" vertical="center"/>
    </xf>
    <xf numFmtId="2" fontId="8" fillId="7" borderId="1" xfId="0" applyNumberFormat="1" applyFont="1" applyFill="1" applyBorder="1" applyAlignment="1">
      <alignment horizontal="center" vertical="center"/>
    </xf>
    <xf numFmtId="2" fontId="8" fillId="7" borderId="13" xfId="0" applyNumberFormat="1" applyFont="1" applyFill="1" applyBorder="1" applyAlignment="1">
      <alignment horizontal="center" vertical="center"/>
    </xf>
    <xf numFmtId="167" fontId="8" fillId="7" borderId="12" xfId="0" applyNumberFormat="1" applyFont="1" applyFill="1" applyBorder="1" applyAlignment="1">
      <alignment horizontal="center" vertical="center"/>
    </xf>
    <xf numFmtId="3" fontId="8" fillId="7" borderId="13" xfId="0" applyNumberFormat="1" applyFont="1" applyFill="1" applyBorder="1" applyAlignment="1">
      <alignment horizontal="center" vertical="center"/>
    </xf>
    <xf numFmtId="165" fontId="13" fillId="0" borderId="12" xfId="2" applyNumberFormat="1" applyFont="1" applyFill="1" applyBorder="1" applyAlignment="1">
      <alignment horizontal="right" vertical="center"/>
    </xf>
    <xf numFmtId="3" fontId="14" fillId="0" borderId="1" xfId="0" applyNumberFormat="1" applyFont="1" applyBorder="1" applyAlignment="1">
      <alignment horizontal="right" vertical="center"/>
    </xf>
    <xf numFmtId="165" fontId="14" fillId="0" borderId="13" xfId="0" applyNumberFormat="1" applyFont="1" applyBorder="1" applyAlignment="1">
      <alignment horizontal="right" vertical="center"/>
    </xf>
    <xf numFmtId="0" fontId="14" fillId="0" borderId="0" xfId="0" applyFont="1" applyAlignment="1">
      <alignment horizontal="right"/>
    </xf>
    <xf numFmtId="3" fontId="14" fillId="0" borderId="12" xfId="0" applyNumberFormat="1" applyFont="1" applyBorder="1" applyAlignment="1">
      <alignment horizontal="right" vertical="center"/>
    </xf>
    <xf numFmtId="165" fontId="14" fillId="0" borderId="1" xfId="1" applyNumberFormat="1" applyFont="1" applyBorder="1" applyAlignment="1">
      <alignment horizontal="right" vertical="center"/>
    </xf>
    <xf numFmtId="2" fontId="14" fillId="0" borderId="1" xfId="0" applyNumberFormat="1" applyFont="1" applyBorder="1" applyAlignment="1">
      <alignment horizontal="right" vertical="center"/>
    </xf>
    <xf numFmtId="2" fontId="14" fillId="0" borderId="13" xfId="0" applyNumberFormat="1" applyFont="1" applyBorder="1" applyAlignment="1">
      <alignment horizontal="right" vertical="center"/>
    </xf>
    <xf numFmtId="167" fontId="14" fillId="0" borderId="12" xfId="0" applyNumberFormat="1" applyFont="1" applyBorder="1" applyAlignment="1">
      <alignment horizontal="right" vertical="center"/>
    </xf>
    <xf numFmtId="3" fontId="14" fillId="0" borderId="13" xfId="0" applyNumberFormat="1" applyFont="1" applyBorder="1" applyAlignment="1">
      <alignment horizontal="right" vertical="center"/>
    </xf>
    <xf numFmtId="165" fontId="11" fillId="7" borderId="12" xfId="2" applyNumberFormat="1" applyFont="1" applyFill="1" applyBorder="1" applyAlignment="1">
      <alignment vertical="center"/>
    </xf>
    <xf numFmtId="2" fontId="11" fillId="7" borderId="1" xfId="0" applyNumberFormat="1" applyFont="1" applyFill="1" applyBorder="1" applyAlignment="1">
      <alignment horizontal="center" vertical="center"/>
    </xf>
    <xf numFmtId="2" fontId="13" fillId="0" borderId="1" xfId="0" applyNumberFormat="1" applyFont="1" applyBorder="1" applyAlignment="1">
      <alignment horizontal="right" vertical="center"/>
    </xf>
    <xf numFmtId="0" fontId="0" fillId="0" borderId="0" xfId="0" applyAlignment="1">
      <alignment horizontal="right"/>
    </xf>
    <xf numFmtId="0" fontId="6" fillId="0" borderId="0" xfId="0" applyFont="1" applyAlignment="1">
      <alignment horizontal="right"/>
    </xf>
    <xf numFmtId="2" fontId="11" fillId="7" borderId="13" xfId="0" applyNumberFormat="1" applyFont="1" applyFill="1" applyBorder="1" applyAlignment="1">
      <alignment horizontal="center" vertical="center"/>
    </xf>
    <xf numFmtId="165" fontId="11" fillId="8" borderId="12" xfId="2" applyNumberFormat="1" applyFont="1" applyFill="1" applyBorder="1" applyAlignment="1">
      <alignment vertical="center"/>
    </xf>
    <xf numFmtId="3" fontId="8" fillId="8" borderId="1" xfId="0" applyNumberFormat="1" applyFont="1" applyFill="1" applyBorder="1" applyAlignment="1">
      <alignment horizontal="center" vertical="center"/>
    </xf>
    <xf numFmtId="165" fontId="8" fillId="8" borderId="13" xfId="0" applyNumberFormat="1" applyFont="1" applyFill="1" applyBorder="1" applyAlignment="1">
      <alignment horizontal="center" vertical="center"/>
    </xf>
    <xf numFmtId="3" fontId="8" fillId="8" borderId="12" xfId="0" applyNumberFormat="1" applyFont="1" applyFill="1" applyBorder="1" applyAlignment="1">
      <alignment horizontal="center" vertical="center"/>
    </xf>
    <xf numFmtId="165" fontId="8" fillId="8" borderId="1" xfId="1" applyNumberFormat="1" applyFont="1" applyFill="1" applyBorder="1" applyAlignment="1">
      <alignment horizontal="center" vertical="center"/>
    </xf>
    <xf numFmtId="2" fontId="8" fillId="8" borderId="1" xfId="0" applyNumberFormat="1" applyFont="1" applyFill="1" applyBorder="1" applyAlignment="1">
      <alignment horizontal="center" vertical="center"/>
    </xf>
    <xf numFmtId="2" fontId="8" fillId="8" borderId="13" xfId="0" applyNumberFormat="1" applyFont="1" applyFill="1" applyBorder="1" applyAlignment="1">
      <alignment horizontal="center" vertical="center"/>
    </xf>
    <xf numFmtId="167" fontId="8" fillId="8" borderId="12" xfId="0" applyNumberFormat="1" applyFont="1" applyFill="1" applyBorder="1" applyAlignment="1">
      <alignment horizontal="center" vertical="center"/>
    </xf>
    <xf numFmtId="3" fontId="8" fillId="8" borderId="13" xfId="0" applyNumberFormat="1" applyFont="1" applyFill="1" applyBorder="1" applyAlignment="1">
      <alignment horizontal="center" vertical="center"/>
    </xf>
    <xf numFmtId="2" fontId="11" fillId="8" borderId="1" xfId="0" applyNumberFormat="1" applyFont="1" applyFill="1" applyBorder="1" applyAlignment="1">
      <alignment horizontal="center" vertical="center"/>
    </xf>
    <xf numFmtId="165" fontId="15" fillId="8" borderId="12" xfId="2" applyNumberFormat="1" applyFont="1" applyFill="1" applyBorder="1" applyAlignment="1">
      <alignment horizontal="right" vertical="center"/>
    </xf>
    <xf numFmtId="3" fontId="16" fillId="8" borderId="1" xfId="0" applyNumberFormat="1" applyFont="1" applyFill="1" applyBorder="1" applyAlignment="1">
      <alignment horizontal="right" vertical="center"/>
    </xf>
    <xf numFmtId="165" fontId="16" fillId="8" borderId="13" xfId="0" applyNumberFormat="1" applyFont="1" applyFill="1" applyBorder="1" applyAlignment="1">
      <alignment horizontal="right" vertical="center"/>
    </xf>
    <xf numFmtId="0" fontId="16" fillId="0" borderId="0" xfId="0" applyFont="1" applyAlignment="1">
      <alignment horizontal="right"/>
    </xf>
    <xf numFmtId="3" fontId="16" fillId="8" borderId="12" xfId="0" applyNumberFormat="1" applyFont="1" applyFill="1" applyBorder="1" applyAlignment="1">
      <alignment horizontal="right" vertical="center"/>
    </xf>
    <xf numFmtId="165" fontId="16" fillId="8" borderId="1" xfId="1" applyNumberFormat="1" applyFont="1" applyFill="1" applyBorder="1" applyAlignment="1">
      <alignment horizontal="right" vertical="center"/>
    </xf>
    <xf numFmtId="2" fontId="16" fillId="8" borderId="1" xfId="0" applyNumberFormat="1" applyFont="1" applyFill="1" applyBorder="1" applyAlignment="1">
      <alignment horizontal="right" vertical="center"/>
    </xf>
    <xf numFmtId="2" fontId="16" fillId="8" borderId="13" xfId="0" applyNumberFormat="1" applyFont="1" applyFill="1" applyBorder="1" applyAlignment="1">
      <alignment horizontal="right" vertical="center"/>
    </xf>
    <xf numFmtId="167" fontId="16" fillId="8" borderId="12" xfId="0" applyNumberFormat="1" applyFont="1" applyFill="1" applyBorder="1" applyAlignment="1">
      <alignment horizontal="right" vertical="center"/>
    </xf>
    <xf numFmtId="3" fontId="16" fillId="8" borderId="13" xfId="0" applyNumberFormat="1" applyFont="1" applyFill="1" applyBorder="1" applyAlignment="1">
      <alignment horizontal="right" vertical="center"/>
    </xf>
    <xf numFmtId="165" fontId="11" fillId="8" borderId="14" xfId="2" applyNumberFormat="1" applyFont="1" applyFill="1" applyBorder="1" applyAlignment="1">
      <alignment vertical="center"/>
    </xf>
    <xf numFmtId="165" fontId="8" fillId="8" borderId="15" xfId="0" applyNumberFormat="1" applyFont="1" applyFill="1" applyBorder="1" applyAlignment="1">
      <alignment horizontal="center" vertical="center"/>
    </xf>
    <xf numFmtId="3" fontId="8" fillId="8" borderId="14" xfId="0" applyNumberFormat="1" applyFont="1" applyFill="1" applyBorder="1" applyAlignment="1">
      <alignment horizontal="center" vertical="center"/>
    </xf>
    <xf numFmtId="165" fontId="8" fillId="8" borderId="16" xfId="1" applyNumberFormat="1" applyFont="1" applyFill="1" applyBorder="1" applyAlignment="1">
      <alignment horizontal="center" vertical="center"/>
    </xf>
    <xf numFmtId="2" fontId="8" fillId="8" borderId="16" xfId="0" applyNumberFormat="1" applyFont="1" applyFill="1" applyBorder="1" applyAlignment="1">
      <alignment horizontal="center" vertical="center"/>
    </xf>
    <xf numFmtId="2" fontId="8" fillId="8" borderId="15" xfId="0" applyNumberFormat="1" applyFont="1" applyFill="1" applyBorder="1" applyAlignment="1">
      <alignment horizontal="center" vertical="center"/>
    </xf>
    <xf numFmtId="167" fontId="8" fillId="8" borderId="14" xfId="0" applyNumberFormat="1" applyFont="1" applyFill="1" applyBorder="1" applyAlignment="1">
      <alignment horizontal="center" vertical="center"/>
    </xf>
    <xf numFmtId="3" fontId="8" fillId="8" borderId="15" xfId="0" applyNumberFormat="1" applyFont="1" applyFill="1" applyBorder="1" applyAlignment="1">
      <alignment horizontal="center" vertical="center"/>
    </xf>
    <xf numFmtId="0" fontId="6" fillId="0" borderId="0" xfId="0" applyFont="1"/>
    <xf numFmtId="2" fontId="6" fillId="0" borderId="0" xfId="0" applyNumberFormat="1" applyFont="1" applyAlignment="1">
      <alignment horizontal="center"/>
    </xf>
    <xf numFmtId="0" fontId="17" fillId="0" borderId="0" xfId="0" applyFont="1" applyAlignment="1">
      <alignment horizontal="left"/>
    </xf>
    <xf numFmtId="0" fontId="6" fillId="0" borderId="0" xfId="0" applyFont="1" applyAlignment="1">
      <alignment horizontal="left"/>
    </xf>
    <xf numFmtId="0" fontId="3" fillId="3" borderId="3" xfId="0" applyFont="1" applyFill="1" applyBorder="1" applyAlignment="1">
      <alignment horizontal="left"/>
    </xf>
    <xf numFmtId="3" fontId="8" fillId="8" borderId="16" xfId="0" applyNumberFormat="1" applyFont="1" applyFill="1" applyBorder="1" applyAlignment="1">
      <alignment horizontal="center" vertical="center"/>
    </xf>
    <xf numFmtId="14" fontId="3" fillId="3" borderId="2" xfId="0" applyNumberFormat="1" applyFont="1" applyFill="1" applyBorder="1"/>
    <xf numFmtId="0" fontId="0" fillId="2" borderId="0" xfId="0" applyFill="1" applyAlignment="1">
      <alignment horizontal="center"/>
    </xf>
    <xf numFmtId="0" fontId="3" fillId="0" borderId="1" xfId="0" applyFont="1" applyBorder="1"/>
    <xf numFmtId="165" fontId="3" fillId="0" borderId="1" xfId="1" applyNumberFormat="1" applyFont="1" applyBorder="1"/>
    <xf numFmtId="0" fontId="3" fillId="0" borderId="0" xfId="0" applyFont="1"/>
    <xf numFmtId="0" fontId="0" fillId="0" borderId="0" xfId="0" applyAlignment="1">
      <alignment vertical="top" wrapText="1"/>
    </xf>
    <xf numFmtId="0" fontId="0" fillId="0" borderId="0" xfId="0" applyAlignment="1">
      <alignment wrapText="1"/>
    </xf>
  </cellXfs>
  <cellStyles count="3">
    <cellStyle name="Comma 2" xfId="2" xr:uid="{5B83F912-19FC-40BE-ACE1-202F03C08130}"/>
    <cellStyle name="Normal" xfId="0" builtinId="0"/>
    <cellStyle name="Percent" xfId="1" builtinId="5"/>
  </cellStyles>
  <dxfs count="5">
    <dxf>
      <alignment horizontal="general" vertical="bottom" textRotation="0" wrapText="1" shrinkToFit="0" readingOrder="0"/>
    </dxf>
    <dxf>
      <numFmt numFmtId="0" formatCode="General"/>
    </dxf>
    <dxf>
      <numFmt numFmtId="3" formatCode="#,##0"/>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Model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'Model Fit'!$D$1</c:f>
              <c:strCache>
                <c:ptCount val="1"/>
                <c:pt idx="0">
                  <c:v>Error</c:v>
                </c:pt>
              </c:strCache>
            </c:strRef>
          </c:tx>
          <c:spPr>
            <a:solidFill>
              <a:schemeClr val="accent3"/>
            </a:solidFill>
            <a:ln>
              <a:noFill/>
            </a:ln>
            <a:effectLst/>
          </c:spPr>
          <c:invertIfNegative val="0"/>
          <c:cat>
            <c:numRef>
              <c:f>'Model Fit'!$A$2:$A$275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Fit'!$D$2:$D$275</c:f>
              <c:numCache>
                <c:formatCode>#,##0</c:formatCode>
                <c:ptCount val="274"/>
                <c:pt idx="0">
                  <c:v>-38913.650218389288</c:v>
                </c:pt>
                <c:pt idx="1">
                  <c:v>-15032.36230539871</c:v>
                </c:pt>
                <c:pt idx="2">
                  <c:v>-28299.530620526508</c:v>
                </c:pt>
                <c:pt idx="3">
                  <c:v>-32465.030012973686</c:v>
                </c:pt>
                <c:pt idx="4">
                  <c:v>-21043.150909086806</c:v>
                </c:pt>
                <c:pt idx="5">
                  <c:v>-50562.946168252907</c:v>
                </c:pt>
                <c:pt idx="6">
                  <c:v>-12072.140583969711</c:v>
                </c:pt>
                <c:pt idx="7">
                  <c:v>-23500.056574226197</c:v>
                </c:pt>
                <c:pt idx="8">
                  <c:v>-9231.0840607753053</c:v>
                </c:pt>
                <c:pt idx="9">
                  <c:v>-27067.447152120207</c:v>
                </c:pt>
                <c:pt idx="10">
                  <c:v>-17388.423610632788</c:v>
                </c:pt>
                <c:pt idx="11">
                  <c:v>-1005.753585620987</c:v>
                </c:pt>
                <c:pt idx="12">
                  <c:v>-25633.492287661415</c:v>
                </c:pt>
                <c:pt idx="13">
                  <c:v>-5747.6646132717142</c:v>
                </c:pt>
                <c:pt idx="14">
                  <c:v>-24575.800919992995</c:v>
                </c:pt>
                <c:pt idx="15">
                  <c:v>-2552.7353546897066</c:v>
                </c:pt>
                <c:pt idx="16">
                  <c:v>-21391.979521414309</c:v>
                </c:pt>
                <c:pt idx="17">
                  <c:v>-6067.6463187029876</c:v>
                </c:pt>
                <c:pt idx="18">
                  <c:v>-11527.150252509004</c:v>
                </c:pt>
                <c:pt idx="19">
                  <c:v>-20064.807714128401</c:v>
                </c:pt>
                <c:pt idx="20">
                  <c:v>-1855.6255448327865</c:v>
                </c:pt>
                <c:pt idx="21">
                  <c:v>1064.2296338671003</c:v>
                </c:pt>
                <c:pt idx="22">
                  <c:v>-12854.254142437014</c:v>
                </c:pt>
                <c:pt idx="23">
                  <c:v>-19215.580757436692</c:v>
                </c:pt>
                <c:pt idx="24">
                  <c:v>-26613.451878255495</c:v>
                </c:pt>
                <c:pt idx="25">
                  <c:v>-23375.352432189815</c:v>
                </c:pt>
                <c:pt idx="26">
                  <c:v>-56209.811425074586</c:v>
                </c:pt>
                <c:pt idx="27">
                  <c:v>-23164.399622983299</c:v>
                </c:pt>
                <c:pt idx="28">
                  <c:v>-13051.523344234796</c:v>
                </c:pt>
                <c:pt idx="29">
                  <c:v>-14755.709272432403</c:v>
                </c:pt>
                <c:pt idx="30">
                  <c:v>-13190.21664808222</c:v>
                </c:pt>
                <c:pt idx="31">
                  <c:v>-7976.2426327630237</c:v>
                </c:pt>
                <c:pt idx="32">
                  <c:v>3961.2015937398828</c:v>
                </c:pt>
                <c:pt idx="33">
                  <c:v>-12874.833731752413</c:v>
                </c:pt>
                <c:pt idx="34">
                  <c:v>-4582.3542853246909</c:v>
                </c:pt>
                <c:pt idx="35">
                  <c:v>-16986.575278220102</c:v>
                </c:pt>
                <c:pt idx="36">
                  <c:v>-15166.136632770998</c:v>
                </c:pt>
                <c:pt idx="37">
                  <c:v>-6164.2664775045996</c:v>
                </c:pt>
                <c:pt idx="38">
                  <c:v>-2136.6161858866981</c:v>
                </c:pt>
                <c:pt idx="39">
                  <c:v>13153.528275552177</c:v>
                </c:pt>
                <c:pt idx="40">
                  <c:v>-9035.6690454976051</c:v>
                </c:pt>
                <c:pt idx="41">
                  <c:v>-2511.2667231892119</c:v>
                </c:pt>
                <c:pt idx="42">
                  <c:v>3342.715253631497</c:v>
                </c:pt>
                <c:pt idx="43">
                  <c:v>1.944959512911737E-5</c:v>
                </c:pt>
                <c:pt idx="44">
                  <c:v>7241.0037765504094</c:v>
                </c:pt>
                <c:pt idx="45">
                  <c:v>534.74422205539304</c:v>
                </c:pt>
                <c:pt idx="46">
                  <c:v>20149.999243586208</c:v>
                </c:pt>
                <c:pt idx="47">
                  <c:v>178.31098978311638</c:v>
                </c:pt>
                <c:pt idx="48">
                  <c:v>4381.6685020986188</c:v>
                </c:pt>
                <c:pt idx="49">
                  <c:v>3886.1231616844889</c:v>
                </c:pt>
                <c:pt idx="50">
                  <c:v>-13908.131382482476</c:v>
                </c:pt>
                <c:pt idx="51">
                  <c:v>8369.980066944001</c:v>
                </c:pt>
                <c:pt idx="52">
                  <c:v>5835.9820466887904</c:v>
                </c:pt>
                <c:pt idx="53">
                  <c:v>1829.9169029449986</c:v>
                </c:pt>
                <c:pt idx="54">
                  <c:v>-14619.587391244422</c:v>
                </c:pt>
                <c:pt idx="55">
                  <c:v>-7622.6241211761953</c:v>
                </c:pt>
                <c:pt idx="56">
                  <c:v>-19242.163176095404</c:v>
                </c:pt>
                <c:pt idx="57">
                  <c:v>-13882.850119547889</c:v>
                </c:pt>
                <c:pt idx="58">
                  <c:v>-13581.836204065185</c:v>
                </c:pt>
                <c:pt idx="59">
                  <c:v>-28452.736493555305</c:v>
                </c:pt>
                <c:pt idx="60">
                  <c:v>-8533.1857048335078</c:v>
                </c:pt>
                <c:pt idx="61">
                  <c:v>-11716.317078053893</c:v>
                </c:pt>
                <c:pt idx="62">
                  <c:v>22259.254396435601</c:v>
                </c:pt>
                <c:pt idx="63">
                  <c:v>17029.889436555794</c:v>
                </c:pt>
                <c:pt idx="64">
                  <c:v>24953.428688770189</c:v>
                </c:pt>
                <c:pt idx="65">
                  <c:v>13148.913025453017</c:v>
                </c:pt>
                <c:pt idx="66">
                  <c:v>-7519.7247425428068</c:v>
                </c:pt>
                <c:pt idx="67">
                  <c:v>8173.8858464028162</c:v>
                </c:pt>
                <c:pt idx="68">
                  <c:v>13352.487801865092</c:v>
                </c:pt>
                <c:pt idx="69">
                  <c:v>19175.463863056706</c:v>
                </c:pt>
                <c:pt idx="70">
                  <c:v>2028.8868420710787</c:v>
                </c:pt>
                <c:pt idx="71">
                  <c:v>22534.146089496906</c:v>
                </c:pt>
                <c:pt idx="72">
                  <c:v>12091.410254723392</c:v>
                </c:pt>
                <c:pt idx="73">
                  <c:v>17152.567403728724</c:v>
                </c:pt>
                <c:pt idx="74">
                  <c:v>-1731.2637741498766</c:v>
                </c:pt>
                <c:pt idx="75">
                  <c:v>-13288.232568947395</c:v>
                </c:pt>
                <c:pt idx="76">
                  <c:v>14175.7885696007</c:v>
                </c:pt>
                <c:pt idx="77">
                  <c:v>31164.272127339296</c:v>
                </c:pt>
                <c:pt idx="78">
                  <c:v>14754.904656688101</c:v>
                </c:pt>
                <c:pt idx="79">
                  <c:v>13009.045783006004</c:v>
                </c:pt>
                <c:pt idx="80">
                  <c:v>10504.036453036213</c:v>
                </c:pt>
                <c:pt idx="81">
                  <c:v>19873.802319549781</c:v>
                </c:pt>
                <c:pt idx="82">
                  <c:v>25739.783905015793</c:v>
                </c:pt>
                <c:pt idx="83">
                  <c:v>16730.503755402111</c:v>
                </c:pt>
                <c:pt idx="84">
                  <c:v>1261.8188833689783</c:v>
                </c:pt>
                <c:pt idx="85">
                  <c:v>20567.575520720507</c:v>
                </c:pt>
                <c:pt idx="86">
                  <c:v>13219.615578388504</c:v>
                </c:pt>
                <c:pt idx="87">
                  <c:v>19813.968307331699</c:v>
                </c:pt>
                <c:pt idx="88">
                  <c:v>17949.053727897292</c:v>
                </c:pt>
                <c:pt idx="89">
                  <c:v>20368.963062333001</c:v>
                </c:pt>
                <c:pt idx="90">
                  <c:v>7805.6302154595905</c:v>
                </c:pt>
                <c:pt idx="91">
                  <c:v>-424.87082758441102</c:v>
                </c:pt>
                <c:pt idx="92">
                  <c:v>-20894.256222879776</c:v>
                </c:pt>
                <c:pt idx="93">
                  <c:v>-18955.32765600321</c:v>
                </c:pt>
                <c:pt idx="94">
                  <c:v>-11881.659351441107</c:v>
                </c:pt>
                <c:pt idx="95">
                  <c:v>5624.8536243941053</c:v>
                </c:pt>
                <c:pt idx="96">
                  <c:v>13880.305878400599</c:v>
                </c:pt>
                <c:pt idx="97">
                  <c:v>2211.196498303907</c:v>
                </c:pt>
                <c:pt idx="98">
                  <c:v>-4038.1750454517023</c:v>
                </c:pt>
                <c:pt idx="99">
                  <c:v>11338.205693859578</c:v>
                </c:pt>
                <c:pt idx="100">
                  <c:v>-10386.7414306071</c:v>
                </c:pt>
                <c:pt idx="101">
                  <c:v>2218.5583326276974</c:v>
                </c:pt>
                <c:pt idx="102">
                  <c:v>5489.546315883199</c:v>
                </c:pt>
                <c:pt idx="103">
                  <c:v>4642.1436292128928</c:v>
                </c:pt>
                <c:pt idx="104">
                  <c:v>6454.7647604605881</c:v>
                </c:pt>
                <c:pt idx="105">
                  <c:v>1065.616880001704</c:v>
                </c:pt>
                <c:pt idx="106">
                  <c:v>2495.0069619452988</c:v>
                </c:pt>
                <c:pt idx="107">
                  <c:v>-17892.276975165325</c:v>
                </c:pt>
                <c:pt idx="108">
                  <c:v>-16884.938916788495</c:v>
                </c:pt>
                <c:pt idx="109">
                  <c:v>1200.7473965382087</c:v>
                </c:pt>
                <c:pt idx="110">
                  <c:v>-3703.832191884605</c:v>
                </c:pt>
                <c:pt idx="111">
                  <c:v>9305.3246346552041</c:v>
                </c:pt>
                <c:pt idx="112">
                  <c:v>13140.248024915403</c:v>
                </c:pt>
                <c:pt idx="113">
                  <c:v>-24639.971813068492</c:v>
                </c:pt>
                <c:pt idx="114">
                  <c:v>-14643.502180145297</c:v>
                </c:pt>
                <c:pt idx="115">
                  <c:v>-17278.59342421632</c:v>
                </c:pt>
                <c:pt idx="116">
                  <c:v>-26861.969007890293</c:v>
                </c:pt>
                <c:pt idx="117">
                  <c:v>1630.7336809689004</c:v>
                </c:pt>
                <c:pt idx="118">
                  <c:v>24344.526202957088</c:v>
                </c:pt>
                <c:pt idx="119">
                  <c:v>18954.31560707881</c:v>
                </c:pt>
                <c:pt idx="120">
                  <c:v>19900.47485576538</c:v>
                </c:pt>
                <c:pt idx="121">
                  <c:v>-15652.20035997231</c:v>
                </c:pt>
                <c:pt idx="122">
                  <c:v>-30422.746778980014</c:v>
                </c:pt>
                <c:pt idx="123">
                  <c:v>8136.3057408726891</c:v>
                </c:pt>
                <c:pt idx="124">
                  <c:v>7280.7578226774058</c:v>
                </c:pt>
                <c:pt idx="125">
                  <c:v>6145.7293736177962</c:v>
                </c:pt>
                <c:pt idx="126">
                  <c:v>10645.344984384195</c:v>
                </c:pt>
                <c:pt idx="127">
                  <c:v>1906.3268751332944</c:v>
                </c:pt>
                <c:pt idx="128">
                  <c:v>7599.1858115801006</c:v>
                </c:pt>
                <c:pt idx="129">
                  <c:v>17999.377108188986</c:v>
                </c:pt>
                <c:pt idx="130">
                  <c:v>34324.5944751403</c:v>
                </c:pt>
                <c:pt idx="131">
                  <c:v>35842.141918678681</c:v>
                </c:pt>
                <c:pt idx="132">
                  <c:v>28052.022226552421</c:v>
                </c:pt>
                <c:pt idx="133">
                  <c:v>8008.9759853664145</c:v>
                </c:pt>
                <c:pt idx="134">
                  <c:v>-1802.2257837209909</c:v>
                </c:pt>
                <c:pt idx="135">
                  <c:v>11556.157416611182</c:v>
                </c:pt>
                <c:pt idx="136">
                  <c:v>-7354.375823746901</c:v>
                </c:pt>
                <c:pt idx="137">
                  <c:v>42282.248309715185</c:v>
                </c:pt>
                <c:pt idx="138">
                  <c:v>21410.911293634796</c:v>
                </c:pt>
                <c:pt idx="139">
                  <c:v>44720.201039495703</c:v>
                </c:pt>
                <c:pt idx="140">
                  <c:v>52272.838881811971</c:v>
                </c:pt>
                <c:pt idx="141">
                  <c:v>16813.393290258624</c:v>
                </c:pt>
                <c:pt idx="142">
                  <c:v>3104.3842051019892</c:v>
                </c:pt>
                <c:pt idx="143">
                  <c:v>9847.2069629379839</c:v>
                </c:pt>
                <c:pt idx="144">
                  <c:v>16484.941786742158</c:v>
                </c:pt>
                <c:pt idx="145">
                  <c:v>30379.307912724209</c:v>
                </c:pt>
                <c:pt idx="146">
                  <c:v>2617.9743062403868</c:v>
                </c:pt>
                <c:pt idx="147">
                  <c:v>-16866.18867667974</c:v>
                </c:pt>
                <c:pt idx="148">
                  <c:v>-12835.831918884884</c:v>
                </c:pt>
                <c:pt idx="149">
                  <c:v>-11989.258349457989</c:v>
                </c:pt>
                <c:pt idx="150">
                  <c:v>-15279.421103981964</c:v>
                </c:pt>
                <c:pt idx="151">
                  <c:v>3248.6545163257979</c:v>
                </c:pt>
                <c:pt idx="152">
                  <c:v>29470.581685530022</c:v>
                </c:pt>
                <c:pt idx="153">
                  <c:v>-446.94094789028168</c:v>
                </c:pt>
                <c:pt idx="154">
                  <c:v>423.18986917001894</c:v>
                </c:pt>
                <c:pt idx="155">
                  <c:v>110.63359053188469</c:v>
                </c:pt>
                <c:pt idx="156">
                  <c:v>-11058.592159613792</c:v>
                </c:pt>
                <c:pt idx="157">
                  <c:v>7316.1774215465994</c:v>
                </c:pt>
                <c:pt idx="158">
                  <c:v>11551.888028718589</c:v>
                </c:pt>
                <c:pt idx="159">
                  <c:v>13533.100469015306</c:v>
                </c:pt>
                <c:pt idx="160">
                  <c:v>3097.4243213151058</c:v>
                </c:pt>
                <c:pt idx="161">
                  <c:v>6205.2940195029369</c:v>
                </c:pt>
                <c:pt idx="162">
                  <c:v>-9302.7182824675983</c:v>
                </c:pt>
                <c:pt idx="163">
                  <c:v>-2238.5203996362106</c:v>
                </c:pt>
                <c:pt idx="164">
                  <c:v>-16015.020529604924</c:v>
                </c:pt>
                <c:pt idx="165">
                  <c:v>5743.5233887294307</c:v>
                </c:pt>
                <c:pt idx="166">
                  <c:v>-2902.5403668333893</c:v>
                </c:pt>
                <c:pt idx="167">
                  <c:v>-2336.6158511330723</c:v>
                </c:pt>
                <c:pt idx="168">
                  <c:v>-2907.8703477359959</c:v>
                </c:pt>
                <c:pt idx="169">
                  <c:v>-1712.2473437018343</c:v>
                </c:pt>
                <c:pt idx="170">
                  <c:v>-13862.782301627973</c:v>
                </c:pt>
                <c:pt idx="171">
                  <c:v>-9749.486200821586</c:v>
                </c:pt>
                <c:pt idx="172">
                  <c:v>19560.594054404006</c:v>
                </c:pt>
                <c:pt idx="173">
                  <c:v>6957.3608012683108</c:v>
                </c:pt>
                <c:pt idx="174">
                  <c:v>24344.564244281617</c:v>
                </c:pt>
                <c:pt idx="175">
                  <c:v>2014.2395021039993</c:v>
                </c:pt>
                <c:pt idx="176">
                  <c:v>-6422.4512736013858</c:v>
                </c:pt>
                <c:pt idx="177">
                  <c:v>5347.0480442547705</c:v>
                </c:pt>
                <c:pt idx="178">
                  <c:v>1.944968244060874E-5</c:v>
                </c:pt>
                <c:pt idx="179">
                  <c:v>3709.0986533797695</c:v>
                </c:pt>
                <c:pt idx="180">
                  <c:v>14077.411286879214</c:v>
                </c:pt>
                <c:pt idx="181">
                  <c:v>12722.652555506094</c:v>
                </c:pt>
                <c:pt idx="182">
                  <c:v>11523.5488214129</c:v>
                </c:pt>
                <c:pt idx="183">
                  <c:v>-2466.1751052174077</c:v>
                </c:pt>
                <c:pt idx="184">
                  <c:v>-26775.348063785787</c:v>
                </c:pt>
                <c:pt idx="185">
                  <c:v>16632.131021152658</c:v>
                </c:pt>
                <c:pt idx="186">
                  <c:v>12358.432359890488</c:v>
                </c:pt>
                <c:pt idx="187">
                  <c:v>-2541.58364717121</c:v>
                </c:pt>
                <c:pt idx="188">
                  <c:v>-1268.11714292533</c:v>
                </c:pt>
                <c:pt idx="189">
                  <c:v>-21237.222800629563</c:v>
                </c:pt>
                <c:pt idx="190">
                  <c:v>15193.957181463717</c:v>
                </c:pt>
                <c:pt idx="191">
                  <c:v>-4277.4263683384052</c:v>
                </c:pt>
                <c:pt idx="192">
                  <c:v>-4070.4529497929034</c:v>
                </c:pt>
                <c:pt idx="193">
                  <c:v>10593.108856945211</c:v>
                </c:pt>
                <c:pt idx="194">
                  <c:v>2152.7065498687152</c:v>
                </c:pt>
                <c:pt idx="195">
                  <c:v>-5817.5584405786067</c:v>
                </c:pt>
                <c:pt idx="196">
                  <c:v>1620.6889078078966</c:v>
                </c:pt>
                <c:pt idx="197">
                  <c:v>-15543.977263515495</c:v>
                </c:pt>
                <c:pt idx="198">
                  <c:v>15543.977302415093</c:v>
                </c:pt>
                <c:pt idx="199">
                  <c:v>2876.8622027908859</c:v>
                </c:pt>
                <c:pt idx="200">
                  <c:v>17407.617557423189</c:v>
                </c:pt>
                <c:pt idx="201">
                  <c:v>-6029.8158284829988</c:v>
                </c:pt>
                <c:pt idx="202">
                  <c:v>6750.4244260360138</c:v>
                </c:pt>
                <c:pt idx="203">
                  <c:v>-12485.853431088588</c:v>
                </c:pt>
                <c:pt idx="204">
                  <c:v>-11720.123144516605</c:v>
                </c:pt>
                <c:pt idx="205">
                  <c:v>12215.7001735745</c:v>
                </c:pt>
                <c:pt idx="206">
                  <c:v>-31093.534455298301</c:v>
                </c:pt>
                <c:pt idx="207">
                  <c:v>18248.284070472117</c:v>
                </c:pt>
                <c:pt idx="208">
                  <c:v>-11713.538659380487</c:v>
                </c:pt>
                <c:pt idx="209">
                  <c:v>12869.05973096349</c:v>
                </c:pt>
                <c:pt idx="210">
                  <c:v>-5590.5371810938814</c:v>
                </c:pt>
                <c:pt idx="211">
                  <c:v>-7278.5224915207073</c:v>
                </c:pt>
              </c:numCache>
            </c:numRef>
          </c:val>
          <c:extLst>
            <c:ext xmlns:c16="http://schemas.microsoft.com/office/drawing/2014/chart" uri="{C3380CC4-5D6E-409C-BE32-E72D297353CC}">
              <c16:uniqueId val="{00000002-8276-4A0D-A73A-1FA5CCF5F02E}"/>
            </c:ext>
          </c:extLst>
        </c:ser>
        <c:dLbls>
          <c:showLegendKey val="0"/>
          <c:showVal val="0"/>
          <c:showCatName val="0"/>
          <c:showSerName val="0"/>
          <c:showPercent val="0"/>
          <c:showBubbleSize val="0"/>
        </c:dLbls>
        <c:gapWidth val="150"/>
        <c:axId val="1477071887"/>
        <c:axId val="1477072303"/>
      </c:barChart>
      <c:lineChart>
        <c:grouping val="standard"/>
        <c:varyColors val="0"/>
        <c:ser>
          <c:idx val="0"/>
          <c:order val="0"/>
          <c:tx>
            <c:strRef>
              <c:f>'Model Fit'!$B$1</c:f>
              <c:strCache>
                <c:ptCount val="1"/>
                <c:pt idx="0">
                  <c:v>App_retention</c:v>
                </c:pt>
              </c:strCache>
            </c:strRef>
          </c:tx>
          <c:spPr>
            <a:ln w="28575" cap="rnd">
              <a:solidFill>
                <a:schemeClr val="accent1"/>
              </a:solidFill>
              <a:round/>
            </a:ln>
            <a:effectLst/>
          </c:spPr>
          <c:marker>
            <c:symbol val="none"/>
          </c:marker>
          <c:cat>
            <c:numRef>
              <c:f>'Model Fit'!$A$2:$A$275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Fit'!$B$2:$B$275</c:f>
              <c:numCache>
                <c:formatCode>#,##0</c:formatCode>
                <c:ptCount val="274"/>
                <c:pt idx="0">
                  <c:v>105045.66</c:v>
                </c:pt>
                <c:pt idx="1">
                  <c:v>122369.87</c:v>
                </c:pt>
                <c:pt idx="2">
                  <c:v>110607.36</c:v>
                </c:pt>
                <c:pt idx="3">
                  <c:v>112185.55</c:v>
                </c:pt>
                <c:pt idx="4">
                  <c:v>124419.12</c:v>
                </c:pt>
                <c:pt idx="5">
                  <c:v>122690.97</c:v>
                </c:pt>
                <c:pt idx="6">
                  <c:v>131513.18</c:v>
                </c:pt>
                <c:pt idx="7">
                  <c:v>114650.7</c:v>
                </c:pt>
                <c:pt idx="8">
                  <c:v>131063.08</c:v>
                </c:pt>
                <c:pt idx="9">
                  <c:v>117255.84</c:v>
                </c:pt>
                <c:pt idx="10">
                  <c:v>126258.08</c:v>
                </c:pt>
                <c:pt idx="11">
                  <c:v>144322.20000000001</c:v>
                </c:pt>
                <c:pt idx="12">
                  <c:v>151019.07999999999</c:v>
                </c:pt>
                <c:pt idx="13">
                  <c:v>143199.25</c:v>
                </c:pt>
                <c:pt idx="14">
                  <c:v>125497.72</c:v>
                </c:pt>
                <c:pt idx="15">
                  <c:v>145728.56</c:v>
                </c:pt>
                <c:pt idx="16">
                  <c:v>119778.04</c:v>
                </c:pt>
                <c:pt idx="17">
                  <c:v>130716.63</c:v>
                </c:pt>
                <c:pt idx="18">
                  <c:v>130201.83</c:v>
                </c:pt>
                <c:pt idx="19">
                  <c:v>155484.70000000001</c:v>
                </c:pt>
                <c:pt idx="20">
                  <c:v>145051.20000000001</c:v>
                </c:pt>
                <c:pt idx="21">
                  <c:v>146467.57999999999</c:v>
                </c:pt>
                <c:pt idx="22">
                  <c:v>132594.59</c:v>
                </c:pt>
                <c:pt idx="23">
                  <c:v>119079.1</c:v>
                </c:pt>
                <c:pt idx="24">
                  <c:v>113141</c:v>
                </c:pt>
                <c:pt idx="25">
                  <c:v>124010.92</c:v>
                </c:pt>
                <c:pt idx="26">
                  <c:v>131941.48000000001</c:v>
                </c:pt>
                <c:pt idx="27">
                  <c:v>125307.35</c:v>
                </c:pt>
                <c:pt idx="28">
                  <c:v>124227.32</c:v>
                </c:pt>
                <c:pt idx="29">
                  <c:v>129047.43</c:v>
                </c:pt>
                <c:pt idx="30">
                  <c:v>134672.79999999999</c:v>
                </c:pt>
                <c:pt idx="31">
                  <c:v>137878.07999999999</c:v>
                </c:pt>
                <c:pt idx="32">
                  <c:v>151074.12</c:v>
                </c:pt>
                <c:pt idx="33">
                  <c:v>162242.28</c:v>
                </c:pt>
                <c:pt idx="34">
                  <c:v>142801.28</c:v>
                </c:pt>
                <c:pt idx="35">
                  <c:v>130400.01</c:v>
                </c:pt>
                <c:pt idx="36">
                  <c:v>132186.12</c:v>
                </c:pt>
                <c:pt idx="37">
                  <c:v>136721.82999999999</c:v>
                </c:pt>
                <c:pt idx="38">
                  <c:v>142680.95999999999</c:v>
                </c:pt>
                <c:pt idx="39">
                  <c:v>162817.04999999999</c:v>
                </c:pt>
                <c:pt idx="40">
                  <c:v>168828.86</c:v>
                </c:pt>
                <c:pt idx="41">
                  <c:v>151015.79999999999</c:v>
                </c:pt>
                <c:pt idx="42">
                  <c:v>159059.78</c:v>
                </c:pt>
                <c:pt idx="43">
                  <c:v>155295.63</c:v>
                </c:pt>
                <c:pt idx="44">
                  <c:v>159720.09</c:v>
                </c:pt>
                <c:pt idx="45">
                  <c:v>153884</c:v>
                </c:pt>
                <c:pt idx="46">
                  <c:v>172860.03</c:v>
                </c:pt>
                <c:pt idx="47">
                  <c:v>181653.98</c:v>
                </c:pt>
                <c:pt idx="48">
                  <c:v>158809.20000000001</c:v>
                </c:pt>
                <c:pt idx="49">
                  <c:v>157864.34</c:v>
                </c:pt>
                <c:pt idx="50">
                  <c:v>140032.92000000001</c:v>
                </c:pt>
                <c:pt idx="51">
                  <c:v>150527.51999999999</c:v>
                </c:pt>
                <c:pt idx="52">
                  <c:v>147397.79999999999</c:v>
                </c:pt>
                <c:pt idx="53">
                  <c:v>151289.32</c:v>
                </c:pt>
                <c:pt idx="54">
                  <c:v>165622.10999999999</c:v>
                </c:pt>
                <c:pt idx="55">
                  <c:v>146525.6</c:v>
                </c:pt>
                <c:pt idx="56">
                  <c:v>134387.94</c:v>
                </c:pt>
                <c:pt idx="57">
                  <c:v>140032.20000000001</c:v>
                </c:pt>
                <c:pt idx="58">
                  <c:v>136203.57</c:v>
                </c:pt>
                <c:pt idx="59">
                  <c:v>120186.94</c:v>
                </c:pt>
                <c:pt idx="60">
                  <c:v>140849.54999999999</c:v>
                </c:pt>
                <c:pt idx="61">
                  <c:v>165493.64000000001</c:v>
                </c:pt>
                <c:pt idx="62">
                  <c:v>173907.84</c:v>
                </c:pt>
                <c:pt idx="63">
                  <c:v>170361.16</c:v>
                </c:pt>
                <c:pt idx="64">
                  <c:v>165271</c:v>
                </c:pt>
                <c:pt idx="65">
                  <c:v>160127.63</c:v>
                </c:pt>
                <c:pt idx="66">
                  <c:v>161170.62</c:v>
                </c:pt>
                <c:pt idx="67">
                  <c:v>158968.44</c:v>
                </c:pt>
                <c:pt idx="68">
                  <c:v>194231.6</c:v>
                </c:pt>
                <c:pt idx="69">
                  <c:v>172465.71</c:v>
                </c:pt>
                <c:pt idx="70">
                  <c:v>174878.55</c:v>
                </c:pt>
                <c:pt idx="71">
                  <c:v>185241.75</c:v>
                </c:pt>
                <c:pt idx="72">
                  <c:v>179412.8</c:v>
                </c:pt>
                <c:pt idx="73">
                  <c:v>193659.7</c:v>
                </c:pt>
                <c:pt idx="74">
                  <c:v>176705.14</c:v>
                </c:pt>
                <c:pt idx="75">
                  <c:v>185868.72</c:v>
                </c:pt>
                <c:pt idx="76">
                  <c:v>172159</c:v>
                </c:pt>
                <c:pt idx="77">
                  <c:v>184477.32</c:v>
                </c:pt>
                <c:pt idx="78">
                  <c:v>171583.64</c:v>
                </c:pt>
                <c:pt idx="79">
                  <c:v>166632.88</c:v>
                </c:pt>
                <c:pt idx="80">
                  <c:v>168770.32</c:v>
                </c:pt>
                <c:pt idx="81">
                  <c:v>181099.46</c:v>
                </c:pt>
                <c:pt idx="82">
                  <c:v>212147.44</c:v>
                </c:pt>
                <c:pt idx="83">
                  <c:v>175527.81</c:v>
                </c:pt>
                <c:pt idx="84">
                  <c:v>160387.10999999999</c:v>
                </c:pt>
                <c:pt idx="85">
                  <c:v>174871.87</c:v>
                </c:pt>
                <c:pt idx="86">
                  <c:v>175032.06</c:v>
                </c:pt>
                <c:pt idx="87">
                  <c:v>187227.6</c:v>
                </c:pt>
                <c:pt idx="88">
                  <c:v>184701.44</c:v>
                </c:pt>
                <c:pt idx="89">
                  <c:v>211905.6</c:v>
                </c:pt>
                <c:pt idx="90">
                  <c:v>155829</c:v>
                </c:pt>
                <c:pt idx="91">
                  <c:v>164477.56</c:v>
                </c:pt>
                <c:pt idx="92">
                  <c:v>143143.73000000001</c:v>
                </c:pt>
                <c:pt idx="93">
                  <c:v>144282.06</c:v>
                </c:pt>
                <c:pt idx="94">
                  <c:v>156222.39999999999</c:v>
                </c:pt>
                <c:pt idx="95">
                  <c:v>178530.6</c:v>
                </c:pt>
                <c:pt idx="96">
                  <c:v>210278.04</c:v>
                </c:pt>
                <c:pt idx="97">
                  <c:v>170094.2</c:v>
                </c:pt>
                <c:pt idx="98">
                  <c:v>164502.24</c:v>
                </c:pt>
                <c:pt idx="99">
                  <c:v>169301.3</c:v>
                </c:pt>
                <c:pt idx="100">
                  <c:v>147118.26</c:v>
                </c:pt>
                <c:pt idx="101">
                  <c:v>166455.12</c:v>
                </c:pt>
                <c:pt idx="102">
                  <c:v>168619.23</c:v>
                </c:pt>
                <c:pt idx="103">
                  <c:v>196499.6</c:v>
                </c:pt>
                <c:pt idx="104">
                  <c:v>170667</c:v>
                </c:pt>
                <c:pt idx="105">
                  <c:v>159466.43</c:v>
                </c:pt>
                <c:pt idx="106">
                  <c:v>151733.28</c:v>
                </c:pt>
                <c:pt idx="107">
                  <c:v>132666.29999999999</c:v>
                </c:pt>
                <c:pt idx="108">
                  <c:v>139099.62</c:v>
                </c:pt>
                <c:pt idx="109">
                  <c:v>163057.37</c:v>
                </c:pt>
                <c:pt idx="110">
                  <c:v>183911.53</c:v>
                </c:pt>
                <c:pt idx="111">
                  <c:v>173947.37</c:v>
                </c:pt>
                <c:pt idx="112">
                  <c:v>174573.24</c:v>
                </c:pt>
                <c:pt idx="113">
                  <c:v>142125.32</c:v>
                </c:pt>
                <c:pt idx="114">
                  <c:v>141745.68</c:v>
                </c:pt>
                <c:pt idx="115">
                  <c:v>144202.18</c:v>
                </c:pt>
                <c:pt idx="116">
                  <c:v>158130.72</c:v>
                </c:pt>
                <c:pt idx="117">
                  <c:v>199853.88</c:v>
                </c:pt>
                <c:pt idx="118">
                  <c:v>187259.55</c:v>
                </c:pt>
                <c:pt idx="119">
                  <c:v>185111.44</c:v>
                </c:pt>
                <c:pt idx="120">
                  <c:v>180793.58</c:v>
                </c:pt>
                <c:pt idx="121">
                  <c:v>153907.56</c:v>
                </c:pt>
                <c:pt idx="122">
                  <c:v>164883.84</c:v>
                </c:pt>
                <c:pt idx="123">
                  <c:v>211334.39999999999</c:v>
                </c:pt>
                <c:pt idx="124">
                  <c:v>228847.2</c:v>
                </c:pt>
                <c:pt idx="125">
                  <c:v>195096.16</c:v>
                </c:pt>
                <c:pt idx="126">
                  <c:v>197396</c:v>
                </c:pt>
                <c:pt idx="127">
                  <c:v>193540.09</c:v>
                </c:pt>
                <c:pt idx="128">
                  <c:v>200070.2</c:v>
                </c:pt>
                <c:pt idx="129">
                  <c:v>217527.87</c:v>
                </c:pt>
                <c:pt idx="130">
                  <c:v>232152.95999999999</c:v>
                </c:pt>
                <c:pt idx="131">
                  <c:v>259671.67999999999</c:v>
                </c:pt>
                <c:pt idx="132">
                  <c:v>223846.42</c:v>
                </c:pt>
                <c:pt idx="133">
                  <c:v>224433.54</c:v>
                </c:pt>
                <c:pt idx="134">
                  <c:v>214823.25</c:v>
                </c:pt>
                <c:pt idx="135">
                  <c:v>230364.96</c:v>
                </c:pt>
                <c:pt idx="136">
                  <c:v>224376.32000000001</c:v>
                </c:pt>
                <c:pt idx="137">
                  <c:v>285400.28999999998</c:v>
                </c:pt>
                <c:pt idx="138">
                  <c:v>293732.18</c:v>
                </c:pt>
                <c:pt idx="139">
                  <c:v>285262.74</c:v>
                </c:pt>
                <c:pt idx="140">
                  <c:v>308549.59999999998</c:v>
                </c:pt>
                <c:pt idx="141">
                  <c:v>270330.45</c:v>
                </c:pt>
                <c:pt idx="142">
                  <c:v>250326.18</c:v>
                </c:pt>
                <c:pt idx="143">
                  <c:v>256335.18</c:v>
                </c:pt>
                <c:pt idx="144">
                  <c:v>266187.71999999997</c:v>
                </c:pt>
                <c:pt idx="145">
                  <c:v>304469.55</c:v>
                </c:pt>
                <c:pt idx="146">
                  <c:v>275231.87</c:v>
                </c:pt>
                <c:pt idx="147">
                  <c:v>286573.71999999997</c:v>
                </c:pt>
                <c:pt idx="148">
                  <c:v>288136.87</c:v>
                </c:pt>
                <c:pt idx="149">
                  <c:v>277403.68</c:v>
                </c:pt>
                <c:pt idx="150">
                  <c:v>297686.84000000003</c:v>
                </c:pt>
                <c:pt idx="151">
                  <c:v>304910.62</c:v>
                </c:pt>
                <c:pt idx="152">
                  <c:v>334775.44</c:v>
                </c:pt>
                <c:pt idx="153">
                  <c:v>273641.68</c:v>
                </c:pt>
                <c:pt idx="154">
                  <c:v>278906.74</c:v>
                </c:pt>
                <c:pt idx="155">
                  <c:v>278935.46999999997</c:v>
                </c:pt>
                <c:pt idx="156">
                  <c:v>278674.8</c:v>
                </c:pt>
                <c:pt idx="157">
                  <c:v>303767.03999999998</c:v>
                </c:pt>
                <c:pt idx="158">
                  <c:v>298062.37</c:v>
                </c:pt>
                <c:pt idx="159">
                  <c:v>307967.78999999998</c:v>
                </c:pt>
                <c:pt idx="160">
                  <c:v>263572.26</c:v>
                </c:pt>
                <c:pt idx="161">
                  <c:v>268381.08</c:v>
                </c:pt>
                <c:pt idx="162">
                  <c:v>252666.5</c:v>
                </c:pt>
                <c:pt idx="163">
                  <c:v>256462.56</c:v>
                </c:pt>
                <c:pt idx="164">
                  <c:v>260558.62</c:v>
                </c:pt>
                <c:pt idx="165">
                  <c:v>296590.64</c:v>
                </c:pt>
                <c:pt idx="166">
                  <c:v>336839.09</c:v>
                </c:pt>
                <c:pt idx="167">
                  <c:v>310614.26</c:v>
                </c:pt>
                <c:pt idx="168">
                  <c:v>304092.32</c:v>
                </c:pt>
                <c:pt idx="169">
                  <c:v>296140.09999999998</c:v>
                </c:pt>
                <c:pt idx="170">
                  <c:v>281663.95</c:v>
                </c:pt>
                <c:pt idx="171">
                  <c:v>300636.84000000003</c:v>
                </c:pt>
                <c:pt idx="172">
                  <c:v>335349.33</c:v>
                </c:pt>
                <c:pt idx="173">
                  <c:v>358307.64</c:v>
                </c:pt>
                <c:pt idx="174">
                  <c:v>323386.40000000002</c:v>
                </c:pt>
                <c:pt idx="175">
                  <c:v>293333.7</c:v>
                </c:pt>
                <c:pt idx="176">
                  <c:v>292660.76</c:v>
                </c:pt>
                <c:pt idx="177">
                  <c:v>287278.24</c:v>
                </c:pt>
                <c:pt idx="178">
                  <c:v>295767</c:v>
                </c:pt>
                <c:pt idx="179">
                  <c:v>320400.99</c:v>
                </c:pt>
                <c:pt idx="180">
                  <c:v>351337.32</c:v>
                </c:pt>
                <c:pt idx="181">
                  <c:v>276617.2</c:v>
                </c:pt>
                <c:pt idx="182">
                  <c:v>257879.43</c:v>
                </c:pt>
                <c:pt idx="183">
                  <c:v>249452.52</c:v>
                </c:pt>
                <c:pt idx="184">
                  <c:v>230450.19</c:v>
                </c:pt>
                <c:pt idx="185">
                  <c:v>293336.15999999997</c:v>
                </c:pt>
                <c:pt idx="186">
                  <c:v>293701.56</c:v>
                </c:pt>
                <c:pt idx="187">
                  <c:v>321749.76000000001</c:v>
                </c:pt>
                <c:pt idx="188">
                  <c:v>267021.37</c:v>
                </c:pt>
                <c:pt idx="189">
                  <c:v>248311.14</c:v>
                </c:pt>
                <c:pt idx="190">
                  <c:v>241610.85</c:v>
                </c:pt>
                <c:pt idx="191">
                  <c:v>203605.71</c:v>
                </c:pt>
                <c:pt idx="192">
                  <c:v>198475.1</c:v>
                </c:pt>
                <c:pt idx="193">
                  <c:v>204435</c:v>
                </c:pt>
                <c:pt idx="194">
                  <c:v>229442.88</c:v>
                </c:pt>
                <c:pt idx="195">
                  <c:v>192068.82</c:v>
                </c:pt>
                <c:pt idx="196">
                  <c:v>189265.5</c:v>
                </c:pt>
                <c:pt idx="197">
                  <c:v>176942.7</c:v>
                </c:pt>
                <c:pt idx="198">
                  <c:v>158005.85999999999</c:v>
                </c:pt>
                <c:pt idx="199">
                  <c:v>185844.3</c:v>
                </c:pt>
                <c:pt idx="200">
                  <c:v>195234.24</c:v>
                </c:pt>
                <c:pt idx="201">
                  <c:v>213066.89</c:v>
                </c:pt>
                <c:pt idx="202">
                  <c:v>177415.04000000001</c:v>
                </c:pt>
                <c:pt idx="203">
                  <c:v>170466.48</c:v>
                </c:pt>
                <c:pt idx="204">
                  <c:v>166591.62</c:v>
                </c:pt>
                <c:pt idx="205">
                  <c:v>179946.6</c:v>
                </c:pt>
                <c:pt idx="206">
                  <c:v>153881.28</c:v>
                </c:pt>
                <c:pt idx="207">
                  <c:v>200037.6</c:v>
                </c:pt>
                <c:pt idx="208">
                  <c:v>203278.38</c:v>
                </c:pt>
                <c:pt idx="209">
                  <c:v>185722.16</c:v>
                </c:pt>
                <c:pt idx="210">
                  <c:v>163524.48000000001</c:v>
                </c:pt>
                <c:pt idx="211">
                  <c:v>153500.62</c:v>
                </c:pt>
              </c:numCache>
            </c:numRef>
          </c:val>
          <c:smooth val="0"/>
          <c:extLst>
            <c:ext xmlns:c16="http://schemas.microsoft.com/office/drawing/2014/chart" uri="{C3380CC4-5D6E-409C-BE32-E72D297353CC}">
              <c16:uniqueId val="{00000000-8276-4A0D-A73A-1FA5CCF5F02E}"/>
            </c:ext>
          </c:extLst>
        </c:ser>
        <c:ser>
          <c:idx val="1"/>
          <c:order val="1"/>
          <c:tx>
            <c:strRef>
              <c:f>'Model Fit'!$C$1</c:f>
              <c:strCache>
                <c:ptCount val="1"/>
                <c:pt idx="0">
                  <c:v>Predicted_App_retention</c:v>
                </c:pt>
              </c:strCache>
            </c:strRef>
          </c:tx>
          <c:spPr>
            <a:ln w="28575" cap="rnd">
              <a:solidFill>
                <a:schemeClr val="accent2"/>
              </a:solidFill>
              <a:round/>
            </a:ln>
            <a:effectLst/>
          </c:spPr>
          <c:marker>
            <c:symbol val="none"/>
          </c:marker>
          <c:cat>
            <c:numRef>
              <c:f>'Model Fit'!$A$2:$A$275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Fit'!$C$2:$C$275</c:f>
              <c:numCache>
                <c:formatCode>#,##0</c:formatCode>
                <c:ptCount val="274"/>
                <c:pt idx="0">
                  <c:v>143959.31021838929</c:v>
                </c:pt>
                <c:pt idx="1">
                  <c:v>137402.23230539871</c:v>
                </c:pt>
                <c:pt idx="2">
                  <c:v>138906.89062052651</c:v>
                </c:pt>
                <c:pt idx="3">
                  <c:v>144650.58001297369</c:v>
                </c:pt>
                <c:pt idx="4">
                  <c:v>145462.2709090868</c:v>
                </c:pt>
                <c:pt idx="5">
                  <c:v>173253.91616825291</c:v>
                </c:pt>
                <c:pt idx="6">
                  <c:v>143585.3205839697</c:v>
                </c:pt>
                <c:pt idx="7">
                  <c:v>138150.75657422619</c:v>
                </c:pt>
                <c:pt idx="8">
                  <c:v>140294.16406077531</c:v>
                </c:pt>
                <c:pt idx="9">
                  <c:v>144323.2871521202</c:v>
                </c:pt>
                <c:pt idx="10">
                  <c:v>143646.50361063279</c:v>
                </c:pt>
                <c:pt idx="11">
                  <c:v>145327.953585621</c:v>
                </c:pt>
                <c:pt idx="12">
                  <c:v>176652.5722876614</c:v>
                </c:pt>
                <c:pt idx="13">
                  <c:v>148946.91461327171</c:v>
                </c:pt>
                <c:pt idx="14">
                  <c:v>150073.520919993</c:v>
                </c:pt>
                <c:pt idx="15">
                  <c:v>148281.2953546897</c:v>
                </c:pt>
                <c:pt idx="16">
                  <c:v>141170.0195214143</c:v>
                </c:pt>
                <c:pt idx="17">
                  <c:v>136784.27631870299</c:v>
                </c:pt>
                <c:pt idx="18">
                  <c:v>141728.98025250901</c:v>
                </c:pt>
                <c:pt idx="19">
                  <c:v>175549.50771412841</c:v>
                </c:pt>
                <c:pt idx="20">
                  <c:v>146906.8255448328</c:v>
                </c:pt>
                <c:pt idx="21">
                  <c:v>145403.35036613289</c:v>
                </c:pt>
                <c:pt idx="22">
                  <c:v>145448.84414243701</c:v>
                </c:pt>
                <c:pt idx="23">
                  <c:v>138294.6807574367</c:v>
                </c:pt>
                <c:pt idx="24">
                  <c:v>139754.4518782555</c:v>
                </c:pt>
                <c:pt idx="25">
                  <c:v>147386.27243218981</c:v>
                </c:pt>
                <c:pt idx="26">
                  <c:v>188151.2914250746</c:v>
                </c:pt>
                <c:pt idx="27">
                  <c:v>148471.74962298331</c:v>
                </c:pt>
                <c:pt idx="28">
                  <c:v>137278.8433442348</c:v>
                </c:pt>
                <c:pt idx="29">
                  <c:v>143803.1392724324</c:v>
                </c:pt>
                <c:pt idx="30">
                  <c:v>147863.01664808221</c:v>
                </c:pt>
                <c:pt idx="31">
                  <c:v>145854.32263276301</c:v>
                </c:pt>
                <c:pt idx="32">
                  <c:v>147112.91840626011</c:v>
                </c:pt>
                <c:pt idx="33">
                  <c:v>175117.11373175241</c:v>
                </c:pt>
                <c:pt idx="34">
                  <c:v>147383.63428532469</c:v>
                </c:pt>
                <c:pt idx="35">
                  <c:v>147386.5852782201</c:v>
                </c:pt>
                <c:pt idx="36">
                  <c:v>147352.25663277099</c:v>
                </c:pt>
                <c:pt idx="37">
                  <c:v>142886.09647750459</c:v>
                </c:pt>
                <c:pt idx="38">
                  <c:v>144817.57618588669</c:v>
                </c:pt>
                <c:pt idx="39">
                  <c:v>149663.52172444781</c:v>
                </c:pt>
                <c:pt idx="40">
                  <c:v>177864.52904549759</c:v>
                </c:pt>
                <c:pt idx="41">
                  <c:v>153527.0667231892</c:v>
                </c:pt>
                <c:pt idx="42">
                  <c:v>155717.0647463685</c:v>
                </c:pt>
                <c:pt idx="43">
                  <c:v>155295.62998055041</c:v>
                </c:pt>
                <c:pt idx="44">
                  <c:v>152479.08622344959</c:v>
                </c:pt>
                <c:pt idx="45">
                  <c:v>153349.25577794461</c:v>
                </c:pt>
                <c:pt idx="46">
                  <c:v>152710.03075641379</c:v>
                </c:pt>
                <c:pt idx="47">
                  <c:v>181475.66901021689</c:v>
                </c:pt>
                <c:pt idx="48">
                  <c:v>154427.53149790139</c:v>
                </c:pt>
                <c:pt idx="49">
                  <c:v>153978.21683831551</c:v>
                </c:pt>
                <c:pt idx="50">
                  <c:v>153941.05138248249</c:v>
                </c:pt>
                <c:pt idx="51">
                  <c:v>142157.53993305599</c:v>
                </c:pt>
                <c:pt idx="52">
                  <c:v>141561.8179533112</c:v>
                </c:pt>
                <c:pt idx="53">
                  <c:v>149459.40309705501</c:v>
                </c:pt>
                <c:pt idx="54">
                  <c:v>180241.69739124441</c:v>
                </c:pt>
                <c:pt idx="55">
                  <c:v>154148.2241211762</c:v>
                </c:pt>
                <c:pt idx="56">
                  <c:v>153630.10317609541</c:v>
                </c:pt>
                <c:pt idx="57">
                  <c:v>153915.0501195479</c:v>
                </c:pt>
                <c:pt idx="58">
                  <c:v>149785.40620406519</c:v>
                </c:pt>
                <c:pt idx="59">
                  <c:v>148639.67649355531</c:v>
                </c:pt>
                <c:pt idx="60">
                  <c:v>149382.7357048335</c:v>
                </c:pt>
                <c:pt idx="61">
                  <c:v>177209.95707805391</c:v>
                </c:pt>
                <c:pt idx="62">
                  <c:v>151648.5856035644</c:v>
                </c:pt>
                <c:pt idx="63">
                  <c:v>153331.27056344421</c:v>
                </c:pt>
                <c:pt idx="64">
                  <c:v>140317.57131122981</c:v>
                </c:pt>
                <c:pt idx="65">
                  <c:v>146978.71697454699</c:v>
                </c:pt>
                <c:pt idx="66">
                  <c:v>168690.3447425428</c:v>
                </c:pt>
                <c:pt idx="67">
                  <c:v>150794.55415359719</c:v>
                </c:pt>
                <c:pt idx="68">
                  <c:v>180879.11219813491</c:v>
                </c:pt>
                <c:pt idx="69">
                  <c:v>153290.24613694329</c:v>
                </c:pt>
                <c:pt idx="70">
                  <c:v>172849.66315792891</c:v>
                </c:pt>
                <c:pt idx="71">
                  <c:v>162707.60391050309</c:v>
                </c:pt>
                <c:pt idx="72">
                  <c:v>167321.3897452766</c:v>
                </c:pt>
                <c:pt idx="73">
                  <c:v>176507.13259627129</c:v>
                </c:pt>
                <c:pt idx="74">
                  <c:v>178436.40377414989</c:v>
                </c:pt>
                <c:pt idx="75">
                  <c:v>199156.9525689474</c:v>
                </c:pt>
                <c:pt idx="76">
                  <c:v>157983.2114303993</c:v>
                </c:pt>
                <c:pt idx="77">
                  <c:v>153313.04787266071</c:v>
                </c:pt>
                <c:pt idx="78">
                  <c:v>156828.73534331191</c:v>
                </c:pt>
                <c:pt idx="79">
                  <c:v>153623.834216994</c:v>
                </c:pt>
                <c:pt idx="80">
                  <c:v>158266.28354696379</c:v>
                </c:pt>
                <c:pt idx="81">
                  <c:v>161225.65768045021</c:v>
                </c:pt>
                <c:pt idx="82">
                  <c:v>186407.65609498421</c:v>
                </c:pt>
                <c:pt idx="83">
                  <c:v>158797.30624459789</c:v>
                </c:pt>
                <c:pt idx="84">
                  <c:v>159125.29111663101</c:v>
                </c:pt>
                <c:pt idx="85">
                  <c:v>154304.29447927949</c:v>
                </c:pt>
                <c:pt idx="86">
                  <c:v>161812.44442161149</c:v>
                </c:pt>
                <c:pt idx="87">
                  <c:v>167413.63169266831</c:v>
                </c:pt>
                <c:pt idx="88">
                  <c:v>166752.38627210271</c:v>
                </c:pt>
                <c:pt idx="89">
                  <c:v>191536.636937667</c:v>
                </c:pt>
                <c:pt idx="90">
                  <c:v>148023.36978454041</c:v>
                </c:pt>
                <c:pt idx="91">
                  <c:v>164902.43082758441</c:v>
                </c:pt>
                <c:pt idx="92">
                  <c:v>164037.98622287979</c:v>
                </c:pt>
                <c:pt idx="93">
                  <c:v>163237.38765600321</c:v>
                </c:pt>
                <c:pt idx="94">
                  <c:v>168104.0593514411</c:v>
                </c:pt>
                <c:pt idx="95">
                  <c:v>172905.7463756059</c:v>
                </c:pt>
                <c:pt idx="96">
                  <c:v>196397.73412159941</c:v>
                </c:pt>
                <c:pt idx="97">
                  <c:v>167883.0035016961</c:v>
                </c:pt>
                <c:pt idx="98">
                  <c:v>168540.41504545169</c:v>
                </c:pt>
                <c:pt idx="99">
                  <c:v>157963.09430614041</c:v>
                </c:pt>
                <c:pt idx="100">
                  <c:v>157505.00143060711</c:v>
                </c:pt>
                <c:pt idx="101">
                  <c:v>164236.5616673723</c:v>
                </c:pt>
                <c:pt idx="102">
                  <c:v>163129.68368411681</c:v>
                </c:pt>
                <c:pt idx="103">
                  <c:v>191857.45637078711</c:v>
                </c:pt>
                <c:pt idx="104">
                  <c:v>164212.23523953941</c:v>
                </c:pt>
                <c:pt idx="105">
                  <c:v>158400.81311999829</c:v>
                </c:pt>
                <c:pt idx="106">
                  <c:v>149238.2730380547</c:v>
                </c:pt>
                <c:pt idx="107">
                  <c:v>150558.57697516531</c:v>
                </c:pt>
                <c:pt idx="108">
                  <c:v>155984.55891678849</c:v>
                </c:pt>
                <c:pt idx="109">
                  <c:v>161856.62260346179</c:v>
                </c:pt>
                <c:pt idx="110">
                  <c:v>187615.3621918846</c:v>
                </c:pt>
                <c:pt idx="111">
                  <c:v>164642.04536534479</c:v>
                </c:pt>
                <c:pt idx="112">
                  <c:v>161432.99197508459</c:v>
                </c:pt>
                <c:pt idx="113">
                  <c:v>166765.2918130685</c:v>
                </c:pt>
                <c:pt idx="114">
                  <c:v>156389.18218014529</c:v>
                </c:pt>
                <c:pt idx="115">
                  <c:v>161480.77342421631</c:v>
                </c:pt>
                <c:pt idx="116">
                  <c:v>184992.68900789029</c:v>
                </c:pt>
                <c:pt idx="117">
                  <c:v>198223.1463190311</c:v>
                </c:pt>
                <c:pt idx="118">
                  <c:v>162915.0237970429</c:v>
                </c:pt>
                <c:pt idx="119">
                  <c:v>166157.12439292119</c:v>
                </c:pt>
                <c:pt idx="120">
                  <c:v>160893.10514423461</c:v>
                </c:pt>
                <c:pt idx="121">
                  <c:v>169559.76035997231</c:v>
                </c:pt>
                <c:pt idx="122">
                  <c:v>195306.58677898001</c:v>
                </c:pt>
                <c:pt idx="123">
                  <c:v>203198.09425912731</c:v>
                </c:pt>
                <c:pt idx="124">
                  <c:v>221566.44217732261</c:v>
                </c:pt>
                <c:pt idx="125">
                  <c:v>188950.43062638221</c:v>
                </c:pt>
                <c:pt idx="126">
                  <c:v>186750.6550156158</c:v>
                </c:pt>
                <c:pt idx="127">
                  <c:v>191633.7631248667</c:v>
                </c:pt>
                <c:pt idx="128">
                  <c:v>192471.01418841991</c:v>
                </c:pt>
                <c:pt idx="129">
                  <c:v>199528.49289181101</c:v>
                </c:pt>
                <c:pt idx="130">
                  <c:v>197828.36552485969</c:v>
                </c:pt>
                <c:pt idx="131">
                  <c:v>223829.53808132131</c:v>
                </c:pt>
                <c:pt idx="132">
                  <c:v>195794.39777344759</c:v>
                </c:pt>
                <c:pt idx="133">
                  <c:v>216424.56401463359</c:v>
                </c:pt>
                <c:pt idx="134">
                  <c:v>216625.47578372099</c:v>
                </c:pt>
                <c:pt idx="135">
                  <c:v>218808.80258338881</c:v>
                </c:pt>
                <c:pt idx="136">
                  <c:v>231730.69582374691</c:v>
                </c:pt>
                <c:pt idx="137">
                  <c:v>243118.04169028479</c:v>
                </c:pt>
                <c:pt idx="138">
                  <c:v>272321.2687063652</c:v>
                </c:pt>
                <c:pt idx="139">
                  <c:v>240542.53896050429</c:v>
                </c:pt>
                <c:pt idx="140">
                  <c:v>256276.76111818801</c:v>
                </c:pt>
                <c:pt idx="141">
                  <c:v>253517.05670974139</c:v>
                </c:pt>
                <c:pt idx="142">
                  <c:v>247221.795794898</c:v>
                </c:pt>
                <c:pt idx="143">
                  <c:v>246487.97303706201</c:v>
                </c:pt>
                <c:pt idx="144">
                  <c:v>249702.77821325781</c:v>
                </c:pt>
                <c:pt idx="145">
                  <c:v>274090.24208727578</c:v>
                </c:pt>
                <c:pt idx="146">
                  <c:v>272613.89569375961</c:v>
                </c:pt>
                <c:pt idx="147">
                  <c:v>303439.90867667971</c:v>
                </c:pt>
                <c:pt idx="148">
                  <c:v>300972.70191888488</c:v>
                </c:pt>
                <c:pt idx="149">
                  <c:v>289392.93834945798</c:v>
                </c:pt>
                <c:pt idx="150">
                  <c:v>312966.26110398199</c:v>
                </c:pt>
                <c:pt idx="151">
                  <c:v>301661.9654836742</c:v>
                </c:pt>
                <c:pt idx="152">
                  <c:v>305304.85831446998</c:v>
                </c:pt>
                <c:pt idx="153">
                  <c:v>274088.62094789027</c:v>
                </c:pt>
                <c:pt idx="154">
                  <c:v>278483.55013082997</c:v>
                </c:pt>
                <c:pt idx="155">
                  <c:v>278824.83640946809</c:v>
                </c:pt>
                <c:pt idx="156">
                  <c:v>289733.39215961378</c:v>
                </c:pt>
                <c:pt idx="157">
                  <c:v>296450.86257845338</c:v>
                </c:pt>
                <c:pt idx="158">
                  <c:v>286510.48197128141</c:v>
                </c:pt>
                <c:pt idx="159">
                  <c:v>294434.68953098467</c:v>
                </c:pt>
                <c:pt idx="160">
                  <c:v>260474.8356786849</c:v>
                </c:pt>
                <c:pt idx="161">
                  <c:v>262175.78598049708</c:v>
                </c:pt>
                <c:pt idx="162">
                  <c:v>261969.2182824676</c:v>
                </c:pt>
                <c:pt idx="163">
                  <c:v>258701.08039963621</c:v>
                </c:pt>
                <c:pt idx="164">
                  <c:v>276573.64052960492</c:v>
                </c:pt>
                <c:pt idx="165">
                  <c:v>290847.11661127058</c:v>
                </c:pt>
                <c:pt idx="166">
                  <c:v>339741.63036683341</c:v>
                </c:pt>
                <c:pt idx="167">
                  <c:v>312950.87585113308</c:v>
                </c:pt>
                <c:pt idx="168">
                  <c:v>307000.190347736</c:v>
                </c:pt>
                <c:pt idx="169">
                  <c:v>297852.34734370181</c:v>
                </c:pt>
                <c:pt idx="170">
                  <c:v>295526.73230162798</c:v>
                </c:pt>
                <c:pt idx="171">
                  <c:v>310386.32620082161</c:v>
                </c:pt>
                <c:pt idx="172">
                  <c:v>315788.73594559601</c:v>
                </c:pt>
                <c:pt idx="173">
                  <c:v>351350.2791987317</c:v>
                </c:pt>
                <c:pt idx="174">
                  <c:v>299041.83575571841</c:v>
                </c:pt>
                <c:pt idx="175">
                  <c:v>291319.46049789601</c:v>
                </c:pt>
                <c:pt idx="176">
                  <c:v>299083.2112736014</c:v>
                </c:pt>
                <c:pt idx="177">
                  <c:v>281931.19195574522</c:v>
                </c:pt>
                <c:pt idx="178">
                  <c:v>295766.99998055032</c:v>
                </c:pt>
                <c:pt idx="179">
                  <c:v>316691.89134662022</c:v>
                </c:pt>
                <c:pt idx="180">
                  <c:v>337259.90871312079</c:v>
                </c:pt>
                <c:pt idx="181">
                  <c:v>263894.54744449392</c:v>
                </c:pt>
                <c:pt idx="182">
                  <c:v>246355.88117858709</c:v>
                </c:pt>
                <c:pt idx="183">
                  <c:v>251918.6951052174</c:v>
                </c:pt>
                <c:pt idx="184">
                  <c:v>257225.53806378579</c:v>
                </c:pt>
                <c:pt idx="185">
                  <c:v>276704.02897884732</c:v>
                </c:pt>
                <c:pt idx="186">
                  <c:v>281343.12764010951</c:v>
                </c:pt>
                <c:pt idx="187">
                  <c:v>324291.34364717122</c:v>
                </c:pt>
                <c:pt idx="188">
                  <c:v>268289.48714292533</c:v>
                </c:pt>
                <c:pt idx="189">
                  <c:v>269548.36280062958</c:v>
                </c:pt>
                <c:pt idx="190">
                  <c:v>226416.89281853629</c:v>
                </c:pt>
                <c:pt idx="191">
                  <c:v>207883.1363683384</c:v>
                </c:pt>
                <c:pt idx="192">
                  <c:v>202545.55294979291</c:v>
                </c:pt>
                <c:pt idx="193">
                  <c:v>193841.89114305479</c:v>
                </c:pt>
                <c:pt idx="194">
                  <c:v>227290.17345013129</c:v>
                </c:pt>
                <c:pt idx="195">
                  <c:v>197886.37844057861</c:v>
                </c:pt>
                <c:pt idx="196">
                  <c:v>187644.8110921921</c:v>
                </c:pt>
                <c:pt idx="197">
                  <c:v>192486.67726351551</c:v>
                </c:pt>
                <c:pt idx="198">
                  <c:v>142461.88269758489</c:v>
                </c:pt>
                <c:pt idx="199">
                  <c:v>182967.4377972091</c:v>
                </c:pt>
                <c:pt idx="200">
                  <c:v>177826.6224425768</c:v>
                </c:pt>
                <c:pt idx="201">
                  <c:v>219096.70582848301</c:v>
                </c:pt>
                <c:pt idx="202">
                  <c:v>170664.61557396399</c:v>
                </c:pt>
                <c:pt idx="203">
                  <c:v>182952.3334310886</c:v>
                </c:pt>
                <c:pt idx="204">
                  <c:v>178311.7431445166</c:v>
                </c:pt>
                <c:pt idx="205">
                  <c:v>167730.89982642551</c:v>
                </c:pt>
                <c:pt idx="206">
                  <c:v>184974.8144552983</c:v>
                </c:pt>
                <c:pt idx="207">
                  <c:v>181789.31592952789</c:v>
                </c:pt>
                <c:pt idx="208">
                  <c:v>214991.91865938049</c:v>
                </c:pt>
                <c:pt idx="209">
                  <c:v>172853.10026903651</c:v>
                </c:pt>
                <c:pt idx="210">
                  <c:v>169115.01718109389</c:v>
                </c:pt>
                <c:pt idx="211">
                  <c:v>160779.1424915207</c:v>
                </c:pt>
              </c:numCache>
            </c:numRef>
          </c:val>
          <c:smooth val="0"/>
          <c:extLst>
            <c:ext xmlns:c16="http://schemas.microsoft.com/office/drawing/2014/chart" uri="{C3380CC4-5D6E-409C-BE32-E72D297353CC}">
              <c16:uniqueId val="{00000001-8276-4A0D-A73A-1FA5CCF5F02E}"/>
            </c:ext>
          </c:extLst>
        </c:ser>
        <c:dLbls>
          <c:showLegendKey val="0"/>
          <c:showVal val="0"/>
          <c:showCatName val="0"/>
          <c:showSerName val="0"/>
          <c:showPercent val="0"/>
          <c:showBubbleSize val="0"/>
        </c:dLbls>
        <c:marker val="1"/>
        <c:smooth val="0"/>
        <c:axId val="1477071887"/>
        <c:axId val="1477072303"/>
      </c:lineChart>
      <c:dateAx>
        <c:axId val="147707188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2303"/>
        <c:crosses val="autoZero"/>
        <c:auto val="1"/>
        <c:lblOffset val="100"/>
        <c:baseTimeUnit val="days"/>
      </c:dateAx>
      <c:valAx>
        <c:axId val="147707230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1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Model Fit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'Model Fit -retention rate'!$D$1</c:f>
              <c:strCache>
                <c:ptCount val="1"/>
                <c:pt idx="0">
                  <c:v>Error</c:v>
                </c:pt>
              </c:strCache>
            </c:strRef>
          </c:tx>
          <c:spPr>
            <a:solidFill>
              <a:schemeClr val="accent3"/>
            </a:solidFill>
            <a:ln>
              <a:noFill/>
            </a:ln>
            <a:effectLst/>
          </c:spPr>
          <c:invertIfNegative val="0"/>
          <c:cat>
            <c:numRef>
              <c:f>'Model Fit -retention rate'!$A$2:$A$275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 -retention rate'!$D$2:$D$275</c:f>
              <c:numCache>
                <c:formatCode>#,##0</c:formatCode>
                <c:ptCount val="274"/>
                <c:pt idx="0">
                  <c:v>-18.303692482779532</c:v>
                </c:pt>
                <c:pt idx="1">
                  <c:v>-6.153238766024856</c:v>
                </c:pt>
                <c:pt idx="2">
                  <c:v>-12.444824371383689</c:v>
                </c:pt>
                <c:pt idx="3">
                  <c:v>-14.512753693774563</c:v>
                </c:pt>
                <c:pt idx="4">
                  <c:v>-8.8083511549128559</c:v>
                </c:pt>
                <c:pt idx="5">
                  <c:v>-19.620856099438456</c:v>
                </c:pt>
                <c:pt idx="6">
                  <c:v>-4.4042833214044492</c:v>
                </c:pt>
                <c:pt idx="7">
                  <c:v>-10.195252309859569</c:v>
                </c:pt>
                <c:pt idx="8">
                  <c:v>-3.4913328520330182</c:v>
                </c:pt>
                <c:pt idx="9">
                  <c:v>-11.043430090624355</c:v>
                </c:pt>
                <c:pt idx="10">
                  <c:v>-7.2331213022598959</c:v>
                </c:pt>
                <c:pt idx="11">
                  <c:v>-0.34035654335735899</c:v>
                </c:pt>
                <c:pt idx="12">
                  <c:v>-8.3578390243434981</c:v>
                </c:pt>
                <c:pt idx="13">
                  <c:v>-2.0345715445209933</c:v>
                </c:pt>
                <c:pt idx="14">
                  <c:v>-9.4740944178847286</c:v>
                </c:pt>
                <c:pt idx="15">
                  <c:v>-0.85062824214918464</c:v>
                </c:pt>
                <c:pt idx="16">
                  <c:v>-8.3172548683570398</c:v>
                </c:pt>
                <c:pt idx="17">
                  <c:v>-2.4049331425695541</c:v>
                </c:pt>
                <c:pt idx="18">
                  <c:v>-4.3124393013501674</c:v>
                </c:pt>
                <c:pt idx="19">
                  <c:v>-6.8201249878071053</c:v>
                </c:pt>
                <c:pt idx="20">
                  <c:v>-0.6447621768008247</c:v>
                </c:pt>
                <c:pt idx="21">
                  <c:v>0.35450687337345244</c:v>
                </c:pt>
                <c:pt idx="22">
                  <c:v>-4.7803102054432927</c:v>
                </c:pt>
                <c:pt idx="23">
                  <c:v>-7.5681688686241344</c:v>
                </c:pt>
                <c:pt idx="24">
                  <c:v>-11.525964434064747</c:v>
                </c:pt>
                <c:pt idx="25">
                  <c:v>-9.0043730478389179</c:v>
                </c:pt>
                <c:pt idx="26">
                  <c:v>-21.275477450823125</c:v>
                </c:pt>
                <c:pt idx="27">
                  <c:v>-9.7698859649866279</c:v>
                </c:pt>
                <c:pt idx="28">
                  <c:v>-5.3098142165315991</c:v>
                </c:pt>
                <c:pt idx="29">
                  <c:v>-5.5079168616769394</c:v>
                </c:pt>
                <c:pt idx="30">
                  <c:v>-4.6444424817190892</c:v>
                </c:pt>
                <c:pt idx="31">
                  <c:v>-2.9410924162105516</c:v>
                </c:pt>
                <c:pt idx="32">
                  <c:v>1.3561114665319707</c:v>
                </c:pt>
                <c:pt idx="33">
                  <c:v>-3.9590509630234934</c:v>
                </c:pt>
                <c:pt idx="34">
                  <c:v>-1.6650996676324823</c:v>
                </c:pt>
                <c:pt idx="35">
                  <c:v>-6.4859012135242864</c:v>
                </c:pt>
                <c:pt idx="36">
                  <c:v>-5.7687853300764544</c:v>
                </c:pt>
                <c:pt idx="37">
                  <c:v>-2.2637776267001826</c:v>
                </c:pt>
                <c:pt idx="38">
                  <c:v>-0.74394713993269335</c:v>
                </c:pt>
                <c:pt idx="39">
                  <c:v>3.9464531279784509</c:v>
                </c:pt>
                <c:pt idx="40">
                  <c:v>-2.6069443293414949</c:v>
                </c:pt>
                <c:pt idx="41">
                  <c:v>-0.82148077304194089</c:v>
                </c:pt>
                <c:pt idx="42">
                  <c:v>1.0772527404548526</c:v>
                </c:pt>
                <c:pt idx="43">
                  <c:v>6.1882303725724341E-9</c:v>
                </c:pt>
                <c:pt idx="44">
                  <c:v>2.2082963636932931</c:v>
                </c:pt>
                <c:pt idx="45">
                  <c:v>0.17249813614689913</c:v>
                </c:pt>
                <c:pt idx="46">
                  <c:v>5.7456513383479333</c:v>
                </c:pt>
                <c:pt idx="47">
                  <c:v>4.7843034554098551E-2</c:v>
                </c:pt>
                <c:pt idx="48">
                  <c:v>1.3778831767605766</c:v>
                </c:pt>
                <c:pt idx="49">
                  <c:v>1.2463512385133058</c:v>
                </c:pt>
                <c:pt idx="50">
                  <c:v>-4.5170936610855748</c:v>
                </c:pt>
                <c:pt idx="51">
                  <c:v>2.7034819337674421</c:v>
                </c:pt>
                <c:pt idx="52">
                  <c:v>1.9222602261820398</c:v>
                </c:pt>
                <c:pt idx="53">
                  <c:v>0.55977880175741745</c:v>
                </c:pt>
                <c:pt idx="54">
                  <c:v>-4.1054724490998069</c:v>
                </c:pt>
                <c:pt idx="55">
                  <c:v>-2.610487712731576</c:v>
                </c:pt>
                <c:pt idx="56">
                  <c:v>-6.8771133581470352</c:v>
                </c:pt>
                <c:pt idx="57">
                  <c:v>-4.7220578637918322</c:v>
                </c:pt>
                <c:pt idx="58">
                  <c:v>-4.6338574561805501</c:v>
                </c:pt>
                <c:pt idx="59">
                  <c:v>-11.084042264727465</c:v>
                </c:pt>
                <c:pt idx="60">
                  <c:v>-2.7535287850382417</c:v>
                </c:pt>
                <c:pt idx="61">
                  <c:v>-3.5525521764869268</c:v>
                </c:pt>
                <c:pt idx="62">
                  <c:v>6.5123623161016937</c:v>
                </c:pt>
                <c:pt idx="63">
                  <c:v>4.9911750986388626</c:v>
                </c:pt>
                <c:pt idx="64">
                  <c:v>7.1808427881353083</c:v>
                </c:pt>
                <c:pt idx="65">
                  <c:v>3.7600551974415239</c:v>
                </c:pt>
                <c:pt idx="66">
                  <c:v>-2.2773242709093964</c:v>
                </c:pt>
                <c:pt idx="67">
                  <c:v>2.3508443619220074</c:v>
                </c:pt>
                <c:pt idx="68">
                  <c:v>3.3932624655311798</c:v>
                </c:pt>
                <c:pt idx="69">
                  <c:v>5.4802697522311234</c:v>
                </c:pt>
                <c:pt idx="70">
                  <c:v>0.56279801444412669</c:v>
                </c:pt>
                <c:pt idx="71">
                  <c:v>5.56536085193801</c:v>
                </c:pt>
                <c:pt idx="72">
                  <c:v>3.1324897032962156</c:v>
                </c:pt>
                <c:pt idx="73">
                  <c:v>4.2425346039398306</c:v>
                </c:pt>
                <c:pt idx="74">
                  <c:v>-0.46302855687346067</c:v>
                </c:pt>
                <c:pt idx="75">
                  <c:v>-3.4488016010764042</c:v>
                </c:pt>
                <c:pt idx="76">
                  <c:v>4.0676581261407989</c:v>
                </c:pt>
                <c:pt idx="77">
                  <c:v>8.2641930860088308</c:v>
                </c:pt>
                <c:pt idx="78">
                  <c:v>4.2084725204472662</c:v>
                </c:pt>
                <c:pt idx="79">
                  <c:v>3.6216719885873943</c:v>
                </c:pt>
                <c:pt idx="80">
                  <c:v>3.085792142490078</c:v>
                </c:pt>
                <c:pt idx="81">
                  <c:v>5.1566689983263529</c:v>
                </c:pt>
                <c:pt idx="82">
                  <c:v>5.9063294871537195</c:v>
                </c:pt>
                <c:pt idx="83">
                  <c:v>4.4579013470296047</c:v>
                </c:pt>
                <c:pt idx="84">
                  <c:v>0.37188885451485021</c:v>
                </c:pt>
                <c:pt idx="85">
                  <c:v>5.7596122992776557</c:v>
                </c:pt>
                <c:pt idx="86">
                  <c:v>3.7922018297155802</c:v>
                </c:pt>
                <c:pt idx="87">
                  <c:v>5.5115349950853059</c:v>
                </c:pt>
                <c:pt idx="88">
                  <c:v>4.7889684439427143</c:v>
                </c:pt>
                <c:pt idx="89">
                  <c:v>4.8590083641061597</c:v>
                </c:pt>
                <c:pt idx="90">
                  <c:v>2.458466209593567</c:v>
                </c:pt>
                <c:pt idx="91">
                  <c:v>-0.12660036578796507</c:v>
                </c:pt>
                <c:pt idx="92">
                  <c:v>-6.5933279340106594</c:v>
                </c:pt>
                <c:pt idx="93">
                  <c:v>-6.2312056725848777</c:v>
                </c:pt>
                <c:pt idx="94">
                  <c:v>-3.8180139304116665</c:v>
                </c:pt>
                <c:pt idx="95">
                  <c:v>1.4782795333493084</c:v>
                </c:pt>
                <c:pt idx="96">
                  <c:v>3.1974904119789471</c:v>
                </c:pt>
                <c:pt idx="97">
                  <c:v>0.61593217222949903</c:v>
                </c:pt>
                <c:pt idx="98">
                  <c:v>-1.1890974809928423</c:v>
                </c:pt>
                <c:pt idx="99">
                  <c:v>3.2674944362707734</c:v>
                </c:pt>
                <c:pt idx="100">
                  <c:v>-3.2631924067254445</c:v>
                </c:pt>
                <c:pt idx="101">
                  <c:v>0.64455500657396669</c:v>
                </c:pt>
                <c:pt idx="102">
                  <c:v>1.5135225574532996</c:v>
                </c:pt>
                <c:pt idx="103">
                  <c:v>1.1405758302734412</c:v>
                </c:pt>
                <c:pt idx="104">
                  <c:v>1.7870334331286202</c:v>
                </c:pt>
                <c:pt idx="105">
                  <c:v>0.30986242512408069</c:v>
                </c:pt>
                <c:pt idx="106">
                  <c:v>0.74455594209051412</c:v>
                </c:pt>
                <c:pt idx="107">
                  <c:v>-5.9840391221288698</c:v>
                </c:pt>
                <c:pt idx="108">
                  <c:v>-5.5947445052314464</c:v>
                </c:pt>
                <c:pt idx="109">
                  <c:v>0.3292424997362815</c:v>
                </c:pt>
                <c:pt idx="110">
                  <c:v>-0.98742527109693157</c:v>
                </c:pt>
                <c:pt idx="111">
                  <c:v>2.4623775164475319</c:v>
                </c:pt>
                <c:pt idx="112">
                  <c:v>3.574605012218548</c:v>
                </c:pt>
                <c:pt idx="113">
                  <c:v>-7.5397710566304781</c:v>
                </c:pt>
                <c:pt idx="114">
                  <c:v>-4.4536198844724098</c:v>
                </c:pt>
                <c:pt idx="115">
                  <c:v>-5.7346808576888151</c:v>
                </c:pt>
                <c:pt idx="116">
                  <c:v>-8.1946214179043011</c:v>
                </c:pt>
                <c:pt idx="117">
                  <c:v>0.39590523937093991</c:v>
                </c:pt>
                <c:pt idx="118">
                  <c:v>6.2857026085610812</c:v>
                </c:pt>
                <c:pt idx="119">
                  <c:v>4.8801018555815716</c:v>
                </c:pt>
                <c:pt idx="120">
                  <c:v>5.0534471446839433</c:v>
                </c:pt>
                <c:pt idx="121">
                  <c:v>-4.675089713253378</c:v>
                </c:pt>
                <c:pt idx="122">
                  <c:v>-9.0114771264751283</c:v>
                </c:pt>
                <c:pt idx="123">
                  <c:v>1.8834041066834928</c:v>
                </c:pt>
                <c:pt idx="124">
                  <c:v>1.536024857104934</c:v>
                </c:pt>
                <c:pt idx="125">
                  <c:v>1.5170894528802279</c:v>
                </c:pt>
                <c:pt idx="126">
                  <c:v>2.6317292915659323</c:v>
                </c:pt>
                <c:pt idx="127">
                  <c:v>0.45141531497354492</c:v>
                </c:pt>
                <c:pt idx="128">
                  <c:v>1.8007549316540548</c:v>
                </c:pt>
                <c:pt idx="129">
                  <c:v>3.9742497478889192</c:v>
                </c:pt>
                <c:pt idx="130">
                  <c:v>6.7184565424036577</c:v>
                </c:pt>
                <c:pt idx="131">
                  <c:v>6.6695463190693474</c:v>
                </c:pt>
                <c:pt idx="132">
                  <c:v>5.8673964079800029</c:v>
                </c:pt>
                <c:pt idx="133">
                  <c:v>1.6989766621481337</c:v>
                </c:pt>
                <c:pt idx="134">
                  <c:v>-0.38632921408810716</c:v>
                </c:pt>
                <c:pt idx="135">
                  <c:v>2.2965336678480099</c:v>
                </c:pt>
                <c:pt idx="136">
                  <c:v>-1.5942718022429645</c:v>
                </c:pt>
                <c:pt idx="137">
                  <c:v>7.0623431283973872</c:v>
                </c:pt>
                <c:pt idx="138">
                  <c:v>3.3465006710901335</c:v>
                </c:pt>
                <c:pt idx="139">
                  <c:v>7.5515368185571958</c:v>
                </c:pt>
                <c:pt idx="140">
                  <c:v>7.9879032521106339</c:v>
                </c:pt>
                <c:pt idx="141">
                  <c:v>2.7459404361029911</c:v>
                </c:pt>
                <c:pt idx="142">
                  <c:v>0.56587389812285238</c:v>
                </c:pt>
                <c:pt idx="143">
                  <c:v>1.8416321232351009</c:v>
                </c:pt>
                <c:pt idx="144">
                  <c:v>2.771976086554929</c:v>
                </c:pt>
                <c:pt idx="145">
                  <c:v>4.7743686802961207</c:v>
                </c:pt>
                <c:pt idx="146">
                  <c:v>0.44125641433345919</c:v>
                </c:pt>
                <c:pt idx="147">
                  <c:v>-2.7037814486501617</c:v>
                </c:pt>
                <c:pt idx="148">
                  <c:v>-1.956980015076212</c:v>
                </c:pt>
                <c:pt idx="149">
                  <c:v>-1.9262947219566087</c:v>
                </c:pt>
                <c:pt idx="150">
                  <c:v>-2.4164828568688677</c:v>
                </c:pt>
                <c:pt idx="151">
                  <c:v>0.46389469032212105</c:v>
                </c:pt>
                <c:pt idx="152">
                  <c:v>3.9473053422890487</c:v>
                </c:pt>
                <c:pt idx="153">
                  <c:v>-7.3041501534611086E-2</c:v>
                </c:pt>
                <c:pt idx="154">
                  <c:v>7.1040770382751361E-2</c:v>
                </c:pt>
                <c:pt idx="155">
                  <c:v>1.8193321909535598E-2</c:v>
                </c:pt>
                <c:pt idx="156">
                  <c:v>-1.7519949555788514</c:v>
                </c:pt>
                <c:pt idx="157">
                  <c:v>1.1406575337615621</c:v>
                </c:pt>
                <c:pt idx="158">
                  <c:v>1.6886256437243929</c:v>
                </c:pt>
                <c:pt idx="159">
                  <c:v>2.0165549797370446</c:v>
                </c:pt>
                <c:pt idx="160">
                  <c:v>0.53376259198950748</c:v>
                </c:pt>
                <c:pt idx="161">
                  <c:v>1.0238069657652105</c:v>
                </c:pt>
                <c:pt idx="162">
                  <c:v>-1.5923858751228366</c:v>
                </c:pt>
                <c:pt idx="163">
                  <c:v>-0.37864012172465777</c:v>
                </c:pt>
                <c:pt idx="164">
                  <c:v>-2.7204043705800771</c:v>
                </c:pt>
                <c:pt idx="165">
                  <c:v>0.78506333908275394</c:v>
                </c:pt>
                <c:pt idx="166">
                  <c:v>-0.38664451403133882</c:v>
                </c:pt>
                <c:pt idx="167">
                  <c:v>-0.33678521924662164</c:v>
                </c:pt>
                <c:pt idx="168">
                  <c:v>-0.42562505089812674</c:v>
                </c:pt>
                <c:pt idx="169">
                  <c:v>-0.24919914767890106</c:v>
                </c:pt>
                <c:pt idx="170">
                  <c:v>-2.0341573443327974</c:v>
                </c:pt>
                <c:pt idx="171">
                  <c:v>-1.4278685121296988</c:v>
                </c:pt>
                <c:pt idx="172">
                  <c:v>2.5262293754880574</c:v>
                </c:pt>
                <c:pt idx="173">
                  <c:v>0.83843827443581631</c:v>
                </c:pt>
                <c:pt idx="174">
                  <c:v>3.2942576785225484</c:v>
                </c:pt>
                <c:pt idx="175">
                  <c:v>0.29629883820300051</c:v>
                </c:pt>
                <c:pt idx="176">
                  <c:v>-0.9517562646119373</c:v>
                </c:pt>
                <c:pt idx="177">
                  <c:v>0.78471500502710256</c:v>
                </c:pt>
                <c:pt idx="178">
                  <c:v>2.9098856657583383E-9</c:v>
                </c:pt>
                <c:pt idx="179">
                  <c:v>0.46849799840592965</c:v>
                </c:pt>
                <c:pt idx="180">
                  <c:v>1.6624245733206351</c:v>
                </c:pt>
                <c:pt idx="181">
                  <c:v>1.9694508599854643</c:v>
                </c:pt>
                <c:pt idx="182">
                  <c:v>1.9138928452770259</c:v>
                </c:pt>
                <c:pt idx="183">
                  <c:v>-0.41700627413214875</c:v>
                </c:pt>
                <c:pt idx="184">
                  <c:v>-4.832223075940405</c:v>
                </c:pt>
                <c:pt idx="185">
                  <c:v>2.5651034887650752</c:v>
                </c:pt>
                <c:pt idx="186">
                  <c:v>1.8059962530893614</c:v>
                </c:pt>
                <c:pt idx="187">
                  <c:v>-0.34883113466526083</c:v>
                </c:pt>
                <c:pt idx="188">
                  <c:v>-0.21309311761475414</c:v>
                </c:pt>
                <c:pt idx="189">
                  <c:v>-3.8846209622516099</c:v>
                </c:pt>
                <c:pt idx="190">
                  <c:v>2.8694914412584964</c:v>
                </c:pt>
                <c:pt idx="191">
                  <c:v>-0.92205785047173805</c:v>
                </c:pt>
                <c:pt idx="192">
                  <c:v>-0.9372445198694237</c:v>
                </c:pt>
                <c:pt idx="193">
                  <c:v>2.1374311656467313</c:v>
                </c:pt>
                <c:pt idx="194">
                  <c:v>0.43383848244029366</c:v>
                </c:pt>
                <c:pt idx="195">
                  <c:v>-1.3551265876027685</c:v>
                </c:pt>
                <c:pt idx="196">
                  <c:v>0.39432820141310998</c:v>
                </c:pt>
                <c:pt idx="197">
                  <c:v>-3.8608984757862643</c:v>
                </c:pt>
                <c:pt idx="198">
                  <c:v>4.140643927121765</c:v>
                </c:pt>
                <c:pt idx="199">
                  <c:v>0.70201615490260139</c:v>
                </c:pt>
                <c:pt idx="200">
                  <c:v>3.85807126715941</c:v>
                </c:pt>
                <c:pt idx="201">
                  <c:v>-1.2783158423750294</c:v>
                </c:pt>
                <c:pt idx="202">
                  <c:v>1.7433947381291333</c:v>
                </c:pt>
                <c:pt idx="203">
                  <c:v>-3.2213244146255349</c:v>
                </c:pt>
                <c:pt idx="204">
                  <c:v>-3.1278684666444079</c:v>
                </c:pt>
                <c:pt idx="205">
                  <c:v>3.0073117118597992</c:v>
                </c:pt>
                <c:pt idx="206">
                  <c:v>-8.1653189220846443</c:v>
                </c:pt>
                <c:pt idx="207">
                  <c:v>3.7547909610024703</c:v>
                </c:pt>
                <c:pt idx="208">
                  <c:v>-2.3890554067673833</c:v>
                </c:pt>
                <c:pt idx="209">
                  <c:v>3.098738196716468</c:v>
                </c:pt>
                <c:pt idx="210">
                  <c:v>-1.4468263926226399</c:v>
                </c:pt>
                <c:pt idx="211">
                  <c:v>-1.9848711457651191</c:v>
                </c:pt>
              </c:numCache>
            </c:numRef>
          </c:val>
          <c:extLst>
            <c:ext xmlns:c16="http://schemas.microsoft.com/office/drawing/2014/chart" uri="{C3380CC4-5D6E-409C-BE32-E72D297353CC}">
              <c16:uniqueId val="{00000000-9543-4440-9ED9-50FCAD7642E9}"/>
            </c:ext>
          </c:extLst>
        </c:ser>
        <c:dLbls>
          <c:showLegendKey val="0"/>
          <c:showVal val="0"/>
          <c:showCatName val="0"/>
          <c:showSerName val="0"/>
          <c:showPercent val="0"/>
          <c:showBubbleSize val="0"/>
        </c:dLbls>
        <c:gapWidth val="150"/>
        <c:axId val="1477071887"/>
        <c:axId val="1477072303"/>
      </c:barChart>
      <c:lineChart>
        <c:grouping val="standard"/>
        <c:varyColors val="0"/>
        <c:ser>
          <c:idx val="0"/>
          <c:order val="0"/>
          <c:tx>
            <c:strRef>
              <c:f>'Model Fit -retention rate'!$B$1</c:f>
              <c:strCache>
                <c:ptCount val="1"/>
                <c:pt idx="0">
                  <c:v>App_retention</c:v>
                </c:pt>
              </c:strCache>
            </c:strRef>
          </c:tx>
          <c:spPr>
            <a:ln w="28575" cap="rnd">
              <a:solidFill>
                <a:schemeClr val="accent1"/>
              </a:solidFill>
              <a:round/>
            </a:ln>
            <a:effectLst/>
          </c:spPr>
          <c:marker>
            <c:symbol val="none"/>
          </c:marker>
          <c:cat>
            <c:numRef>
              <c:f>'Model Fit -retention rate'!$A$2:$A$275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 -retention rate'!$B$2:$B$275</c:f>
              <c:numCache>
                <c:formatCode>#,##0</c:formatCode>
                <c:ptCount val="274"/>
                <c:pt idx="0">
                  <c:v>49.410000000000004</c:v>
                </c:pt>
                <c:pt idx="1">
                  <c:v>50.089999999999996</c:v>
                </c:pt>
                <c:pt idx="2">
                  <c:v>48.64</c:v>
                </c:pt>
                <c:pt idx="3">
                  <c:v>50.15</c:v>
                </c:pt>
                <c:pt idx="4">
                  <c:v>52.08</c:v>
                </c:pt>
                <c:pt idx="5">
                  <c:v>47.61</c:v>
                </c:pt>
                <c:pt idx="6">
                  <c:v>47.98</c:v>
                </c:pt>
                <c:pt idx="7">
                  <c:v>49.74</c:v>
                </c:pt>
                <c:pt idx="8">
                  <c:v>49.57</c:v>
                </c:pt>
                <c:pt idx="9">
                  <c:v>47.839999999999996</c:v>
                </c:pt>
                <c:pt idx="10">
                  <c:v>52.52</c:v>
                </c:pt>
                <c:pt idx="11">
                  <c:v>48.84</c:v>
                </c:pt>
                <c:pt idx="12">
                  <c:v>49.239999999999995</c:v>
                </c:pt>
                <c:pt idx="13">
                  <c:v>50.69</c:v>
                </c:pt>
                <c:pt idx="14">
                  <c:v>48.38</c:v>
                </c:pt>
                <c:pt idx="15">
                  <c:v>48.56</c:v>
                </c:pt>
                <c:pt idx="16">
                  <c:v>46.57</c:v>
                </c:pt>
                <c:pt idx="17">
                  <c:v>51.81</c:v>
                </c:pt>
                <c:pt idx="18">
                  <c:v>48.71</c:v>
                </c:pt>
                <c:pt idx="19">
                  <c:v>52.85</c:v>
                </c:pt>
                <c:pt idx="20">
                  <c:v>50.400000000000006</c:v>
                </c:pt>
                <c:pt idx="21">
                  <c:v>48.79</c:v>
                </c:pt>
                <c:pt idx="22">
                  <c:v>49.309999999999995</c:v>
                </c:pt>
                <c:pt idx="23">
                  <c:v>46.900000000000006</c:v>
                </c:pt>
                <c:pt idx="24">
                  <c:v>49</c:v>
                </c:pt>
                <c:pt idx="25">
                  <c:v>47.769999999999996</c:v>
                </c:pt>
                <c:pt idx="26">
                  <c:v>49.940000000000005</c:v>
                </c:pt>
                <c:pt idx="27">
                  <c:v>52.85</c:v>
                </c:pt>
                <c:pt idx="28">
                  <c:v>50.540000000000006</c:v>
                </c:pt>
                <c:pt idx="29">
                  <c:v>48.169999999999995</c:v>
                </c:pt>
                <c:pt idx="30">
                  <c:v>47.419999999999995</c:v>
                </c:pt>
                <c:pt idx="31">
                  <c:v>50.839999999999996</c:v>
                </c:pt>
                <c:pt idx="32">
                  <c:v>51.72</c:v>
                </c:pt>
                <c:pt idx="33">
                  <c:v>49.89</c:v>
                </c:pt>
                <c:pt idx="34">
                  <c:v>51.89</c:v>
                </c:pt>
                <c:pt idx="35">
                  <c:v>49.79</c:v>
                </c:pt>
                <c:pt idx="36">
                  <c:v>50.28</c:v>
                </c:pt>
                <c:pt idx="37">
                  <c:v>50.209999999999994</c:v>
                </c:pt>
                <c:pt idx="38">
                  <c:v>49.68</c:v>
                </c:pt>
                <c:pt idx="39">
                  <c:v>48.849999999999994</c:v>
                </c:pt>
                <c:pt idx="40">
                  <c:v>48.709999999999994</c:v>
                </c:pt>
                <c:pt idx="41">
                  <c:v>49.4</c:v>
                </c:pt>
                <c:pt idx="42">
                  <c:v>51.26</c:v>
                </c:pt>
                <c:pt idx="43">
                  <c:v>49.410000000000004</c:v>
                </c:pt>
                <c:pt idx="44">
                  <c:v>48.71</c:v>
                </c:pt>
                <c:pt idx="45">
                  <c:v>49.64</c:v>
                </c:pt>
                <c:pt idx="46">
                  <c:v>49.29</c:v>
                </c:pt>
                <c:pt idx="47">
                  <c:v>48.74</c:v>
                </c:pt>
                <c:pt idx="48">
                  <c:v>49.940000000000005</c:v>
                </c:pt>
                <c:pt idx="49">
                  <c:v>50.629999999999995</c:v>
                </c:pt>
                <c:pt idx="50">
                  <c:v>45.480000000000004</c:v>
                </c:pt>
                <c:pt idx="51">
                  <c:v>48.62</c:v>
                </c:pt>
                <c:pt idx="52">
                  <c:v>48.55</c:v>
                </c:pt>
                <c:pt idx="53">
                  <c:v>46.28</c:v>
                </c:pt>
                <c:pt idx="54">
                  <c:v>46.51</c:v>
                </c:pt>
                <c:pt idx="55">
                  <c:v>50.18</c:v>
                </c:pt>
                <c:pt idx="56">
                  <c:v>48.03</c:v>
                </c:pt>
                <c:pt idx="57">
                  <c:v>47.63</c:v>
                </c:pt>
                <c:pt idx="58">
                  <c:v>46.47</c:v>
                </c:pt>
                <c:pt idx="59">
                  <c:v>46.82</c:v>
                </c:pt>
                <c:pt idx="60">
                  <c:v>45.449999999999996</c:v>
                </c:pt>
                <c:pt idx="61">
                  <c:v>50.180000000000007</c:v>
                </c:pt>
                <c:pt idx="62">
                  <c:v>50.879999999999995</c:v>
                </c:pt>
                <c:pt idx="63">
                  <c:v>49.93</c:v>
                </c:pt>
                <c:pt idx="64">
                  <c:v>47.56</c:v>
                </c:pt>
                <c:pt idx="65">
                  <c:v>45.79</c:v>
                </c:pt>
                <c:pt idx="66">
                  <c:v>48.809999999999995</c:v>
                </c:pt>
                <c:pt idx="67">
                  <c:v>45.72</c:v>
                </c:pt>
                <c:pt idx="68">
                  <c:v>49.36</c:v>
                </c:pt>
                <c:pt idx="69">
                  <c:v>49.29</c:v>
                </c:pt>
                <c:pt idx="70">
                  <c:v>48.51</c:v>
                </c:pt>
                <c:pt idx="71">
                  <c:v>45.75</c:v>
                </c:pt>
                <c:pt idx="72">
                  <c:v>46.48</c:v>
                </c:pt>
                <c:pt idx="73">
                  <c:v>47.900000000000006</c:v>
                </c:pt>
                <c:pt idx="74">
                  <c:v>47.260000000000005</c:v>
                </c:pt>
                <c:pt idx="75">
                  <c:v>48.24</c:v>
                </c:pt>
                <c:pt idx="76">
                  <c:v>49.4</c:v>
                </c:pt>
                <c:pt idx="77">
                  <c:v>48.92</c:v>
                </c:pt>
                <c:pt idx="78">
                  <c:v>48.940000000000005</c:v>
                </c:pt>
                <c:pt idx="79">
                  <c:v>46.39</c:v>
                </c:pt>
                <c:pt idx="80">
                  <c:v>49.580000000000005</c:v>
                </c:pt>
                <c:pt idx="81">
                  <c:v>46.989999999999995</c:v>
                </c:pt>
                <c:pt idx="82">
                  <c:v>48.68</c:v>
                </c:pt>
                <c:pt idx="83">
                  <c:v>46.769999999999996</c:v>
                </c:pt>
                <c:pt idx="84">
                  <c:v>47.269999999999996</c:v>
                </c:pt>
                <c:pt idx="85">
                  <c:v>48.97</c:v>
                </c:pt>
                <c:pt idx="86">
                  <c:v>50.21</c:v>
                </c:pt>
                <c:pt idx="87">
                  <c:v>52.08</c:v>
                </c:pt>
                <c:pt idx="88">
                  <c:v>49.28</c:v>
                </c:pt>
                <c:pt idx="89">
                  <c:v>50.550000000000004</c:v>
                </c:pt>
                <c:pt idx="90">
                  <c:v>49.08</c:v>
                </c:pt>
                <c:pt idx="91">
                  <c:v>49.01</c:v>
                </c:pt>
                <c:pt idx="92">
                  <c:v>45.17</c:v>
                </c:pt>
                <c:pt idx="93">
                  <c:v>47.43</c:v>
                </c:pt>
                <c:pt idx="94">
                  <c:v>50.199999999999996</c:v>
                </c:pt>
                <c:pt idx="95">
                  <c:v>46.92</c:v>
                </c:pt>
                <c:pt idx="96">
                  <c:v>48.440000000000005</c:v>
                </c:pt>
                <c:pt idx="97">
                  <c:v>47.38</c:v>
                </c:pt>
                <c:pt idx="98">
                  <c:v>48.44</c:v>
                </c:pt>
                <c:pt idx="99">
                  <c:v>48.79</c:v>
                </c:pt>
                <c:pt idx="100">
                  <c:v>46.220000000000006</c:v>
                </c:pt>
                <c:pt idx="101">
                  <c:v>48.36</c:v>
                </c:pt>
                <c:pt idx="102">
                  <c:v>46.49</c:v>
                </c:pt>
                <c:pt idx="103">
                  <c:v>48.28</c:v>
                </c:pt>
                <c:pt idx="104">
                  <c:v>47.25</c:v>
                </c:pt>
                <c:pt idx="105">
                  <c:v>46.37</c:v>
                </c:pt>
                <c:pt idx="106">
                  <c:v>45.28</c:v>
                </c:pt>
                <c:pt idx="107">
                  <c:v>44.37</c:v>
                </c:pt>
                <c:pt idx="108">
                  <c:v>46.089999999999996</c:v>
                </c:pt>
                <c:pt idx="109">
                  <c:v>44.71</c:v>
                </c:pt>
                <c:pt idx="110">
                  <c:v>49.03</c:v>
                </c:pt>
                <c:pt idx="111">
                  <c:v>46.03</c:v>
                </c:pt>
                <c:pt idx="112">
                  <c:v>47.489999999999995</c:v>
                </c:pt>
                <c:pt idx="113">
                  <c:v>43.49</c:v>
                </c:pt>
                <c:pt idx="114">
                  <c:v>43.11</c:v>
                </c:pt>
                <c:pt idx="115">
                  <c:v>47.86</c:v>
                </c:pt>
                <c:pt idx="116">
                  <c:v>48.24</c:v>
                </c:pt>
                <c:pt idx="117">
                  <c:v>48.52</c:v>
                </c:pt>
                <c:pt idx="118">
                  <c:v>48.349999999999994</c:v>
                </c:pt>
                <c:pt idx="119">
                  <c:v>47.660000000000004</c:v>
                </c:pt>
                <c:pt idx="120">
                  <c:v>45.91</c:v>
                </c:pt>
                <c:pt idx="121">
                  <c:v>45.97</c:v>
                </c:pt>
                <c:pt idx="122">
                  <c:v>48.839999999999996</c:v>
                </c:pt>
                <c:pt idx="123">
                  <c:v>48.92</c:v>
                </c:pt>
                <c:pt idx="124">
                  <c:v>48.28</c:v>
                </c:pt>
                <c:pt idx="125">
                  <c:v>48.160000000000004</c:v>
                </c:pt>
                <c:pt idx="126">
                  <c:v>48.8</c:v>
                </c:pt>
                <c:pt idx="127">
                  <c:v>45.83</c:v>
                </c:pt>
                <c:pt idx="128">
                  <c:v>47.410000000000004</c:v>
                </c:pt>
                <c:pt idx="129">
                  <c:v>48.03</c:v>
                </c:pt>
                <c:pt idx="130">
                  <c:v>45.44</c:v>
                </c:pt>
                <c:pt idx="131">
                  <c:v>48.32</c:v>
                </c:pt>
                <c:pt idx="132">
                  <c:v>46.82</c:v>
                </c:pt>
                <c:pt idx="133">
                  <c:v>47.61</c:v>
                </c:pt>
                <c:pt idx="134">
                  <c:v>46.05</c:v>
                </c:pt>
                <c:pt idx="135">
                  <c:v>45.78</c:v>
                </c:pt>
                <c:pt idx="136">
                  <c:v>48.64</c:v>
                </c:pt>
                <c:pt idx="137">
                  <c:v>47.669999999999995</c:v>
                </c:pt>
                <c:pt idx="138">
                  <c:v>45.91</c:v>
                </c:pt>
                <c:pt idx="139">
                  <c:v>48.17</c:v>
                </c:pt>
                <c:pt idx="140">
                  <c:v>47.15</c:v>
                </c:pt>
                <c:pt idx="141">
                  <c:v>44.15</c:v>
                </c:pt>
                <c:pt idx="142">
                  <c:v>45.629999999999995</c:v>
                </c:pt>
                <c:pt idx="143">
                  <c:v>47.94</c:v>
                </c:pt>
                <c:pt idx="144">
                  <c:v>44.76</c:v>
                </c:pt>
                <c:pt idx="145">
                  <c:v>47.85</c:v>
                </c:pt>
                <c:pt idx="146">
                  <c:v>46.39</c:v>
                </c:pt>
                <c:pt idx="147">
                  <c:v>45.94</c:v>
                </c:pt>
                <c:pt idx="148">
                  <c:v>43.93</c:v>
                </c:pt>
                <c:pt idx="149">
                  <c:v>44.57</c:v>
                </c:pt>
                <c:pt idx="150">
                  <c:v>47.080000000000005</c:v>
                </c:pt>
                <c:pt idx="151">
                  <c:v>43.54</c:v>
                </c:pt>
                <c:pt idx="152">
                  <c:v>44.84</c:v>
                </c:pt>
                <c:pt idx="153">
                  <c:v>44.72</c:v>
                </c:pt>
                <c:pt idx="154">
                  <c:v>46.82</c:v>
                </c:pt>
                <c:pt idx="155">
                  <c:v>45.87</c:v>
                </c:pt>
                <c:pt idx="156">
                  <c:v>44.15</c:v>
                </c:pt>
                <c:pt idx="157">
                  <c:v>47.36</c:v>
                </c:pt>
                <c:pt idx="158">
                  <c:v>43.57</c:v>
                </c:pt>
                <c:pt idx="159">
                  <c:v>45.889999999999993</c:v>
                </c:pt>
                <c:pt idx="160">
                  <c:v>45.42</c:v>
                </c:pt>
                <c:pt idx="161">
                  <c:v>44.28</c:v>
                </c:pt>
                <c:pt idx="162">
                  <c:v>43.25</c:v>
                </c:pt>
                <c:pt idx="163">
                  <c:v>43.38</c:v>
                </c:pt>
                <c:pt idx="164">
                  <c:v>44.26</c:v>
                </c:pt>
                <c:pt idx="165">
                  <c:v>40.54</c:v>
                </c:pt>
                <c:pt idx="166">
                  <c:v>44.870000000000005</c:v>
                </c:pt>
                <c:pt idx="167">
                  <c:v>44.77</c:v>
                </c:pt>
                <c:pt idx="168">
                  <c:v>44.51</c:v>
                </c:pt>
                <c:pt idx="169">
                  <c:v>43.099999999999994</c:v>
                </c:pt>
                <c:pt idx="170">
                  <c:v>41.33</c:v>
                </c:pt>
                <c:pt idx="171">
                  <c:v>44.03</c:v>
                </c:pt>
                <c:pt idx="172">
                  <c:v>43.31</c:v>
                </c:pt>
                <c:pt idx="173">
                  <c:v>43.18</c:v>
                </c:pt>
                <c:pt idx="174">
                  <c:v>43.760000000000005</c:v>
                </c:pt>
                <c:pt idx="175">
                  <c:v>43.15</c:v>
                </c:pt>
                <c:pt idx="176">
                  <c:v>43.370000000000005</c:v>
                </c:pt>
                <c:pt idx="177">
                  <c:v>42.16</c:v>
                </c:pt>
                <c:pt idx="178">
                  <c:v>44.25</c:v>
                </c:pt>
                <c:pt idx="179">
                  <c:v>40.47</c:v>
                </c:pt>
                <c:pt idx="180">
                  <c:v>41.49</c:v>
                </c:pt>
                <c:pt idx="181">
                  <c:v>42.82</c:v>
                </c:pt>
                <c:pt idx="182">
                  <c:v>42.83</c:v>
                </c:pt>
                <c:pt idx="183">
                  <c:v>42.18</c:v>
                </c:pt>
                <c:pt idx="184">
                  <c:v>41.59</c:v>
                </c:pt>
                <c:pt idx="185">
                  <c:v>45.239999999999995</c:v>
                </c:pt>
                <c:pt idx="186">
                  <c:v>42.92</c:v>
                </c:pt>
                <c:pt idx="187">
                  <c:v>44.160000000000004</c:v>
                </c:pt>
                <c:pt idx="188">
                  <c:v>44.87</c:v>
                </c:pt>
                <c:pt idx="189">
                  <c:v>45.42</c:v>
                </c:pt>
                <c:pt idx="190">
                  <c:v>45.63</c:v>
                </c:pt>
                <c:pt idx="191">
                  <c:v>43.89</c:v>
                </c:pt>
                <c:pt idx="192">
                  <c:v>45.7</c:v>
                </c:pt>
                <c:pt idx="193">
                  <c:v>41.25</c:v>
                </c:pt>
                <c:pt idx="194">
                  <c:v>46.24</c:v>
                </c:pt>
                <c:pt idx="195">
                  <c:v>44.74</c:v>
                </c:pt>
                <c:pt idx="196">
                  <c:v>46.05</c:v>
                </c:pt>
                <c:pt idx="197">
                  <c:v>43.95</c:v>
                </c:pt>
                <c:pt idx="198">
                  <c:v>42.089999999999996</c:v>
                </c:pt>
                <c:pt idx="199">
                  <c:v>45.349999999999994</c:v>
                </c:pt>
                <c:pt idx="200">
                  <c:v>43.269999999999996</c:v>
                </c:pt>
                <c:pt idx="201">
                  <c:v>45.17</c:v>
                </c:pt>
                <c:pt idx="202">
                  <c:v>45.82</c:v>
                </c:pt>
                <c:pt idx="203">
                  <c:v>43.980000000000004</c:v>
                </c:pt>
                <c:pt idx="204">
                  <c:v>44.46</c:v>
                </c:pt>
                <c:pt idx="205">
                  <c:v>44.300000000000004</c:v>
                </c:pt>
                <c:pt idx="206">
                  <c:v>40.409999999999997</c:v>
                </c:pt>
                <c:pt idx="207">
                  <c:v>41.160000000000004</c:v>
                </c:pt>
                <c:pt idx="208">
                  <c:v>41.46</c:v>
                </c:pt>
                <c:pt idx="209">
                  <c:v>44.72</c:v>
                </c:pt>
                <c:pt idx="210">
                  <c:v>42.32</c:v>
                </c:pt>
                <c:pt idx="211">
                  <c:v>41.86</c:v>
                </c:pt>
              </c:numCache>
            </c:numRef>
          </c:val>
          <c:smooth val="0"/>
          <c:extLst>
            <c:ext xmlns:c16="http://schemas.microsoft.com/office/drawing/2014/chart" uri="{C3380CC4-5D6E-409C-BE32-E72D297353CC}">
              <c16:uniqueId val="{00000001-9543-4440-9ED9-50FCAD7642E9}"/>
            </c:ext>
          </c:extLst>
        </c:ser>
        <c:ser>
          <c:idx val="1"/>
          <c:order val="1"/>
          <c:tx>
            <c:strRef>
              <c:f>'Model Fit -retention rate'!$C$1</c:f>
              <c:strCache>
                <c:ptCount val="1"/>
                <c:pt idx="0">
                  <c:v>Predicted_App_retention</c:v>
                </c:pt>
              </c:strCache>
            </c:strRef>
          </c:tx>
          <c:spPr>
            <a:ln w="28575" cap="rnd">
              <a:solidFill>
                <a:schemeClr val="accent2"/>
              </a:solidFill>
              <a:round/>
            </a:ln>
            <a:effectLst/>
          </c:spPr>
          <c:marker>
            <c:symbol val="none"/>
          </c:marker>
          <c:cat>
            <c:numRef>
              <c:f>'Model Fit -retention rate'!$A$2:$A$275</c:f>
              <c:numCache>
                <c:formatCode>m/d/yyyy</c:formatCode>
                <c:ptCount val="274"/>
                <c:pt idx="0">
                  <c:v>44440</c:v>
                </c:pt>
                <c:pt idx="1">
                  <c:v>44441</c:v>
                </c:pt>
                <c:pt idx="2">
                  <c:v>44442</c:v>
                </c:pt>
                <c:pt idx="3">
                  <c:v>44443</c:v>
                </c:pt>
                <c:pt idx="4">
                  <c:v>44444</c:v>
                </c:pt>
                <c:pt idx="5">
                  <c:v>44445</c:v>
                </c:pt>
                <c:pt idx="6">
                  <c:v>44446</c:v>
                </c:pt>
                <c:pt idx="7">
                  <c:v>44447</c:v>
                </c:pt>
                <c:pt idx="8">
                  <c:v>44448</c:v>
                </c:pt>
                <c:pt idx="9">
                  <c:v>44449</c:v>
                </c:pt>
                <c:pt idx="10">
                  <c:v>44450</c:v>
                </c:pt>
                <c:pt idx="11">
                  <c:v>44451</c:v>
                </c:pt>
                <c:pt idx="12">
                  <c:v>44452</c:v>
                </c:pt>
                <c:pt idx="13">
                  <c:v>44453</c:v>
                </c:pt>
                <c:pt idx="14">
                  <c:v>44454</c:v>
                </c:pt>
                <c:pt idx="15">
                  <c:v>44455</c:v>
                </c:pt>
                <c:pt idx="16">
                  <c:v>44456</c:v>
                </c:pt>
                <c:pt idx="17">
                  <c:v>44457</c:v>
                </c:pt>
                <c:pt idx="18">
                  <c:v>44458</c:v>
                </c:pt>
                <c:pt idx="19">
                  <c:v>44459</c:v>
                </c:pt>
                <c:pt idx="20">
                  <c:v>44460</c:v>
                </c:pt>
                <c:pt idx="21">
                  <c:v>44461</c:v>
                </c:pt>
                <c:pt idx="22">
                  <c:v>44462</c:v>
                </c:pt>
                <c:pt idx="23">
                  <c:v>44463</c:v>
                </c:pt>
                <c:pt idx="24">
                  <c:v>44464</c:v>
                </c:pt>
                <c:pt idx="25">
                  <c:v>44465</c:v>
                </c:pt>
                <c:pt idx="26">
                  <c:v>44466</c:v>
                </c:pt>
                <c:pt idx="27">
                  <c:v>44467</c:v>
                </c:pt>
                <c:pt idx="28">
                  <c:v>44468</c:v>
                </c:pt>
                <c:pt idx="29">
                  <c:v>44469</c:v>
                </c:pt>
                <c:pt idx="30">
                  <c:v>44470</c:v>
                </c:pt>
                <c:pt idx="31">
                  <c:v>44471</c:v>
                </c:pt>
                <c:pt idx="32">
                  <c:v>44472</c:v>
                </c:pt>
                <c:pt idx="33">
                  <c:v>44473</c:v>
                </c:pt>
                <c:pt idx="34">
                  <c:v>44474</c:v>
                </c:pt>
                <c:pt idx="35">
                  <c:v>44475</c:v>
                </c:pt>
                <c:pt idx="36">
                  <c:v>44476</c:v>
                </c:pt>
                <c:pt idx="37">
                  <c:v>44477</c:v>
                </c:pt>
                <c:pt idx="38">
                  <c:v>44478</c:v>
                </c:pt>
                <c:pt idx="39">
                  <c:v>44479</c:v>
                </c:pt>
                <c:pt idx="40">
                  <c:v>44480</c:v>
                </c:pt>
                <c:pt idx="41">
                  <c:v>44481</c:v>
                </c:pt>
                <c:pt idx="42">
                  <c:v>44482</c:v>
                </c:pt>
                <c:pt idx="43">
                  <c:v>44483</c:v>
                </c:pt>
                <c:pt idx="44">
                  <c:v>44484</c:v>
                </c:pt>
                <c:pt idx="45">
                  <c:v>44485</c:v>
                </c:pt>
                <c:pt idx="46">
                  <c:v>44486</c:v>
                </c:pt>
                <c:pt idx="47">
                  <c:v>44487</c:v>
                </c:pt>
                <c:pt idx="48">
                  <c:v>44488</c:v>
                </c:pt>
                <c:pt idx="49">
                  <c:v>44489</c:v>
                </c:pt>
                <c:pt idx="50">
                  <c:v>44490</c:v>
                </c:pt>
                <c:pt idx="51">
                  <c:v>44491</c:v>
                </c:pt>
                <c:pt idx="52">
                  <c:v>44492</c:v>
                </c:pt>
                <c:pt idx="53">
                  <c:v>44493</c:v>
                </c:pt>
                <c:pt idx="54">
                  <c:v>44494</c:v>
                </c:pt>
                <c:pt idx="55">
                  <c:v>44495</c:v>
                </c:pt>
                <c:pt idx="56">
                  <c:v>44496</c:v>
                </c:pt>
                <c:pt idx="57">
                  <c:v>44497</c:v>
                </c:pt>
                <c:pt idx="58">
                  <c:v>44498</c:v>
                </c:pt>
                <c:pt idx="59">
                  <c:v>44499</c:v>
                </c:pt>
                <c:pt idx="60">
                  <c:v>44500</c:v>
                </c:pt>
                <c:pt idx="61">
                  <c:v>44501</c:v>
                </c:pt>
                <c:pt idx="62">
                  <c:v>44502</c:v>
                </c:pt>
                <c:pt idx="63">
                  <c:v>44503</c:v>
                </c:pt>
                <c:pt idx="64">
                  <c:v>44504</c:v>
                </c:pt>
                <c:pt idx="65">
                  <c:v>44505</c:v>
                </c:pt>
                <c:pt idx="66">
                  <c:v>44506</c:v>
                </c:pt>
                <c:pt idx="67">
                  <c:v>44507</c:v>
                </c:pt>
                <c:pt idx="68">
                  <c:v>44508</c:v>
                </c:pt>
                <c:pt idx="69">
                  <c:v>44509</c:v>
                </c:pt>
                <c:pt idx="70">
                  <c:v>44510</c:v>
                </c:pt>
                <c:pt idx="71">
                  <c:v>44511</c:v>
                </c:pt>
                <c:pt idx="72">
                  <c:v>44512</c:v>
                </c:pt>
                <c:pt idx="73">
                  <c:v>44513</c:v>
                </c:pt>
                <c:pt idx="74">
                  <c:v>44514</c:v>
                </c:pt>
                <c:pt idx="75">
                  <c:v>44515</c:v>
                </c:pt>
                <c:pt idx="76">
                  <c:v>44516</c:v>
                </c:pt>
                <c:pt idx="77">
                  <c:v>44517</c:v>
                </c:pt>
                <c:pt idx="78">
                  <c:v>44518</c:v>
                </c:pt>
                <c:pt idx="79">
                  <c:v>44519</c:v>
                </c:pt>
                <c:pt idx="80">
                  <c:v>44520</c:v>
                </c:pt>
                <c:pt idx="81">
                  <c:v>44521</c:v>
                </c:pt>
                <c:pt idx="82">
                  <c:v>44522</c:v>
                </c:pt>
                <c:pt idx="83">
                  <c:v>44523</c:v>
                </c:pt>
                <c:pt idx="84">
                  <c:v>44524</c:v>
                </c:pt>
                <c:pt idx="85">
                  <c:v>44525</c:v>
                </c:pt>
                <c:pt idx="86">
                  <c:v>44526</c:v>
                </c:pt>
                <c:pt idx="87">
                  <c:v>44527</c:v>
                </c:pt>
                <c:pt idx="88">
                  <c:v>44528</c:v>
                </c:pt>
                <c:pt idx="89">
                  <c:v>44529</c:v>
                </c:pt>
                <c:pt idx="90">
                  <c:v>44530</c:v>
                </c:pt>
                <c:pt idx="91">
                  <c:v>44531</c:v>
                </c:pt>
                <c:pt idx="92">
                  <c:v>44532</c:v>
                </c:pt>
                <c:pt idx="93">
                  <c:v>44533</c:v>
                </c:pt>
                <c:pt idx="94">
                  <c:v>44534</c:v>
                </c:pt>
                <c:pt idx="95">
                  <c:v>44535</c:v>
                </c:pt>
                <c:pt idx="96">
                  <c:v>44536</c:v>
                </c:pt>
                <c:pt idx="97">
                  <c:v>44537</c:v>
                </c:pt>
                <c:pt idx="98">
                  <c:v>44538</c:v>
                </c:pt>
                <c:pt idx="99">
                  <c:v>44539</c:v>
                </c:pt>
                <c:pt idx="100">
                  <c:v>44540</c:v>
                </c:pt>
                <c:pt idx="101">
                  <c:v>44541</c:v>
                </c:pt>
                <c:pt idx="102">
                  <c:v>44542</c:v>
                </c:pt>
                <c:pt idx="103">
                  <c:v>44543</c:v>
                </c:pt>
                <c:pt idx="104">
                  <c:v>44544</c:v>
                </c:pt>
                <c:pt idx="105">
                  <c:v>44545</c:v>
                </c:pt>
                <c:pt idx="106">
                  <c:v>44546</c:v>
                </c:pt>
                <c:pt idx="107">
                  <c:v>44547</c:v>
                </c:pt>
                <c:pt idx="108">
                  <c:v>44548</c:v>
                </c:pt>
                <c:pt idx="109">
                  <c:v>44549</c:v>
                </c:pt>
                <c:pt idx="110">
                  <c:v>44550</c:v>
                </c:pt>
                <c:pt idx="111">
                  <c:v>44551</c:v>
                </c:pt>
                <c:pt idx="112">
                  <c:v>44552</c:v>
                </c:pt>
                <c:pt idx="113">
                  <c:v>44553</c:v>
                </c:pt>
                <c:pt idx="114">
                  <c:v>44554</c:v>
                </c:pt>
                <c:pt idx="115">
                  <c:v>44555</c:v>
                </c:pt>
                <c:pt idx="116">
                  <c:v>44556</c:v>
                </c:pt>
                <c:pt idx="117">
                  <c:v>44557</c:v>
                </c:pt>
                <c:pt idx="118">
                  <c:v>44558</c:v>
                </c:pt>
                <c:pt idx="119">
                  <c:v>44559</c:v>
                </c:pt>
                <c:pt idx="120">
                  <c:v>44560</c:v>
                </c:pt>
                <c:pt idx="121">
                  <c:v>44561</c:v>
                </c:pt>
                <c:pt idx="122">
                  <c:v>44562</c:v>
                </c:pt>
                <c:pt idx="123">
                  <c:v>44563</c:v>
                </c:pt>
                <c:pt idx="124">
                  <c:v>44564</c:v>
                </c:pt>
                <c:pt idx="125">
                  <c:v>44565</c:v>
                </c:pt>
                <c:pt idx="126">
                  <c:v>44566</c:v>
                </c:pt>
                <c:pt idx="127">
                  <c:v>44567</c:v>
                </c:pt>
                <c:pt idx="128">
                  <c:v>44568</c:v>
                </c:pt>
                <c:pt idx="129">
                  <c:v>44569</c:v>
                </c:pt>
                <c:pt idx="130">
                  <c:v>44570</c:v>
                </c:pt>
                <c:pt idx="131">
                  <c:v>44571</c:v>
                </c:pt>
                <c:pt idx="132">
                  <c:v>44572</c:v>
                </c:pt>
                <c:pt idx="133">
                  <c:v>44573</c:v>
                </c:pt>
                <c:pt idx="134">
                  <c:v>44574</c:v>
                </c:pt>
                <c:pt idx="135">
                  <c:v>44575</c:v>
                </c:pt>
                <c:pt idx="136">
                  <c:v>44576</c:v>
                </c:pt>
                <c:pt idx="137">
                  <c:v>44577</c:v>
                </c:pt>
                <c:pt idx="138">
                  <c:v>44578</c:v>
                </c:pt>
                <c:pt idx="139">
                  <c:v>44579</c:v>
                </c:pt>
                <c:pt idx="140">
                  <c:v>44580</c:v>
                </c:pt>
                <c:pt idx="141">
                  <c:v>44581</c:v>
                </c:pt>
                <c:pt idx="142">
                  <c:v>44582</c:v>
                </c:pt>
                <c:pt idx="143">
                  <c:v>44583</c:v>
                </c:pt>
                <c:pt idx="144">
                  <c:v>44584</c:v>
                </c:pt>
                <c:pt idx="145">
                  <c:v>44585</c:v>
                </c:pt>
                <c:pt idx="146">
                  <c:v>44586</c:v>
                </c:pt>
                <c:pt idx="147">
                  <c:v>44587</c:v>
                </c:pt>
                <c:pt idx="148">
                  <c:v>44588</c:v>
                </c:pt>
                <c:pt idx="149">
                  <c:v>44589</c:v>
                </c:pt>
                <c:pt idx="150">
                  <c:v>44590</c:v>
                </c:pt>
                <c:pt idx="151">
                  <c:v>44591</c:v>
                </c:pt>
                <c:pt idx="152">
                  <c:v>44592</c:v>
                </c:pt>
                <c:pt idx="153">
                  <c:v>44593</c:v>
                </c:pt>
                <c:pt idx="154">
                  <c:v>44594</c:v>
                </c:pt>
                <c:pt idx="155">
                  <c:v>44595</c:v>
                </c:pt>
                <c:pt idx="156">
                  <c:v>44596</c:v>
                </c:pt>
                <c:pt idx="157">
                  <c:v>44597</c:v>
                </c:pt>
                <c:pt idx="158">
                  <c:v>44598</c:v>
                </c:pt>
                <c:pt idx="159">
                  <c:v>44599</c:v>
                </c:pt>
                <c:pt idx="160">
                  <c:v>44600</c:v>
                </c:pt>
                <c:pt idx="161">
                  <c:v>44601</c:v>
                </c:pt>
                <c:pt idx="162">
                  <c:v>44602</c:v>
                </c:pt>
                <c:pt idx="163">
                  <c:v>44603</c:v>
                </c:pt>
                <c:pt idx="164">
                  <c:v>44604</c:v>
                </c:pt>
                <c:pt idx="165">
                  <c:v>44605</c:v>
                </c:pt>
                <c:pt idx="166">
                  <c:v>44606</c:v>
                </c:pt>
                <c:pt idx="167">
                  <c:v>44607</c:v>
                </c:pt>
                <c:pt idx="168">
                  <c:v>44608</c:v>
                </c:pt>
                <c:pt idx="169">
                  <c:v>44609</c:v>
                </c:pt>
                <c:pt idx="170">
                  <c:v>44610</c:v>
                </c:pt>
                <c:pt idx="171">
                  <c:v>44611</c:v>
                </c:pt>
                <c:pt idx="172">
                  <c:v>44612</c:v>
                </c:pt>
                <c:pt idx="173">
                  <c:v>44613</c:v>
                </c:pt>
                <c:pt idx="174">
                  <c:v>44614</c:v>
                </c:pt>
                <c:pt idx="175">
                  <c:v>44615</c:v>
                </c:pt>
                <c:pt idx="176">
                  <c:v>44616</c:v>
                </c:pt>
                <c:pt idx="177">
                  <c:v>44617</c:v>
                </c:pt>
                <c:pt idx="178">
                  <c:v>44618</c:v>
                </c:pt>
                <c:pt idx="179">
                  <c:v>44619</c:v>
                </c:pt>
                <c:pt idx="180">
                  <c:v>44620</c:v>
                </c:pt>
                <c:pt idx="181">
                  <c:v>44621</c:v>
                </c:pt>
                <c:pt idx="182">
                  <c:v>44622</c:v>
                </c:pt>
                <c:pt idx="183">
                  <c:v>44623</c:v>
                </c:pt>
                <c:pt idx="184">
                  <c:v>44624</c:v>
                </c:pt>
                <c:pt idx="185">
                  <c:v>44625</c:v>
                </c:pt>
                <c:pt idx="186">
                  <c:v>44626</c:v>
                </c:pt>
                <c:pt idx="187">
                  <c:v>44627</c:v>
                </c:pt>
                <c:pt idx="188">
                  <c:v>44628</c:v>
                </c:pt>
                <c:pt idx="189">
                  <c:v>44629</c:v>
                </c:pt>
                <c:pt idx="190">
                  <c:v>44630</c:v>
                </c:pt>
                <c:pt idx="191">
                  <c:v>44631</c:v>
                </c:pt>
                <c:pt idx="192">
                  <c:v>44632</c:v>
                </c:pt>
                <c:pt idx="193">
                  <c:v>44633</c:v>
                </c:pt>
                <c:pt idx="194">
                  <c:v>44634</c:v>
                </c:pt>
                <c:pt idx="195">
                  <c:v>44635</c:v>
                </c:pt>
                <c:pt idx="196">
                  <c:v>44636</c:v>
                </c:pt>
                <c:pt idx="197">
                  <c:v>44637</c:v>
                </c:pt>
                <c:pt idx="198">
                  <c:v>44638</c:v>
                </c:pt>
                <c:pt idx="199">
                  <c:v>44639</c:v>
                </c:pt>
                <c:pt idx="200">
                  <c:v>44640</c:v>
                </c:pt>
                <c:pt idx="201">
                  <c:v>44641</c:v>
                </c:pt>
                <c:pt idx="202">
                  <c:v>44642</c:v>
                </c:pt>
                <c:pt idx="203">
                  <c:v>44643</c:v>
                </c:pt>
                <c:pt idx="204">
                  <c:v>44644</c:v>
                </c:pt>
                <c:pt idx="205">
                  <c:v>44645</c:v>
                </c:pt>
                <c:pt idx="206">
                  <c:v>44646</c:v>
                </c:pt>
                <c:pt idx="207">
                  <c:v>44647</c:v>
                </c:pt>
                <c:pt idx="208">
                  <c:v>44648</c:v>
                </c:pt>
                <c:pt idx="209">
                  <c:v>44649</c:v>
                </c:pt>
                <c:pt idx="210">
                  <c:v>44650</c:v>
                </c:pt>
                <c:pt idx="211">
                  <c:v>44651</c:v>
                </c:pt>
              </c:numCache>
            </c:numRef>
          </c:cat>
          <c:val>
            <c:numRef>
              <c:f>'Model Fit -retention rate'!$C$2:$C$275</c:f>
              <c:numCache>
                <c:formatCode>#,##0</c:formatCode>
                <c:ptCount val="274"/>
                <c:pt idx="0">
                  <c:v>67.713692482779535</c:v>
                </c:pt>
                <c:pt idx="1">
                  <c:v>56.243238766024852</c:v>
                </c:pt>
                <c:pt idx="2">
                  <c:v>61.084824371383689</c:v>
                </c:pt>
                <c:pt idx="3">
                  <c:v>64.662753693774562</c:v>
                </c:pt>
                <c:pt idx="4">
                  <c:v>60.888351154912854</c:v>
                </c:pt>
                <c:pt idx="5">
                  <c:v>67.230856099438455</c:v>
                </c:pt>
                <c:pt idx="6">
                  <c:v>52.384283321404446</c:v>
                </c:pt>
                <c:pt idx="7">
                  <c:v>59.935252309859571</c:v>
                </c:pt>
                <c:pt idx="8">
                  <c:v>53.061332852033019</c:v>
                </c:pt>
                <c:pt idx="9">
                  <c:v>58.883430090624351</c:v>
                </c:pt>
                <c:pt idx="10">
                  <c:v>59.753121302259899</c:v>
                </c:pt>
                <c:pt idx="11">
                  <c:v>49.180356543357362</c:v>
                </c:pt>
                <c:pt idx="12">
                  <c:v>57.597839024343493</c:v>
                </c:pt>
                <c:pt idx="13">
                  <c:v>52.724571544520991</c:v>
                </c:pt>
                <c:pt idx="14">
                  <c:v>57.854094417884731</c:v>
                </c:pt>
                <c:pt idx="15">
                  <c:v>49.410628242149187</c:v>
                </c:pt>
                <c:pt idx="16">
                  <c:v>54.88725486835704</c:v>
                </c:pt>
                <c:pt idx="17">
                  <c:v>54.214933142569556</c:v>
                </c:pt>
                <c:pt idx="18">
                  <c:v>53.022439301350168</c:v>
                </c:pt>
                <c:pt idx="19">
                  <c:v>59.670124987807107</c:v>
                </c:pt>
                <c:pt idx="20">
                  <c:v>51.04476217680083</c:v>
                </c:pt>
                <c:pt idx="21">
                  <c:v>48.435493126626547</c:v>
                </c:pt>
                <c:pt idx="22">
                  <c:v>54.090310205443288</c:v>
                </c:pt>
                <c:pt idx="23">
                  <c:v>54.46816886862414</c:v>
                </c:pt>
                <c:pt idx="24">
                  <c:v>60.525964434064747</c:v>
                </c:pt>
                <c:pt idx="25">
                  <c:v>56.774373047838914</c:v>
                </c:pt>
                <c:pt idx="26">
                  <c:v>71.21547745082313</c:v>
                </c:pt>
                <c:pt idx="27">
                  <c:v>62.619885964986629</c:v>
                </c:pt>
                <c:pt idx="28">
                  <c:v>55.849814216531605</c:v>
                </c:pt>
                <c:pt idx="29">
                  <c:v>53.677916861676934</c:v>
                </c:pt>
                <c:pt idx="30">
                  <c:v>52.064442481719084</c:v>
                </c:pt>
                <c:pt idx="31">
                  <c:v>53.781092416210548</c:v>
                </c:pt>
                <c:pt idx="32">
                  <c:v>50.363888533468028</c:v>
                </c:pt>
                <c:pt idx="33">
                  <c:v>53.849050963023494</c:v>
                </c:pt>
                <c:pt idx="34">
                  <c:v>53.555099667632483</c:v>
                </c:pt>
                <c:pt idx="35">
                  <c:v>56.275901213524286</c:v>
                </c:pt>
                <c:pt idx="36">
                  <c:v>56.048785330076456</c:v>
                </c:pt>
                <c:pt idx="37">
                  <c:v>52.473777626700176</c:v>
                </c:pt>
                <c:pt idx="38">
                  <c:v>50.423947139932693</c:v>
                </c:pt>
                <c:pt idx="39">
                  <c:v>44.903546872021543</c:v>
                </c:pt>
                <c:pt idx="40">
                  <c:v>51.316944329341489</c:v>
                </c:pt>
                <c:pt idx="41">
                  <c:v>50.221480773041939</c:v>
                </c:pt>
                <c:pt idx="42">
                  <c:v>50.182747259545145</c:v>
                </c:pt>
                <c:pt idx="43">
                  <c:v>49.409999993811773</c:v>
                </c:pt>
                <c:pt idx="44">
                  <c:v>46.501703636306708</c:v>
                </c:pt>
                <c:pt idx="45">
                  <c:v>49.467501863853101</c:v>
                </c:pt>
                <c:pt idx="46">
                  <c:v>43.544348661652066</c:v>
                </c:pt>
                <c:pt idx="47">
                  <c:v>48.692156965445903</c:v>
                </c:pt>
                <c:pt idx="48">
                  <c:v>48.562116823239428</c:v>
                </c:pt>
                <c:pt idx="49">
                  <c:v>49.38364876148669</c:v>
                </c:pt>
                <c:pt idx="50">
                  <c:v>49.997093661085579</c:v>
                </c:pt>
                <c:pt idx="51">
                  <c:v>45.916518066232555</c:v>
                </c:pt>
                <c:pt idx="52">
                  <c:v>46.627739773817957</c:v>
                </c:pt>
                <c:pt idx="53">
                  <c:v>45.720221198242584</c:v>
                </c:pt>
                <c:pt idx="54">
                  <c:v>50.615472449099805</c:v>
                </c:pt>
                <c:pt idx="55">
                  <c:v>52.790487712731576</c:v>
                </c:pt>
                <c:pt idx="56">
                  <c:v>54.907113358147036</c:v>
                </c:pt>
                <c:pt idx="57">
                  <c:v>52.352057863791835</c:v>
                </c:pt>
                <c:pt idx="58">
                  <c:v>51.103857456180549</c:v>
                </c:pt>
                <c:pt idx="59">
                  <c:v>57.904042264727465</c:v>
                </c:pt>
                <c:pt idx="60">
                  <c:v>48.203528785038237</c:v>
                </c:pt>
                <c:pt idx="61">
                  <c:v>53.732552176486934</c:v>
                </c:pt>
                <c:pt idx="62">
                  <c:v>44.367637683898302</c:v>
                </c:pt>
                <c:pt idx="63">
                  <c:v>44.938824901361137</c:v>
                </c:pt>
                <c:pt idx="64">
                  <c:v>40.379157211864694</c:v>
                </c:pt>
                <c:pt idx="65">
                  <c:v>42.029944802558475</c:v>
                </c:pt>
                <c:pt idx="66">
                  <c:v>51.087324270909392</c:v>
                </c:pt>
                <c:pt idx="67">
                  <c:v>43.369155638077991</c:v>
                </c:pt>
                <c:pt idx="68">
                  <c:v>45.96673753446882</c:v>
                </c:pt>
                <c:pt idx="69">
                  <c:v>43.809730247768876</c:v>
                </c:pt>
                <c:pt idx="70">
                  <c:v>47.947201985555871</c:v>
                </c:pt>
                <c:pt idx="71">
                  <c:v>40.18463914806199</c:v>
                </c:pt>
                <c:pt idx="72">
                  <c:v>43.347510296703781</c:v>
                </c:pt>
                <c:pt idx="73">
                  <c:v>43.657465396060175</c:v>
                </c:pt>
                <c:pt idx="74">
                  <c:v>47.723028556873466</c:v>
                </c:pt>
                <c:pt idx="75">
                  <c:v>51.688801601076406</c:v>
                </c:pt>
                <c:pt idx="76">
                  <c:v>45.3323418738592</c:v>
                </c:pt>
                <c:pt idx="77">
                  <c:v>40.655806913991171</c:v>
                </c:pt>
                <c:pt idx="78">
                  <c:v>44.731527479552739</c:v>
                </c:pt>
                <c:pt idx="79">
                  <c:v>42.768328011412606</c:v>
                </c:pt>
                <c:pt idx="80">
                  <c:v>46.494207857509927</c:v>
                </c:pt>
                <c:pt idx="81">
                  <c:v>41.833331001673642</c:v>
                </c:pt>
                <c:pt idx="82">
                  <c:v>42.77367051284628</c:v>
                </c:pt>
                <c:pt idx="83">
                  <c:v>42.312098652970391</c:v>
                </c:pt>
                <c:pt idx="84">
                  <c:v>46.898111145485146</c:v>
                </c:pt>
                <c:pt idx="85">
                  <c:v>43.210387700722343</c:v>
                </c:pt>
                <c:pt idx="86">
                  <c:v>46.417798170284421</c:v>
                </c:pt>
                <c:pt idx="87">
                  <c:v>46.568465004914692</c:v>
                </c:pt>
                <c:pt idx="88">
                  <c:v>44.491031556057287</c:v>
                </c:pt>
                <c:pt idx="89">
                  <c:v>45.690991635893845</c:v>
                </c:pt>
                <c:pt idx="90">
                  <c:v>46.621533790406431</c:v>
                </c:pt>
                <c:pt idx="91">
                  <c:v>49.136600365787963</c:v>
                </c:pt>
                <c:pt idx="92">
                  <c:v>51.763327934010661</c:v>
                </c:pt>
                <c:pt idx="93">
                  <c:v>53.661205672584877</c:v>
                </c:pt>
                <c:pt idx="94">
                  <c:v>54.018013930411662</c:v>
                </c:pt>
                <c:pt idx="95">
                  <c:v>45.441720466650693</c:v>
                </c:pt>
                <c:pt idx="96">
                  <c:v>45.242509588021058</c:v>
                </c:pt>
                <c:pt idx="97">
                  <c:v>46.764067827770504</c:v>
                </c:pt>
                <c:pt idx="98">
                  <c:v>49.62909748099284</c:v>
                </c:pt>
                <c:pt idx="99">
                  <c:v>45.522505563729226</c:v>
                </c:pt>
                <c:pt idx="100">
                  <c:v>49.48319240672545</c:v>
                </c:pt>
                <c:pt idx="101">
                  <c:v>47.715444993426033</c:v>
                </c:pt>
                <c:pt idx="102">
                  <c:v>44.976477442546702</c:v>
                </c:pt>
                <c:pt idx="103">
                  <c:v>47.13942416972656</c:v>
                </c:pt>
                <c:pt idx="104">
                  <c:v>45.46296656687138</c:v>
                </c:pt>
                <c:pt idx="105">
                  <c:v>46.060137574875917</c:v>
                </c:pt>
                <c:pt idx="106">
                  <c:v>44.535444057909487</c:v>
                </c:pt>
                <c:pt idx="107">
                  <c:v>50.354039122128867</c:v>
                </c:pt>
                <c:pt idx="108">
                  <c:v>51.684744505231443</c:v>
                </c:pt>
                <c:pt idx="109">
                  <c:v>44.380757500263719</c:v>
                </c:pt>
                <c:pt idx="110">
                  <c:v>50.017425271096933</c:v>
                </c:pt>
                <c:pt idx="111">
                  <c:v>43.567622483552469</c:v>
                </c:pt>
                <c:pt idx="112">
                  <c:v>43.915394987781447</c:v>
                </c:pt>
                <c:pt idx="113">
                  <c:v>51.02977105663048</c:v>
                </c:pt>
                <c:pt idx="114">
                  <c:v>47.563619884472409</c:v>
                </c:pt>
                <c:pt idx="115">
                  <c:v>53.594680857688815</c:v>
                </c:pt>
                <c:pt idx="116">
                  <c:v>56.434621417904303</c:v>
                </c:pt>
                <c:pt idx="117">
                  <c:v>48.124094760629063</c:v>
                </c:pt>
                <c:pt idx="118">
                  <c:v>42.064297391438913</c:v>
                </c:pt>
                <c:pt idx="119">
                  <c:v>42.779898144418432</c:v>
                </c:pt>
                <c:pt idx="120">
                  <c:v>40.856552855316053</c:v>
                </c:pt>
                <c:pt idx="121">
                  <c:v>50.645089713253377</c:v>
                </c:pt>
                <c:pt idx="122">
                  <c:v>57.851477126475125</c:v>
                </c:pt>
                <c:pt idx="123">
                  <c:v>47.036595893316509</c:v>
                </c:pt>
                <c:pt idx="124">
                  <c:v>46.743975142895067</c:v>
                </c:pt>
                <c:pt idx="125">
                  <c:v>46.642910547119776</c:v>
                </c:pt>
                <c:pt idx="126">
                  <c:v>46.168270708434065</c:v>
                </c:pt>
                <c:pt idx="127">
                  <c:v>45.378584685026453</c:v>
                </c:pt>
                <c:pt idx="128">
                  <c:v>45.609245068345949</c:v>
                </c:pt>
                <c:pt idx="129">
                  <c:v>44.055750252111082</c:v>
                </c:pt>
                <c:pt idx="130">
                  <c:v>38.72154345759634</c:v>
                </c:pt>
                <c:pt idx="131">
                  <c:v>41.650453680930653</c:v>
                </c:pt>
                <c:pt idx="132">
                  <c:v>40.952603592019997</c:v>
                </c:pt>
                <c:pt idx="133">
                  <c:v>45.911023337851866</c:v>
                </c:pt>
                <c:pt idx="134">
                  <c:v>46.436329214088104</c:v>
                </c:pt>
                <c:pt idx="135">
                  <c:v>43.483466332151991</c:v>
                </c:pt>
                <c:pt idx="136">
                  <c:v>50.234271802242965</c:v>
                </c:pt>
                <c:pt idx="137">
                  <c:v>40.607656871602607</c:v>
                </c:pt>
                <c:pt idx="138">
                  <c:v>42.563499328909863</c:v>
                </c:pt>
                <c:pt idx="139">
                  <c:v>40.618463181442806</c:v>
                </c:pt>
                <c:pt idx="140">
                  <c:v>39.162096747889365</c:v>
                </c:pt>
                <c:pt idx="141">
                  <c:v>41.404059563897007</c:v>
                </c:pt>
                <c:pt idx="142">
                  <c:v>45.064126101877143</c:v>
                </c:pt>
                <c:pt idx="143">
                  <c:v>46.098367876764897</c:v>
                </c:pt>
                <c:pt idx="144">
                  <c:v>41.988023913445069</c:v>
                </c:pt>
                <c:pt idx="145">
                  <c:v>43.075631319703881</c:v>
                </c:pt>
                <c:pt idx="146">
                  <c:v>45.948743585666541</c:v>
                </c:pt>
                <c:pt idx="147">
                  <c:v>48.643781448650159</c:v>
                </c:pt>
                <c:pt idx="148">
                  <c:v>45.886980015076212</c:v>
                </c:pt>
                <c:pt idx="149">
                  <c:v>46.496294721956609</c:v>
                </c:pt>
                <c:pt idx="150">
                  <c:v>49.496482856868873</c:v>
                </c:pt>
                <c:pt idx="151">
                  <c:v>43.076105309677878</c:v>
                </c:pt>
                <c:pt idx="152">
                  <c:v>40.892694657710955</c:v>
                </c:pt>
                <c:pt idx="153">
                  <c:v>44.79304150153461</c:v>
                </c:pt>
                <c:pt idx="154">
                  <c:v>46.748959229617249</c:v>
                </c:pt>
                <c:pt idx="155">
                  <c:v>45.851806678090462</c:v>
                </c:pt>
                <c:pt idx="156">
                  <c:v>45.90199495557885</c:v>
                </c:pt>
                <c:pt idx="157">
                  <c:v>46.219342466238437</c:v>
                </c:pt>
                <c:pt idx="158">
                  <c:v>41.881374356275607</c:v>
                </c:pt>
                <c:pt idx="159">
                  <c:v>43.873445020262949</c:v>
                </c:pt>
                <c:pt idx="160">
                  <c:v>44.886237408010494</c:v>
                </c:pt>
                <c:pt idx="161">
                  <c:v>43.256193034234791</c:v>
                </c:pt>
                <c:pt idx="162">
                  <c:v>44.842385875122837</c:v>
                </c:pt>
                <c:pt idx="163">
                  <c:v>43.75864012172466</c:v>
                </c:pt>
                <c:pt idx="164">
                  <c:v>46.980404370580075</c:v>
                </c:pt>
                <c:pt idx="165">
                  <c:v>39.754936660917245</c:v>
                </c:pt>
                <c:pt idx="166">
                  <c:v>45.256644514031343</c:v>
                </c:pt>
                <c:pt idx="167">
                  <c:v>45.106785219246625</c:v>
                </c:pt>
                <c:pt idx="168">
                  <c:v>44.935625050898125</c:v>
                </c:pt>
                <c:pt idx="169">
                  <c:v>43.349199147678895</c:v>
                </c:pt>
                <c:pt idx="170">
                  <c:v>43.364157344332796</c:v>
                </c:pt>
                <c:pt idx="171">
                  <c:v>45.4578685121297</c:v>
                </c:pt>
                <c:pt idx="172">
                  <c:v>40.783770624511945</c:v>
                </c:pt>
                <c:pt idx="173">
                  <c:v>42.341561725564183</c:v>
                </c:pt>
                <c:pt idx="174">
                  <c:v>40.465742321477457</c:v>
                </c:pt>
                <c:pt idx="175">
                  <c:v>42.853701161796998</c:v>
                </c:pt>
                <c:pt idx="176">
                  <c:v>44.321756264611942</c:v>
                </c:pt>
                <c:pt idx="177">
                  <c:v>41.375284994972894</c:v>
                </c:pt>
                <c:pt idx="178">
                  <c:v>44.249999997090114</c:v>
                </c:pt>
                <c:pt idx="179">
                  <c:v>40.001502001594069</c:v>
                </c:pt>
                <c:pt idx="180">
                  <c:v>39.827575426679367</c:v>
                </c:pt>
                <c:pt idx="181">
                  <c:v>40.850549140014536</c:v>
                </c:pt>
                <c:pt idx="182">
                  <c:v>40.916107154722972</c:v>
                </c:pt>
                <c:pt idx="183">
                  <c:v>42.597006274132148</c:v>
                </c:pt>
                <c:pt idx="184">
                  <c:v>46.422223075940408</c:v>
                </c:pt>
                <c:pt idx="185">
                  <c:v>42.67489651123492</c:v>
                </c:pt>
                <c:pt idx="186">
                  <c:v>41.11400374691064</c:v>
                </c:pt>
                <c:pt idx="187">
                  <c:v>44.508831134665265</c:v>
                </c:pt>
                <c:pt idx="188">
                  <c:v>45.083093117614752</c:v>
                </c:pt>
                <c:pt idx="189">
                  <c:v>49.304620962251612</c:v>
                </c:pt>
                <c:pt idx="190">
                  <c:v>42.760508558741506</c:v>
                </c:pt>
                <c:pt idx="191">
                  <c:v>44.812057850471739</c:v>
                </c:pt>
                <c:pt idx="192">
                  <c:v>46.637244519869427</c:v>
                </c:pt>
                <c:pt idx="193">
                  <c:v>39.112568834353269</c:v>
                </c:pt>
                <c:pt idx="194">
                  <c:v>45.806161517559708</c:v>
                </c:pt>
                <c:pt idx="195">
                  <c:v>46.09512658760277</c:v>
                </c:pt>
                <c:pt idx="196">
                  <c:v>45.655671798586887</c:v>
                </c:pt>
                <c:pt idx="197">
                  <c:v>47.810898475786267</c:v>
                </c:pt>
                <c:pt idx="198">
                  <c:v>37.949356072878231</c:v>
                </c:pt>
                <c:pt idx="199">
                  <c:v>44.647983845097393</c:v>
                </c:pt>
                <c:pt idx="200">
                  <c:v>39.411928732840586</c:v>
                </c:pt>
                <c:pt idx="201">
                  <c:v>46.448315842375031</c:v>
                </c:pt>
                <c:pt idx="202">
                  <c:v>44.076605261870867</c:v>
                </c:pt>
                <c:pt idx="203">
                  <c:v>47.201324414625539</c:v>
                </c:pt>
                <c:pt idx="204">
                  <c:v>47.587868466644409</c:v>
                </c:pt>
                <c:pt idx="205">
                  <c:v>41.292688288140205</c:v>
                </c:pt>
                <c:pt idx="206">
                  <c:v>48.575318922084641</c:v>
                </c:pt>
                <c:pt idx="207">
                  <c:v>37.405209038997533</c:v>
                </c:pt>
                <c:pt idx="208">
                  <c:v>43.849055406767384</c:v>
                </c:pt>
                <c:pt idx="209">
                  <c:v>41.621261803283531</c:v>
                </c:pt>
                <c:pt idx="210">
                  <c:v>43.76682639262264</c:v>
                </c:pt>
                <c:pt idx="211">
                  <c:v>43.844871145765119</c:v>
                </c:pt>
              </c:numCache>
            </c:numRef>
          </c:val>
          <c:smooth val="0"/>
          <c:extLst>
            <c:ext xmlns:c16="http://schemas.microsoft.com/office/drawing/2014/chart" uri="{C3380CC4-5D6E-409C-BE32-E72D297353CC}">
              <c16:uniqueId val="{00000002-9543-4440-9ED9-50FCAD7642E9}"/>
            </c:ext>
          </c:extLst>
        </c:ser>
        <c:dLbls>
          <c:showLegendKey val="0"/>
          <c:showVal val="0"/>
          <c:showCatName val="0"/>
          <c:showSerName val="0"/>
          <c:showPercent val="0"/>
          <c:showBubbleSize val="0"/>
        </c:dLbls>
        <c:marker val="1"/>
        <c:smooth val="0"/>
        <c:axId val="1477071887"/>
        <c:axId val="1477072303"/>
      </c:lineChart>
      <c:dateAx>
        <c:axId val="147707188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2303"/>
        <c:crosses val="autoZero"/>
        <c:auto val="1"/>
        <c:lblOffset val="100"/>
        <c:baseTimeUnit val="days"/>
        <c:majorUnit val="1"/>
        <c:majorTimeUnit val="days"/>
      </c:dateAx>
      <c:valAx>
        <c:axId val="147707230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7071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[KPI- R Rate Summary sheet draft V 16th Dec.xlsx]Data Review!PivotTable10</c:name>
    <c:fmtId val="4"/>
  </c:pivotSource>
  <c:chart>
    <c:title>
      <c:tx>
        <c:rich>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r>
              <a:rPr lang="en-IN"/>
              <a:t>KPI vs Media</a:t>
            </a:r>
          </a:p>
        </c:rich>
      </c:tx>
      <c:overlay val="0"/>
      <c:spPr>
        <a:noFill/>
        <a:ln>
          <a:noFill/>
        </a:ln>
        <a:effectLst/>
      </c:spPr>
      <c:txPr>
        <a:bodyPr rot="0" spcFirstLastPara="1" vertOverflow="ellipsis" vert="horz" wrap="square" anchor="ctr" anchorCtr="1"/>
        <a:lstStyle/>
        <a:p>
          <a:pPr>
            <a:defRPr lang="zh-CN"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zh-CN"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920108670626701"/>
          <c:y val="0.17129619667106799"/>
          <c:w val="0.77136621080259704"/>
          <c:h val="0.57894211140274099"/>
        </c:manualLayout>
      </c:layout>
      <c:barChart>
        <c:barDir val="col"/>
        <c:grouping val="clustered"/>
        <c:varyColors val="0"/>
        <c:ser>
          <c:idx val="0"/>
          <c:order val="0"/>
          <c:tx>
            <c:strRef>
              <c:f>'Data Review'!$J$3</c:f>
              <c:strCache>
                <c:ptCount val="1"/>
                <c:pt idx="0">
                  <c:v>Sum of Value</c:v>
                </c:pt>
              </c:strCache>
            </c:strRef>
          </c:tx>
          <c:spPr>
            <a:solidFill>
              <a:schemeClr val="accent1"/>
            </a:solidFill>
            <a:ln>
              <a:noFill/>
            </a:ln>
            <a:effectLst/>
          </c:spPr>
          <c:invertIfNegative val="0"/>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Review'!$J$4:$J$278</c:f>
              <c:numCache>
                <c:formatCode>General</c:formatCode>
                <c:ptCount val="27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1</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1</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1</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1</c:v>
                </c:pt>
                <c:pt idx="177">
                  <c:v>0</c:v>
                </c:pt>
                <c:pt idx="178">
                  <c:v>0</c:v>
                </c:pt>
                <c:pt idx="179">
                  <c:v>0</c:v>
                </c:pt>
                <c:pt idx="180">
                  <c:v>0</c:v>
                </c:pt>
                <c:pt idx="181">
                  <c:v>0</c:v>
                </c:pt>
                <c:pt idx="182">
                  <c:v>0</c:v>
                </c:pt>
                <c:pt idx="183">
                  <c:v>0</c:v>
                </c:pt>
                <c:pt idx="184">
                  <c:v>0</c:v>
                </c:pt>
                <c:pt idx="185">
                  <c:v>0</c:v>
                </c:pt>
                <c:pt idx="186">
                  <c:v>0</c:v>
                </c:pt>
                <c:pt idx="187">
                  <c:v>0</c:v>
                </c:pt>
                <c:pt idx="188">
                  <c:v>0</c:v>
                </c:pt>
                <c:pt idx="189">
                  <c:v>1</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numCache>
            </c:numRef>
          </c:val>
          <c:extLst>
            <c:ext xmlns:c16="http://schemas.microsoft.com/office/drawing/2014/chart" uri="{C3380CC4-5D6E-409C-BE32-E72D297353CC}">
              <c16:uniqueId val="{00000000-2213-43A5-86D7-D93ED0EB65E5}"/>
            </c:ext>
          </c:extLst>
        </c:ser>
        <c:dLbls>
          <c:showLegendKey val="0"/>
          <c:showVal val="0"/>
          <c:showCatName val="0"/>
          <c:showSerName val="0"/>
          <c:showPercent val="0"/>
          <c:showBubbleSize val="0"/>
        </c:dLbls>
        <c:gapWidth val="150"/>
        <c:axId val="733459072"/>
        <c:axId val="733458240"/>
      </c:barChart>
      <c:lineChart>
        <c:grouping val="standard"/>
        <c:varyColors val="0"/>
        <c:ser>
          <c:idx val="1"/>
          <c:order val="1"/>
          <c:tx>
            <c:strRef>
              <c:f>'Data Review'!$K$3</c:f>
              <c:strCache>
                <c:ptCount val="1"/>
                <c:pt idx="0">
                  <c:v>Sum of R Rate*Installs</c:v>
                </c:pt>
              </c:strCache>
            </c:strRef>
          </c:tx>
          <c:spPr>
            <a:ln w="28575" cap="rnd">
              <a:solidFill>
                <a:schemeClr val="accent2"/>
              </a:solidFill>
              <a:round/>
            </a:ln>
            <a:effectLst/>
          </c:spPr>
          <c:marker>
            <c:symbol val="none"/>
          </c:marker>
          <c:cat>
            <c:strRef>
              <c:f>'Data Review'!$I$4:$I$278</c:f>
              <c:strCache>
                <c:ptCount val="274"/>
                <c:pt idx="0">
                  <c:v>7/1/2021</c:v>
                </c:pt>
                <c:pt idx="1">
                  <c:v>7/2/2021</c:v>
                </c:pt>
                <c:pt idx="2">
                  <c:v>7/3/2021</c:v>
                </c:pt>
                <c:pt idx="3">
                  <c:v>7/4/2021</c:v>
                </c:pt>
                <c:pt idx="4">
                  <c:v>7/5/2021</c:v>
                </c:pt>
                <c:pt idx="5">
                  <c:v>7/6/2021</c:v>
                </c:pt>
                <c:pt idx="6">
                  <c:v>7/7/2021</c:v>
                </c:pt>
                <c:pt idx="7">
                  <c:v>7/8/2021</c:v>
                </c:pt>
                <c:pt idx="8">
                  <c:v>7/9/2021</c:v>
                </c:pt>
                <c:pt idx="9">
                  <c:v>7/10/2021</c:v>
                </c:pt>
                <c:pt idx="10">
                  <c:v>7/11/2021</c:v>
                </c:pt>
                <c:pt idx="11">
                  <c:v>7/12/2021</c:v>
                </c:pt>
                <c:pt idx="12">
                  <c:v>7/13/2021</c:v>
                </c:pt>
                <c:pt idx="13">
                  <c:v>7/14/2021</c:v>
                </c:pt>
                <c:pt idx="14">
                  <c:v>7/15/2021</c:v>
                </c:pt>
                <c:pt idx="15">
                  <c:v>7/16/2021</c:v>
                </c:pt>
                <c:pt idx="16">
                  <c:v>7/17/2021</c:v>
                </c:pt>
                <c:pt idx="17">
                  <c:v>7/18/2021</c:v>
                </c:pt>
                <c:pt idx="18">
                  <c:v>7/19/2021</c:v>
                </c:pt>
                <c:pt idx="19">
                  <c:v>7/20/2021</c:v>
                </c:pt>
                <c:pt idx="20">
                  <c:v>7/21/2021</c:v>
                </c:pt>
                <c:pt idx="21">
                  <c:v>7/22/2021</c:v>
                </c:pt>
                <c:pt idx="22">
                  <c:v>7/23/2021</c:v>
                </c:pt>
                <c:pt idx="23">
                  <c:v>7/24/2021</c:v>
                </c:pt>
                <c:pt idx="24">
                  <c:v>7/25/2021</c:v>
                </c:pt>
                <c:pt idx="25">
                  <c:v>7/26/2021</c:v>
                </c:pt>
                <c:pt idx="26">
                  <c:v>7/27/2021</c:v>
                </c:pt>
                <c:pt idx="27">
                  <c:v>7/28/2021</c:v>
                </c:pt>
                <c:pt idx="28">
                  <c:v>7/29/2021</c:v>
                </c:pt>
                <c:pt idx="29">
                  <c:v>7/30/2021</c:v>
                </c:pt>
                <c:pt idx="30">
                  <c:v>7/31/2021</c:v>
                </c:pt>
                <c:pt idx="31">
                  <c:v>8/1/2021</c:v>
                </c:pt>
                <c:pt idx="32">
                  <c:v>8/2/2021</c:v>
                </c:pt>
                <c:pt idx="33">
                  <c:v>8/3/2021</c:v>
                </c:pt>
                <c:pt idx="34">
                  <c:v>8/4/2021</c:v>
                </c:pt>
                <c:pt idx="35">
                  <c:v>8/5/2021</c:v>
                </c:pt>
                <c:pt idx="36">
                  <c:v>8/6/2021</c:v>
                </c:pt>
                <c:pt idx="37">
                  <c:v>8/7/2021</c:v>
                </c:pt>
                <c:pt idx="38">
                  <c:v>8/8/2021</c:v>
                </c:pt>
                <c:pt idx="39">
                  <c:v>8/9/2021</c:v>
                </c:pt>
                <c:pt idx="40">
                  <c:v>8/10/2021</c:v>
                </c:pt>
                <c:pt idx="41">
                  <c:v>8/11/2021</c:v>
                </c:pt>
                <c:pt idx="42">
                  <c:v>8/12/2021</c:v>
                </c:pt>
                <c:pt idx="43">
                  <c:v>8/13/2021</c:v>
                </c:pt>
                <c:pt idx="44">
                  <c:v>8/14/2021</c:v>
                </c:pt>
                <c:pt idx="45">
                  <c:v>8/15/2021</c:v>
                </c:pt>
                <c:pt idx="46">
                  <c:v>8/16/2021</c:v>
                </c:pt>
                <c:pt idx="47">
                  <c:v>8/17/2021</c:v>
                </c:pt>
                <c:pt idx="48">
                  <c:v>8/18/2021</c:v>
                </c:pt>
                <c:pt idx="49">
                  <c:v>8/19/2021</c:v>
                </c:pt>
                <c:pt idx="50">
                  <c:v>8/20/2021</c:v>
                </c:pt>
                <c:pt idx="51">
                  <c:v>8/21/2021</c:v>
                </c:pt>
                <c:pt idx="52">
                  <c:v>8/22/2021</c:v>
                </c:pt>
                <c:pt idx="53">
                  <c:v>8/23/2021</c:v>
                </c:pt>
                <c:pt idx="54">
                  <c:v>8/24/2021</c:v>
                </c:pt>
                <c:pt idx="55">
                  <c:v>8/25/2021</c:v>
                </c:pt>
                <c:pt idx="56">
                  <c:v>8/26/2021</c:v>
                </c:pt>
                <c:pt idx="57">
                  <c:v>8/27/2021</c:v>
                </c:pt>
                <c:pt idx="58">
                  <c:v>8/28/2021</c:v>
                </c:pt>
                <c:pt idx="59">
                  <c:v>8/29/2021</c:v>
                </c:pt>
                <c:pt idx="60">
                  <c:v>8/30/2021</c:v>
                </c:pt>
                <c:pt idx="61">
                  <c:v>8/31/2021</c:v>
                </c:pt>
                <c:pt idx="62">
                  <c:v>9/1/2021</c:v>
                </c:pt>
                <c:pt idx="63">
                  <c:v>9/2/2021</c:v>
                </c:pt>
                <c:pt idx="64">
                  <c:v>9/3/2021</c:v>
                </c:pt>
                <c:pt idx="65">
                  <c:v>9/4/2021</c:v>
                </c:pt>
                <c:pt idx="66">
                  <c:v>9/5/2021</c:v>
                </c:pt>
                <c:pt idx="67">
                  <c:v>9/6/2021</c:v>
                </c:pt>
                <c:pt idx="68">
                  <c:v>9/7/2021</c:v>
                </c:pt>
                <c:pt idx="69">
                  <c:v>9/8/2021</c:v>
                </c:pt>
                <c:pt idx="70">
                  <c:v>9/9/2021</c:v>
                </c:pt>
                <c:pt idx="71">
                  <c:v>9/10/2021</c:v>
                </c:pt>
                <c:pt idx="72">
                  <c:v>9/11/2021</c:v>
                </c:pt>
                <c:pt idx="73">
                  <c:v>9/12/2021</c:v>
                </c:pt>
                <c:pt idx="74">
                  <c:v>9/13/2021</c:v>
                </c:pt>
                <c:pt idx="75">
                  <c:v>9/14/2021</c:v>
                </c:pt>
                <c:pt idx="76">
                  <c:v>9/15/2021</c:v>
                </c:pt>
                <c:pt idx="77">
                  <c:v>9/16/2021</c:v>
                </c:pt>
                <c:pt idx="78">
                  <c:v>9/17/2021</c:v>
                </c:pt>
                <c:pt idx="79">
                  <c:v>9/18/2021</c:v>
                </c:pt>
                <c:pt idx="80">
                  <c:v>9/19/2021</c:v>
                </c:pt>
                <c:pt idx="81">
                  <c:v>9/20/2021</c:v>
                </c:pt>
                <c:pt idx="82">
                  <c:v>9/21/2021</c:v>
                </c:pt>
                <c:pt idx="83">
                  <c:v>9/22/2021</c:v>
                </c:pt>
                <c:pt idx="84">
                  <c:v>9/23/2021</c:v>
                </c:pt>
                <c:pt idx="85">
                  <c:v>9/24/2021</c:v>
                </c:pt>
                <c:pt idx="86">
                  <c:v>9/25/2021</c:v>
                </c:pt>
                <c:pt idx="87">
                  <c:v>9/26/2021</c:v>
                </c:pt>
                <c:pt idx="88">
                  <c:v>9/27/2021</c:v>
                </c:pt>
                <c:pt idx="89">
                  <c:v>9/28/2021</c:v>
                </c:pt>
                <c:pt idx="90">
                  <c:v>9/29/2021</c:v>
                </c:pt>
                <c:pt idx="91">
                  <c:v>9/30/2021</c:v>
                </c:pt>
                <c:pt idx="92">
                  <c:v>10/1/2021</c:v>
                </c:pt>
                <c:pt idx="93">
                  <c:v>10/2/2021</c:v>
                </c:pt>
                <c:pt idx="94">
                  <c:v>10/3/2021</c:v>
                </c:pt>
                <c:pt idx="95">
                  <c:v>10/4/2021</c:v>
                </c:pt>
                <c:pt idx="96">
                  <c:v>10/5/2021</c:v>
                </c:pt>
                <c:pt idx="97">
                  <c:v>10/6/2021</c:v>
                </c:pt>
                <c:pt idx="98">
                  <c:v>10/7/2021</c:v>
                </c:pt>
                <c:pt idx="99">
                  <c:v>10/8/2021</c:v>
                </c:pt>
                <c:pt idx="100">
                  <c:v>10/9/2021</c:v>
                </c:pt>
                <c:pt idx="101">
                  <c:v>10/10/2021</c:v>
                </c:pt>
                <c:pt idx="102">
                  <c:v>10/11/2021</c:v>
                </c:pt>
                <c:pt idx="103">
                  <c:v>10/12/2021</c:v>
                </c:pt>
                <c:pt idx="104">
                  <c:v>10/13/2021</c:v>
                </c:pt>
                <c:pt idx="105">
                  <c:v>10/14/2021</c:v>
                </c:pt>
                <c:pt idx="106">
                  <c:v>10/15/2021</c:v>
                </c:pt>
                <c:pt idx="107">
                  <c:v>10/16/2021</c:v>
                </c:pt>
                <c:pt idx="108">
                  <c:v>10/17/2021</c:v>
                </c:pt>
                <c:pt idx="109">
                  <c:v>10/18/2021</c:v>
                </c:pt>
                <c:pt idx="110">
                  <c:v>10/19/2021</c:v>
                </c:pt>
                <c:pt idx="111">
                  <c:v>10/20/2021</c:v>
                </c:pt>
                <c:pt idx="112">
                  <c:v>10/21/2021</c:v>
                </c:pt>
                <c:pt idx="113">
                  <c:v>10/22/2021</c:v>
                </c:pt>
                <c:pt idx="114">
                  <c:v>10/23/2021</c:v>
                </c:pt>
                <c:pt idx="115">
                  <c:v>10/24/2021</c:v>
                </c:pt>
                <c:pt idx="116">
                  <c:v>10/25/2021</c:v>
                </c:pt>
                <c:pt idx="117">
                  <c:v>10/26/2021</c:v>
                </c:pt>
                <c:pt idx="118">
                  <c:v>10/27/2021</c:v>
                </c:pt>
                <c:pt idx="119">
                  <c:v>10/28/2021</c:v>
                </c:pt>
                <c:pt idx="120">
                  <c:v>10/29/2021</c:v>
                </c:pt>
                <c:pt idx="121">
                  <c:v>10/30/2021</c:v>
                </c:pt>
                <c:pt idx="122">
                  <c:v>10/31/2021</c:v>
                </c:pt>
                <c:pt idx="123">
                  <c:v>11/1/2021</c:v>
                </c:pt>
                <c:pt idx="124">
                  <c:v>11/2/2021</c:v>
                </c:pt>
                <c:pt idx="125">
                  <c:v>11/3/2021</c:v>
                </c:pt>
                <c:pt idx="126">
                  <c:v>11/4/2021</c:v>
                </c:pt>
                <c:pt idx="127">
                  <c:v>11/5/2021</c:v>
                </c:pt>
                <c:pt idx="128">
                  <c:v>11/6/2021</c:v>
                </c:pt>
                <c:pt idx="129">
                  <c:v>11/7/2021</c:v>
                </c:pt>
                <c:pt idx="130">
                  <c:v>11/8/2021</c:v>
                </c:pt>
                <c:pt idx="131">
                  <c:v>11/9/2021</c:v>
                </c:pt>
                <c:pt idx="132">
                  <c:v>11/10/2021</c:v>
                </c:pt>
                <c:pt idx="133">
                  <c:v>11/11/2021</c:v>
                </c:pt>
                <c:pt idx="134">
                  <c:v>11/12/2021</c:v>
                </c:pt>
                <c:pt idx="135">
                  <c:v>11/13/2021</c:v>
                </c:pt>
                <c:pt idx="136">
                  <c:v>11/14/2021</c:v>
                </c:pt>
                <c:pt idx="137">
                  <c:v>11/15/2021</c:v>
                </c:pt>
                <c:pt idx="138">
                  <c:v>11/16/2021</c:v>
                </c:pt>
                <c:pt idx="139">
                  <c:v>11/17/2021</c:v>
                </c:pt>
                <c:pt idx="140">
                  <c:v>11/18/2021</c:v>
                </c:pt>
                <c:pt idx="141">
                  <c:v>11/19/2021</c:v>
                </c:pt>
                <c:pt idx="142">
                  <c:v>11/20/2021</c:v>
                </c:pt>
                <c:pt idx="143">
                  <c:v>11/21/2021</c:v>
                </c:pt>
                <c:pt idx="144">
                  <c:v>11/22/2021</c:v>
                </c:pt>
                <c:pt idx="145">
                  <c:v>11/23/2021</c:v>
                </c:pt>
                <c:pt idx="146">
                  <c:v>11/24/2021</c:v>
                </c:pt>
                <c:pt idx="147">
                  <c:v>11/25/2021</c:v>
                </c:pt>
                <c:pt idx="148">
                  <c:v>11/26/2021</c:v>
                </c:pt>
                <c:pt idx="149">
                  <c:v>11/27/2021</c:v>
                </c:pt>
                <c:pt idx="150">
                  <c:v>11/28/2021</c:v>
                </c:pt>
                <c:pt idx="151">
                  <c:v>11/29/2021</c:v>
                </c:pt>
                <c:pt idx="152">
                  <c:v>11/30/2021</c:v>
                </c:pt>
                <c:pt idx="153">
                  <c:v>12/1/2021</c:v>
                </c:pt>
                <c:pt idx="154">
                  <c:v>12/2/2021</c:v>
                </c:pt>
                <c:pt idx="155">
                  <c:v>12/3/2021</c:v>
                </c:pt>
                <c:pt idx="156">
                  <c:v>12/4/2021</c:v>
                </c:pt>
                <c:pt idx="157">
                  <c:v>12/5/2021</c:v>
                </c:pt>
                <c:pt idx="158">
                  <c:v>12/6/2021</c:v>
                </c:pt>
                <c:pt idx="159">
                  <c:v>12/7/2021</c:v>
                </c:pt>
                <c:pt idx="160">
                  <c:v>12/8/2021</c:v>
                </c:pt>
                <c:pt idx="161">
                  <c:v>12/9/2021</c:v>
                </c:pt>
                <c:pt idx="162">
                  <c:v>12/10/2021</c:v>
                </c:pt>
                <c:pt idx="163">
                  <c:v>12/11/2021</c:v>
                </c:pt>
                <c:pt idx="164">
                  <c:v>12/12/2021</c:v>
                </c:pt>
                <c:pt idx="165">
                  <c:v>12/13/2021</c:v>
                </c:pt>
                <c:pt idx="166">
                  <c:v>12/14/2021</c:v>
                </c:pt>
                <c:pt idx="167">
                  <c:v>12/15/2021</c:v>
                </c:pt>
                <c:pt idx="168">
                  <c:v>12/16/2021</c:v>
                </c:pt>
                <c:pt idx="169">
                  <c:v>12/17/2021</c:v>
                </c:pt>
                <c:pt idx="170">
                  <c:v>12/18/2021</c:v>
                </c:pt>
                <c:pt idx="171">
                  <c:v>12/19/2021</c:v>
                </c:pt>
                <c:pt idx="172">
                  <c:v>12/20/2021</c:v>
                </c:pt>
                <c:pt idx="173">
                  <c:v>12/21/2021</c:v>
                </c:pt>
                <c:pt idx="174">
                  <c:v>12/22/2021</c:v>
                </c:pt>
                <c:pt idx="175">
                  <c:v>12/23/2021</c:v>
                </c:pt>
                <c:pt idx="176">
                  <c:v>12/24/2021</c:v>
                </c:pt>
                <c:pt idx="177">
                  <c:v>12/25/2021</c:v>
                </c:pt>
                <c:pt idx="178">
                  <c:v>12/26/2021</c:v>
                </c:pt>
                <c:pt idx="179">
                  <c:v>12/27/2021</c:v>
                </c:pt>
                <c:pt idx="180">
                  <c:v>12/28/2021</c:v>
                </c:pt>
                <c:pt idx="181">
                  <c:v>12/29/2021</c:v>
                </c:pt>
                <c:pt idx="182">
                  <c:v>12/30/2021</c:v>
                </c:pt>
                <c:pt idx="183">
                  <c:v>12/31/2021</c:v>
                </c:pt>
                <c:pt idx="184">
                  <c:v>1/1/2022</c:v>
                </c:pt>
                <c:pt idx="185">
                  <c:v>1/2/2022</c:v>
                </c:pt>
                <c:pt idx="186">
                  <c:v>1/3/2022</c:v>
                </c:pt>
                <c:pt idx="187">
                  <c:v>1/4/2022</c:v>
                </c:pt>
                <c:pt idx="188">
                  <c:v>1/5/2022</c:v>
                </c:pt>
                <c:pt idx="189">
                  <c:v>1/6/2022</c:v>
                </c:pt>
                <c:pt idx="190">
                  <c:v>1/7/2022</c:v>
                </c:pt>
                <c:pt idx="191">
                  <c:v>1/8/2022</c:v>
                </c:pt>
                <c:pt idx="192">
                  <c:v>1/9/2022</c:v>
                </c:pt>
                <c:pt idx="193">
                  <c:v>1/10/2022</c:v>
                </c:pt>
                <c:pt idx="194">
                  <c:v>1/11/2022</c:v>
                </c:pt>
                <c:pt idx="195">
                  <c:v>1/12/2022</c:v>
                </c:pt>
                <c:pt idx="196">
                  <c:v>1/13/2022</c:v>
                </c:pt>
                <c:pt idx="197">
                  <c:v>1/14/2022</c:v>
                </c:pt>
                <c:pt idx="198">
                  <c:v>1/15/2022</c:v>
                </c:pt>
                <c:pt idx="199">
                  <c:v>1/16/2022</c:v>
                </c:pt>
                <c:pt idx="200">
                  <c:v>1/17/2022</c:v>
                </c:pt>
                <c:pt idx="201">
                  <c:v>1/18/2022</c:v>
                </c:pt>
                <c:pt idx="202">
                  <c:v>1/19/2022</c:v>
                </c:pt>
                <c:pt idx="203">
                  <c:v>1/20/2022</c:v>
                </c:pt>
                <c:pt idx="204">
                  <c:v>1/21/2022</c:v>
                </c:pt>
                <c:pt idx="205">
                  <c:v>1/22/2022</c:v>
                </c:pt>
                <c:pt idx="206">
                  <c:v>1/23/2022</c:v>
                </c:pt>
                <c:pt idx="207">
                  <c:v>1/24/2022</c:v>
                </c:pt>
                <c:pt idx="208">
                  <c:v>1/25/2022</c:v>
                </c:pt>
                <c:pt idx="209">
                  <c:v>1/26/2022</c:v>
                </c:pt>
                <c:pt idx="210">
                  <c:v>1/27/2022</c:v>
                </c:pt>
                <c:pt idx="211">
                  <c:v>1/28/2022</c:v>
                </c:pt>
                <c:pt idx="212">
                  <c:v>1/29/2022</c:v>
                </c:pt>
                <c:pt idx="213">
                  <c:v>1/30/2022</c:v>
                </c:pt>
                <c:pt idx="214">
                  <c:v>1/31/2022</c:v>
                </c:pt>
                <c:pt idx="215">
                  <c:v>2/1/2022</c:v>
                </c:pt>
                <c:pt idx="216">
                  <c:v>2/2/2022</c:v>
                </c:pt>
                <c:pt idx="217">
                  <c:v>2/3/2022</c:v>
                </c:pt>
                <c:pt idx="218">
                  <c:v>2/4/2022</c:v>
                </c:pt>
                <c:pt idx="219">
                  <c:v>2/5/2022</c:v>
                </c:pt>
                <c:pt idx="220">
                  <c:v>2/6/2022</c:v>
                </c:pt>
                <c:pt idx="221">
                  <c:v>2/7/2022</c:v>
                </c:pt>
                <c:pt idx="222">
                  <c:v>2/8/2022</c:v>
                </c:pt>
                <c:pt idx="223">
                  <c:v>2/9/2022</c:v>
                </c:pt>
                <c:pt idx="224">
                  <c:v>2/10/2022</c:v>
                </c:pt>
                <c:pt idx="225">
                  <c:v>2/11/2022</c:v>
                </c:pt>
                <c:pt idx="226">
                  <c:v>2/12/2022</c:v>
                </c:pt>
                <c:pt idx="227">
                  <c:v>2/13/2022</c:v>
                </c:pt>
                <c:pt idx="228">
                  <c:v>2/14/2022</c:v>
                </c:pt>
                <c:pt idx="229">
                  <c:v>2/15/2022</c:v>
                </c:pt>
                <c:pt idx="230">
                  <c:v>2/16/2022</c:v>
                </c:pt>
                <c:pt idx="231">
                  <c:v>2/17/2022</c:v>
                </c:pt>
                <c:pt idx="232">
                  <c:v>2/18/2022</c:v>
                </c:pt>
                <c:pt idx="233">
                  <c:v>2/19/2022</c:v>
                </c:pt>
                <c:pt idx="234">
                  <c:v>2/20/2022</c:v>
                </c:pt>
                <c:pt idx="235">
                  <c:v>2/21/2022</c:v>
                </c:pt>
                <c:pt idx="236">
                  <c:v>2/22/2022</c:v>
                </c:pt>
                <c:pt idx="237">
                  <c:v>2/23/2022</c:v>
                </c:pt>
                <c:pt idx="238">
                  <c:v>2/24/2022</c:v>
                </c:pt>
                <c:pt idx="239">
                  <c:v>2/25/2022</c:v>
                </c:pt>
                <c:pt idx="240">
                  <c:v>2/26/2022</c:v>
                </c:pt>
                <c:pt idx="241">
                  <c:v>2/27/2022</c:v>
                </c:pt>
                <c:pt idx="242">
                  <c:v>2/28/2022</c:v>
                </c:pt>
                <c:pt idx="243">
                  <c:v>3/1/2022</c:v>
                </c:pt>
                <c:pt idx="244">
                  <c:v>3/2/2022</c:v>
                </c:pt>
                <c:pt idx="245">
                  <c:v>3/3/2022</c:v>
                </c:pt>
                <c:pt idx="246">
                  <c:v>3/4/2022</c:v>
                </c:pt>
                <c:pt idx="247">
                  <c:v>3/5/2022</c:v>
                </c:pt>
                <c:pt idx="248">
                  <c:v>3/6/2022</c:v>
                </c:pt>
                <c:pt idx="249">
                  <c:v>3/7/2022</c:v>
                </c:pt>
                <c:pt idx="250">
                  <c:v>3/8/2022</c:v>
                </c:pt>
                <c:pt idx="251">
                  <c:v>3/9/2022</c:v>
                </c:pt>
                <c:pt idx="252">
                  <c:v>3/10/2022</c:v>
                </c:pt>
                <c:pt idx="253">
                  <c:v>3/11/2022</c:v>
                </c:pt>
                <c:pt idx="254">
                  <c:v>3/12/2022</c:v>
                </c:pt>
                <c:pt idx="255">
                  <c:v>3/13/2022</c:v>
                </c:pt>
                <c:pt idx="256">
                  <c:v>3/14/2022</c:v>
                </c:pt>
                <c:pt idx="257">
                  <c:v>3/15/2022</c:v>
                </c:pt>
                <c:pt idx="258">
                  <c:v>3/16/2022</c:v>
                </c:pt>
                <c:pt idx="259">
                  <c:v>3/17/2022</c:v>
                </c:pt>
                <c:pt idx="260">
                  <c:v>3/18/2022</c:v>
                </c:pt>
                <c:pt idx="261">
                  <c:v>3/19/2022</c:v>
                </c:pt>
                <c:pt idx="262">
                  <c:v>3/20/2022</c:v>
                </c:pt>
                <c:pt idx="263">
                  <c:v>3/21/2022</c:v>
                </c:pt>
                <c:pt idx="264">
                  <c:v>3/22/2022</c:v>
                </c:pt>
                <c:pt idx="265">
                  <c:v>3/23/2022</c:v>
                </c:pt>
                <c:pt idx="266">
                  <c:v>3/24/2022</c:v>
                </c:pt>
                <c:pt idx="267">
                  <c:v>3/25/2022</c:v>
                </c:pt>
                <c:pt idx="268">
                  <c:v>3/26/2022</c:v>
                </c:pt>
                <c:pt idx="269">
                  <c:v>3/27/2022</c:v>
                </c:pt>
                <c:pt idx="270">
                  <c:v>3/28/2022</c:v>
                </c:pt>
                <c:pt idx="271">
                  <c:v>3/29/2022</c:v>
                </c:pt>
                <c:pt idx="272">
                  <c:v>3/30/2022</c:v>
                </c:pt>
                <c:pt idx="273">
                  <c:v>3/31/2022</c:v>
                </c:pt>
              </c:strCache>
            </c:strRef>
          </c:cat>
          <c:val>
            <c:numRef>
              <c:f>'Data Review'!$K$4:$K$278</c:f>
              <c:numCache>
                <c:formatCode>General</c:formatCode>
                <c:ptCount val="274"/>
                <c:pt idx="0">
                  <c:v>58623.99</c:v>
                </c:pt>
                <c:pt idx="1">
                  <c:v>61503.740000000013</c:v>
                </c:pt>
                <c:pt idx="2">
                  <c:v>42306.42</c:v>
                </c:pt>
                <c:pt idx="3">
                  <c:v>63581.31</c:v>
                </c:pt>
                <c:pt idx="4">
                  <c:v>66845.78</c:v>
                </c:pt>
                <c:pt idx="5">
                  <c:v>77584.320000000007</c:v>
                </c:pt>
                <c:pt idx="6">
                  <c:v>72231.48</c:v>
                </c:pt>
                <c:pt idx="7">
                  <c:v>71446.86</c:v>
                </c:pt>
                <c:pt idx="8">
                  <c:v>64872.06</c:v>
                </c:pt>
                <c:pt idx="9">
                  <c:v>60906.239999999998</c:v>
                </c:pt>
                <c:pt idx="10">
                  <c:v>61154.64</c:v>
                </c:pt>
                <c:pt idx="11">
                  <c:v>70452.850000000006</c:v>
                </c:pt>
                <c:pt idx="12">
                  <c:v>60250</c:v>
                </c:pt>
                <c:pt idx="13">
                  <c:v>60441.68</c:v>
                </c:pt>
                <c:pt idx="14">
                  <c:v>56688.02</c:v>
                </c:pt>
                <c:pt idx="15">
                  <c:v>53203.8</c:v>
                </c:pt>
                <c:pt idx="16">
                  <c:v>61253.919999999998</c:v>
                </c:pt>
                <c:pt idx="17">
                  <c:v>61226.16</c:v>
                </c:pt>
                <c:pt idx="18">
                  <c:v>74646</c:v>
                </c:pt>
                <c:pt idx="19">
                  <c:v>66556.98</c:v>
                </c:pt>
                <c:pt idx="20">
                  <c:v>70758.8</c:v>
                </c:pt>
                <c:pt idx="21">
                  <c:v>67953.959999999992</c:v>
                </c:pt>
                <c:pt idx="22">
                  <c:v>64386.96</c:v>
                </c:pt>
                <c:pt idx="23">
                  <c:v>72694.720000000001</c:v>
                </c:pt>
                <c:pt idx="24">
                  <c:v>60831.54</c:v>
                </c:pt>
                <c:pt idx="25">
                  <c:v>74523.240000000005</c:v>
                </c:pt>
                <c:pt idx="26">
                  <c:v>65303.69</c:v>
                </c:pt>
                <c:pt idx="27">
                  <c:v>66603.149999999994</c:v>
                </c:pt>
                <c:pt idx="28">
                  <c:v>61397.35</c:v>
                </c:pt>
                <c:pt idx="29">
                  <c:v>71296.2</c:v>
                </c:pt>
                <c:pt idx="30">
                  <c:v>61901.64</c:v>
                </c:pt>
                <c:pt idx="31">
                  <c:v>70015.86</c:v>
                </c:pt>
                <c:pt idx="32">
                  <c:v>75591.28</c:v>
                </c:pt>
                <c:pt idx="33">
                  <c:v>69449.149999999994</c:v>
                </c:pt>
                <c:pt idx="34">
                  <c:v>72596.569999999992</c:v>
                </c:pt>
                <c:pt idx="35">
                  <c:v>70260.58</c:v>
                </c:pt>
                <c:pt idx="36">
                  <c:v>75025.08</c:v>
                </c:pt>
                <c:pt idx="37">
                  <c:v>70715.88</c:v>
                </c:pt>
                <c:pt idx="38">
                  <c:v>71740.67</c:v>
                </c:pt>
                <c:pt idx="39">
                  <c:v>73895.839999999997</c:v>
                </c:pt>
                <c:pt idx="40">
                  <c:v>69977.740000000005</c:v>
                </c:pt>
                <c:pt idx="41">
                  <c:v>72016.92</c:v>
                </c:pt>
                <c:pt idx="42">
                  <c:v>70775.41</c:v>
                </c:pt>
                <c:pt idx="43">
                  <c:v>71548.81</c:v>
                </c:pt>
                <c:pt idx="44">
                  <c:v>81561.510000000009</c:v>
                </c:pt>
                <c:pt idx="45">
                  <c:v>87308.01</c:v>
                </c:pt>
                <c:pt idx="46">
                  <c:v>100286.55</c:v>
                </c:pt>
                <c:pt idx="47">
                  <c:v>82149.759999999995</c:v>
                </c:pt>
                <c:pt idx="48">
                  <c:v>103566.5</c:v>
                </c:pt>
                <c:pt idx="49">
                  <c:v>99221.65</c:v>
                </c:pt>
                <c:pt idx="50">
                  <c:v>101402.82</c:v>
                </c:pt>
                <c:pt idx="51">
                  <c:v>102729.2</c:v>
                </c:pt>
                <c:pt idx="52">
                  <c:v>109277.96</c:v>
                </c:pt>
                <c:pt idx="53">
                  <c:v>116409.06</c:v>
                </c:pt>
                <c:pt idx="54">
                  <c:v>101561.74</c:v>
                </c:pt>
                <c:pt idx="55">
                  <c:v>101505.8</c:v>
                </c:pt>
                <c:pt idx="56">
                  <c:v>99569.25</c:v>
                </c:pt>
                <c:pt idx="57">
                  <c:v>97162.65</c:v>
                </c:pt>
                <c:pt idx="58">
                  <c:v>113875.5</c:v>
                </c:pt>
                <c:pt idx="59">
                  <c:v>109796.58</c:v>
                </c:pt>
                <c:pt idx="60">
                  <c:v>123960.57</c:v>
                </c:pt>
                <c:pt idx="61">
                  <c:v>101186.6</c:v>
                </c:pt>
                <c:pt idx="62">
                  <c:v>105045.66</c:v>
                </c:pt>
                <c:pt idx="63">
                  <c:v>122369.87</c:v>
                </c:pt>
                <c:pt idx="64">
                  <c:v>110607.36</c:v>
                </c:pt>
                <c:pt idx="65">
                  <c:v>112185.55</c:v>
                </c:pt>
                <c:pt idx="66">
                  <c:v>124419.12</c:v>
                </c:pt>
                <c:pt idx="67">
                  <c:v>122690.97</c:v>
                </c:pt>
                <c:pt idx="68">
                  <c:v>131513.18</c:v>
                </c:pt>
                <c:pt idx="69">
                  <c:v>114650.7</c:v>
                </c:pt>
                <c:pt idx="70">
                  <c:v>131063.08</c:v>
                </c:pt>
                <c:pt idx="71">
                  <c:v>117255.84</c:v>
                </c:pt>
                <c:pt idx="72">
                  <c:v>126258.08</c:v>
                </c:pt>
                <c:pt idx="73">
                  <c:v>144322.20000000001</c:v>
                </c:pt>
                <c:pt idx="74">
                  <c:v>151019.07999999999</c:v>
                </c:pt>
                <c:pt idx="75">
                  <c:v>143199.25</c:v>
                </c:pt>
                <c:pt idx="76">
                  <c:v>125497.72</c:v>
                </c:pt>
                <c:pt idx="77">
                  <c:v>145728.56</c:v>
                </c:pt>
                <c:pt idx="78">
                  <c:v>119778.04</c:v>
                </c:pt>
                <c:pt idx="79">
                  <c:v>130716.63</c:v>
                </c:pt>
                <c:pt idx="80">
                  <c:v>130201.83</c:v>
                </c:pt>
                <c:pt idx="81">
                  <c:v>155484.70000000001</c:v>
                </c:pt>
                <c:pt idx="82">
                  <c:v>145051.20000000001</c:v>
                </c:pt>
                <c:pt idx="83">
                  <c:v>146467.57999999999</c:v>
                </c:pt>
                <c:pt idx="84">
                  <c:v>132594.59</c:v>
                </c:pt>
                <c:pt idx="85">
                  <c:v>119079.1</c:v>
                </c:pt>
                <c:pt idx="86">
                  <c:v>113141</c:v>
                </c:pt>
                <c:pt idx="87">
                  <c:v>124010.92</c:v>
                </c:pt>
                <c:pt idx="88">
                  <c:v>131941.48000000001</c:v>
                </c:pt>
                <c:pt idx="89">
                  <c:v>125307.35</c:v>
                </c:pt>
                <c:pt idx="90">
                  <c:v>124227.32</c:v>
                </c:pt>
                <c:pt idx="91">
                  <c:v>129047.43</c:v>
                </c:pt>
                <c:pt idx="92">
                  <c:v>134672.79999999999</c:v>
                </c:pt>
                <c:pt idx="93">
                  <c:v>137878.07999999999</c:v>
                </c:pt>
                <c:pt idx="94">
                  <c:v>151074.12</c:v>
                </c:pt>
                <c:pt idx="95">
                  <c:v>162242.28</c:v>
                </c:pt>
                <c:pt idx="96">
                  <c:v>142801.28</c:v>
                </c:pt>
                <c:pt idx="97">
                  <c:v>130400.01</c:v>
                </c:pt>
                <c:pt idx="98">
                  <c:v>132186.12</c:v>
                </c:pt>
                <c:pt idx="99">
                  <c:v>136721.82999999999</c:v>
                </c:pt>
                <c:pt idx="100">
                  <c:v>142680.95999999999</c:v>
                </c:pt>
                <c:pt idx="101">
                  <c:v>162817.04999999999</c:v>
                </c:pt>
                <c:pt idx="102">
                  <c:v>168828.86</c:v>
                </c:pt>
                <c:pt idx="103">
                  <c:v>151015.79999999999</c:v>
                </c:pt>
                <c:pt idx="104">
                  <c:v>159059.78</c:v>
                </c:pt>
                <c:pt idx="105">
                  <c:v>155295.63</c:v>
                </c:pt>
                <c:pt idx="106">
                  <c:v>159720.09</c:v>
                </c:pt>
                <c:pt idx="107">
                  <c:v>153884</c:v>
                </c:pt>
                <c:pt idx="108">
                  <c:v>172860.03</c:v>
                </c:pt>
                <c:pt idx="109">
                  <c:v>181653.98</c:v>
                </c:pt>
                <c:pt idx="110">
                  <c:v>158809.20000000001</c:v>
                </c:pt>
                <c:pt idx="111">
                  <c:v>157864.34</c:v>
                </c:pt>
                <c:pt idx="112">
                  <c:v>140032.92000000001</c:v>
                </c:pt>
                <c:pt idx="113">
                  <c:v>150527.51999999999</c:v>
                </c:pt>
                <c:pt idx="114">
                  <c:v>147397.79999999999</c:v>
                </c:pt>
                <c:pt idx="115">
                  <c:v>151289.32</c:v>
                </c:pt>
                <c:pt idx="116">
                  <c:v>165622.10999999999</c:v>
                </c:pt>
                <c:pt idx="117">
                  <c:v>146525.6</c:v>
                </c:pt>
                <c:pt idx="118">
                  <c:v>134387.94</c:v>
                </c:pt>
                <c:pt idx="119">
                  <c:v>140032.20000000001</c:v>
                </c:pt>
                <c:pt idx="120">
                  <c:v>136203.57</c:v>
                </c:pt>
                <c:pt idx="121">
                  <c:v>120186.94</c:v>
                </c:pt>
                <c:pt idx="122">
                  <c:v>140849.54999999999</c:v>
                </c:pt>
                <c:pt idx="123">
                  <c:v>165493.64000000001</c:v>
                </c:pt>
                <c:pt idx="124">
                  <c:v>173907.84</c:v>
                </c:pt>
                <c:pt idx="125">
                  <c:v>170361.16</c:v>
                </c:pt>
                <c:pt idx="126">
                  <c:v>165271</c:v>
                </c:pt>
                <c:pt idx="127">
                  <c:v>160127.63</c:v>
                </c:pt>
                <c:pt idx="128">
                  <c:v>161170.62</c:v>
                </c:pt>
                <c:pt idx="129">
                  <c:v>158968.44</c:v>
                </c:pt>
                <c:pt idx="130">
                  <c:v>194231.6</c:v>
                </c:pt>
                <c:pt idx="131">
                  <c:v>172465.71</c:v>
                </c:pt>
                <c:pt idx="132">
                  <c:v>174878.55</c:v>
                </c:pt>
                <c:pt idx="133">
                  <c:v>185241.75</c:v>
                </c:pt>
                <c:pt idx="134">
                  <c:v>179412.8</c:v>
                </c:pt>
                <c:pt idx="135">
                  <c:v>193659.7</c:v>
                </c:pt>
                <c:pt idx="136">
                  <c:v>176705.14</c:v>
                </c:pt>
                <c:pt idx="137">
                  <c:v>185868.72</c:v>
                </c:pt>
                <c:pt idx="138">
                  <c:v>172159</c:v>
                </c:pt>
                <c:pt idx="139">
                  <c:v>184477.32</c:v>
                </c:pt>
                <c:pt idx="140">
                  <c:v>171583.64</c:v>
                </c:pt>
                <c:pt idx="141">
                  <c:v>166632.88</c:v>
                </c:pt>
                <c:pt idx="142">
                  <c:v>168770.32</c:v>
                </c:pt>
                <c:pt idx="143">
                  <c:v>181099.46</c:v>
                </c:pt>
                <c:pt idx="144">
                  <c:v>212147.44</c:v>
                </c:pt>
                <c:pt idx="145">
                  <c:v>175527.81</c:v>
                </c:pt>
                <c:pt idx="146">
                  <c:v>160387.10999999999</c:v>
                </c:pt>
                <c:pt idx="147">
                  <c:v>174871.87</c:v>
                </c:pt>
                <c:pt idx="148">
                  <c:v>175032.06</c:v>
                </c:pt>
                <c:pt idx="149">
                  <c:v>187227.6</c:v>
                </c:pt>
                <c:pt idx="150">
                  <c:v>184701.44</c:v>
                </c:pt>
                <c:pt idx="151">
                  <c:v>211905.6</c:v>
                </c:pt>
                <c:pt idx="152">
                  <c:v>155829</c:v>
                </c:pt>
                <c:pt idx="153">
                  <c:v>164477.56</c:v>
                </c:pt>
                <c:pt idx="154">
                  <c:v>143143.73000000001</c:v>
                </c:pt>
                <c:pt idx="155">
                  <c:v>144282.06</c:v>
                </c:pt>
                <c:pt idx="156">
                  <c:v>156222.39999999999</c:v>
                </c:pt>
                <c:pt idx="157">
                  <c:v>178530.6</c:v>
                </c:pt>
                <c:pt idx="158">
                  <c:v>210278.04</c:v>
                </c:pt>
                <c:pt idx="159">
                  <c:v>170094.2</c:v>
                </c:pt>
                <c:pt idx="160">
                  <c:v>164502.24</c:v>
                </c:pt>
                <c:pt idx="161">
                  <c:v>169301.3</c:v>
                </c:pt>
                <c:pt idx="162">
                  <c:v>147118.26</c:v>
                </c:pt>
                <c:pt idx="163">
                  <c:v>166455.12</c:v>
                </c:pt>
                <c:pt idx="164">
                  <c:v>168619.23</c:v>
                </c:pt>
                <c:pt idx="165">
                  <c:v>196499.6</c:v>
                </c:pt>
                <c:pt idx="166">
                  <c:v>170667</c:v>
                </c:pt>
                <c:pt idx="167">
                  <c:v>159466.43</c:v>
                </c:pt>
                <c:pt idx="168">
                  <c:v>151733.28</c:v>
                </c:pt>
                <c:pt idx="169">
                  <c:v>132666.29999999999</c:v>
                </c:pt>
                <c:pt idx="170">
                  <c:v>139099.62</c:v>
                </c:pt>
                <c:pt idx="171">
                  <c:v>163057.37</c:v>
                </c:pt>
                <c:pt idx="172">
                  <c:v>183911.53</c:v>
                </c:pt>
                <c:pt idx="173">
                  <c:v>173947.37</c:v>
                </c:pt>
                <c:pt idx="174">
                  <c:v>174573.24</c:v>
                </c:pt>
                <c:pt idx="175">
                  <c:v>142125.32</c:v>
                </c:pt>
                <c:pt idx="176">
                  <c:v>141745.68</c:v>
                </c:pt>
                <c:pt idx="177">
                  <c:v>144202.18</c:v>
                </c:pt>
                <c:pt idx="178">
                  <c:v>158130.72</c:v>
                </c:pt>
                <c:pt idx="179">
                  <c:v>199853.88</c:v>
                </c:pt>
                <c:pt idx="180">
                  <c:v>187259.55</c:v>
                </c:pt>
                <c:pt idx="181">
                  <c:v>185111.44</c:v>
                </c:pt>
                <c:pt idx="182">
                  <c:v>180793.58</c:v>
                </c:pt>
                <c:pt idx="183">
                  <c:v>153907.56</c:v>
                </c:pt>
                <c:pt idx="184">
                  <c:v>164883.84</c:v>
                </c:pt>
                <c:pt idx="185">
                  <c:v>211334.39999999999</c:v>
                </c:pt>
                <c:pt idx="186">
                  <c:v>228847.2</c:v>
                </c:pt>
                <c:pt idx="187">
                  <c:v>195096.16</c:v>
                </c:pt>
                <c:pt idx="188">
                  <c:v>197396</c:v>
                </c:pt>
                <c:pt idx="189">
                  <c:v>193540.09</c:v>
                </c:pt>
                <c:pt idx="190">
                  <c:v>200070.2</c:v>
                </c:pt>
                <c:pt idx="191">
                  <c:v>217527.87</c:v>
                </c:pt>
                <c:pt idx="192">
                  <c:v>232152.95999999999</c:v>
                </c:pt>
                <c:pt idx="193">
                  <c:v>259671.67999999999</c:v>
                </c:pt>
                <c:pt idx="194">
                  <c:v>223846.42</c:v>
                </c:pt>
                <c:pt idx="195">
                  <c:v>224433.54</c:v>
                </c:pt>
                <c:pt idx="196">
                  <c:v>214823.25</c:v>
                </c:pt>
                <c:pt idx="197">
                  <c:v>230364.96</c:v>
                </c:pt>
                <c:pt idx="198">
                  <c:v>224376.32000000001</c:v>
                </c:pt>
                <c:pt idx="199">
                  <c:v>285400.28999999998</c:v>
                </c:pt>
                <c:pt idx="200">
                  <c:v>293732.18</c:v>
                </c:pt>
                <c:pt idx="201">
                  <c:v>285262.74</c:v>
                </c:pt>
                <c:pt idx="202">
                  <c:v>308549.59999999998</c:v>
                </c:pt>
                <c:pt idx="203">
                  <c:v>270330.45</c:v>
                </c:pt>
                <c:pt idx="204">
                  <c:v>250326.18</c:v>
                </c:pt>
                <c:pt idx="205">
                  <c:v>256335.18</c:v>
                </c:pt>
                <c:pt idx="206">
                  <c:v>266187.71999999997</c:v>
                </c:pt>
                <c:pt idx="207">
                  <c:v>304469.55</c:v>
                </c:pt>
                <c:pt idx="208">
                  <c:v>275231.87</c:v>
                </c:pt>
                <c:pt idx="209">
                  <c:v>286573.71999999997</c:v>
                </c:pt>
                <c:pt idx="210">
                  <c:v>288136.87</c:v>
                </c:pt>
                <c:pt idx="211">
                  <c:v>277403.68</c:v>
                </c:pt>
                <c:pt idx="212">
                  <c:v>297686.84000000003</c:v>
                </c:pt>
                <c:pt idx="213">
                  <c:v>304910.62</c:v>
                </c:pt>
                <c:pt idx="214">
                  <c:v>334775.44</c:v>
                </c:pt>
                <c:pt idx="215">
                  <c:v>273641.68</c:v>
                </c:pt>
                <c:pt idx="216">
                  <c:v>278906.74</c:v>
                </c:pt>
                <c:pt idx="217">
                  <c:v>278935.46999999997</c:v>
                </c:pt>
                <c:pt idx="218">
                  <c:v>278674.8</c:v>
                </c:pt>
                <c:pt idx="219">
                  <c:v>303767.03999999998</c:v>
                </c:pt>
                <c:pt idx="220">
                  <c:v>298062.37</c:v>
                </c:pt>
                <c:pt idx="221">
                  <c:v>307967.78999999998</c:v>
                </c:pt>
                <c:pt idx="222">
                  <c:v>263572.26</c:v>
                </c:pt>
                <c:pt idx="223">
                  <c:v>268381.08</c:v>
                </c:pt>
                <c:pt idx="224">
                  <c:v>252666.5</c:v>
                </c:pt>
                <c:pt idx="225">
                  <c:v>256462.56</c:v>
                </c:pt>
                <c:pt idx="226">
                  <c:v>260558.62</c:v>
                </c:pt>
                <c:pt idx="227">
                  <c:v>296590.64</c:v>
                </c:pt>
                <c:pt idx="228">
                  <c:v>336839.09</c:v>
                </c:pt>
                <c:pt idx="229">
                  <c:v>310614.26</c:v>
                </c:pt>
                <c:pt idx="230">
                  <c:v>304092.32</c:v>
                </c:pt>
                <c:pt idx="231">
                  <c:v>296140.09999999998</c:v>
                </c:pt>
                <c:pt idx="232">
                  <c:v>281663.95</c:v>
                </c:pt>
                <c:pt idx="233">
                  <c:v>300636.84000000003</c:v>
                </c:pt>
                <c:pt idx="234">
                  <c:v>335349.33</c:v>
                </c:pt>
                <c:pt idx="235">
                  <c:v>358307.64</c:v>
                </c:pt>
                <c:pt idx="236">
                  <c:v>323386.40000000002</c:v>
                </c:pt>
                <c:pt idx="237">
                  <c:v>293333.7</c:v>
                </c:pt>
                <c:pt idx="238">
                  <c:v>292660.76</c:v>
                </c:pt>
                <c:pt idx="239">
                  <c:v>287278.24</c:v>
                </c:pt>
                <c:pt idx="240">
                  <c:v>295767</c:v>
                </c:pt>
                <c:pt idx="241">
                  <c:v>320400.99</c:v>
                </c:pt>
                <c:pt idx="242">
                  <c:v>351337.32</c:v>
                </c:pt>
                <c:pt idx="243">
                  <c:v>276617.2</c:v>
                </c:pt>
                <c:pt idx="244">
                  <c:v>257879.43</c:v>
                </c:pt>
                <c:pt idx="245">
                  <c:v>249452.52</c:v>
                </c:pt>
                <c:pt idx="246">
                  <c:v>230450.19</c:v>
                </c:pt>
                <c:pt idx="247">
                  <c:v>293336.15999999997</c:v>
                </c:pt>
                <c:pt idx="248">
                  <c:v>293701.56</c:v>
                </c:pt>
                <c:pt idx="249">
                  <c:v>321749.76000000001</c:v>
                </c:pt>
                <c:pt idx="250">
                  <c:v>267021.37</c:v>
                </c:pt>
                <c:pt idx="251">
                  <c:v>248311.14</c:v>
                </c:pt>
                <c:pt idx="252">
                  <c:v>241610.85</c:v>
                </c:pt>
                <c:pt idx="253">
                  <c:v>203605.71</c:v>
                </c:pt>
                <c:pt idx="254">
                  <c:v>198475.1</c:v>
                </c:pt>
                <c:pt idx="255">
                  <c:v>204435</c:v>
                </c:pt>
                <c:pt idx="256">
                  <c:v>229442.88</c:v>
                </c:pt>
                <c:pt idx="257">
                  <c:v>192068.82</c:v>
                </c:pt>
                <c:pt idx="258">
                  <c:v>189265.5</c:v>
                </c:pt>
                <c:pt idx="259">
                  <c:v>176942.7</c:v>
                </c:pt>
                <c:pt idx="260">
                  <c:v>158005.85999999999</c:v>
                </c:pt>
                <c:pt idx="261">
                  <c:v>185844.3</c:v>
                </c:pt>
                <c:pt idx="262">
                  <c:v>195234.24</c:v>
                </c:pt>
                <c:pt idx="263">
                  <c:v>213066.89</c:v>
                </c:pt>
                <c:pt idx="264">
                  <c:v>177415.04000000001</c:v>
                </c:pt>
                <c:pt idx="265">
                  <c:v>170466.48</c:v>
                </c:pt>
                <c:pt idx="266">
                  <c:v>166591.62</c:v>
                </c:pt>
                <c:pt idx="267">
                  <c:v>179946.6</c:v>
                </c:pt>
                <c:pt idx="268">
                  <c:v>153881.28</c:v>
                </c:pt>
                <c:pt idx="269">
                  <c:v>200037.6</c:v>
                </c:pt>
                <c:pt idx="270">
                  <c:v>203278.38</c:v>
                </c:pt>
                <c:pt idx="271">
                  <c:v>185722.16</c:v>
                </c:pt>
                <c:pt idx="272">
                  <c:v>163524.48000000001</c:v>
                </c:pt>
                <c:pt idx="273">
                  <c:v>153500.62</c:v>
                </c:pt>
              </c:numCache>
            </c:numRef>
          </c:val>
          <c:smooth val="0"/>
          <c:extLst>
            <c:ext xmlns:c16="http://schemas.microsoft.com/office/drawing/2014/chart" uri="{C3380CC4-5D6E-409C-BE32-E72D297353CC}">
              <c16:uniqueId val="{00000001-2213-43A5-86D7-D93ED0EB65E5}"/>
            </c:ext>
          </c:extLst>
        </c:ser>
        <c:dLbls>
          <c:showLegendKey val="0"/>
          <c:showVal val="0"/>
          <c:showCatName val="0"/>
          <c:showSerName val="0"/>
          <c:showPercent val="0"/>
          <c:showBubbleSize val="0"/>
        </c:dLbls>
        <c:marker val="1"/>
        <c:smooth val="0"/>
        <c:axId val="491115616"/>
        <c:axId val="491118528"/>
      </c:lineChart>
      <c:catAx>
        <c:axId val="49111561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8528"/>
        <c:crosses val="autoZero"/>
        <c:auto val="1"/>
        <c:lblAlgn val="ctr"/>
        <c:lblOffset val="100"/>
        <c:noMultiLvlLbl val="0"/>
      </c:catAx>
      <c:valAx>
        <c:axId val="491118528"/>
        <c:scaling>
          <c:orientation val="minMax"/>
        </c:scaling>
        <c:delete val="0"/>
        <c:axPos val="r"/>
        <c:title>
          <c:tx>
            <c:rich>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r>
                  <a:rPr lang="en-IN"/>
                  <a:t>Impressions</a:t>
                </a:r>
              </a:p>
            </c:rich>
          </c:tx>
          <c:layout>
            <c:manualLayout>
              <c:xMode val="edge"/>
              <c:yMode val="edge"/>
              <c:x val="0.95803064090672896"/>
              <c:y val="0.35959733294207802"/>
            </c:manualLayout>
          </c:layout>
          <c:overlay val="0"/>
          <c:spPr>
            <a:noFill/>
            <a:ln>
              <a:noFill/>
            </a:ln>
            <a:effectLst/>
          </c:spPr>
          <c:txPr>
            <a:bodyPr rot="-5400000" spcFirstLastPara="1" vertOverflow="ellipsis" vert="horz" wrap="square" anchor="ctr" anchorCtr="1"/>
            <a:lstStyle/>
            <a:p>
              <a:pPr>
                <a:defRPr lang="zh-CN"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491115616"/>
        <c:crosses val="max"/>
        <c:crossBetween val="between"/>
      </c:valAx>
      <c:valAx>
        <c:axId val="73345824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lang="zh-CN" sz="900" b="0" i="0" u="none" strike="noStrike" kern="1200" baseline="0">
                <a:solidFill>
                  <a:schemeClr val="tx1">
                    <a:lumMod val="65000"/>
                    <a:lumOff val="35000"/>
                  </a:schemeClr>
                </a:solidFill>
                <a:latin typeface="+mn-lt"/>
                <a:ea typeface="+mn-ea"/>
                <a:cs typeface="+mn-cs"/>
              </a:defRPr>
            </a:pPr>
            <a:endParaRPr lang="en-US"/>
          </a:p>
        </c:txPr>
        <c:crossAx val="733459072"/>
        <c:crosses val="autoZero"/>
        <c:crossBetween val="between"/>
      </c:valAx>
      <c:catAx>
        <c:axId val="733459072"/>
        <c:scaling>
          <c:orientation val="minMax"/>
        </c:scaling>
        <c:delete val="1"/>
        <c:axPos val="b"/>
        <c:numFmt formatCode="General" sourceLinked="1"/>
        <c:majorTickMark val="out"/>
        <c:minorTickMark val="none"/>
        <c:tickLblPos val="nextTo"/>
        <c:crossAx val="73345824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zh-CN"/>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552450</xdr:colOff>
      <xdr:row>4</xdr:row>
      <xdr:rowOff>4762</xdr:rowOff>
    </xdr:from>
    <xdr:to>
      <xdr:col>18</xdr:col>
      <xdr:colOff>552450</xdr:colOff>
      <xdr:row>18</xdr:row>
      <xdr:rowOff>80962</xdr:rowOff>
    </xdr:to>
    <xdr:graphicFrame macro="">
      <xdr:nvGraphicFramePr>
        <xdr:cNvPr id="2" name="Chart 1">
          <a:extLst>
            <a:ext uri="{FF2B5EF4-FFF2-40B4-BE49-F238E27FC236}">
              <a16:creationId xmlns:a16="http://schemas.microsoft.com/office/drawing/2014/main" id="{23C3478B-D6EF-DAF0-7640-9F9FD4F6F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552449</xdr:colOff>
      <xdr:row>3</xdr:row>
      <xdr:rowOff>95250</xdr:rowOff>
    </xdr:from>
    <xdr:to>
      <xdr:col>20</xdr:col>
      <xdr:colOff>47624</xdr:colOff>
      <xdr:row>18</xdr:row>
      <xdr:rowOff>80962</xdr:rowOff>
    </xdr:to>
    <xdr:graphicFrame macro="">
      <xdr:nvGraphicFramePr>
        <xdr:cNvPr id="2" name="Chart 1">
          <a:extLst>
            <a:ext uri="{FF2B5EF4-FFF2-40B4-BE49-F238E27FC236}">
              <a16:creationId xmlns:a16="http://schemas.microsoft.com/office/drawing/2014/main" id="{7EF82709-19E0-4230-A4F2-13B4D8A49D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161925</xdr:rowOff>
    </xdr:from>
    <xdr:to>
      <xdr:col>21</xdr:col>
      <xdr:colOff>723901</xdr:colOff>
      <xdr:row>18</xdr:row>
      <xdr:rowOff>152400</xdr:rowOff>
    </xdr:to>
    <xdr:graphicFrame macro="">
      <xdr:nvGraphicFramePr>
        <xdr:cNvPr id="2" name="Chart 1">
          <a:extLst>
            <a:ext uri="{FF2B5EF4-FFF2-40B4-BE49-F238E27FC236}">
              <a16:creationId xmlns:a16="http://schemas.microsoft.com/office/drawing/2014/main" id="{A1773874-9048-43C2-878F-C160F3063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723900</xdr:colOff>
      <xdr:row>1</xdr:row>
      <xdr:rowOff>152400</xdr:rowOff>
    </xdr:from>
    <xdr:to>
      <xdr:col>24</xdr:col>
      <xdr:colOff>238125</xdr:colOff>
      <xdr:row>15</xdr:row>
      <xdr:rowOff>152400</xdr:rowOff>
    </xdr:to>
    <mc:AlternateContent xmlns:mc="http://schemas.openxmlformats.org/markup-compatibility/2006" xmlns:a14="http://schemas.microsoft.com/office/drawing/2010/main">
      <mc:Choice Requires="a14">
        <xdr:graphicFrame macro="">
          <xdr:nvGraphicFramePr>
            <xdr:cNvPr id="3" name="Level1">
              <a:extLst>
                <a:ext uri="{FF2B5EF4-FFF2-40B4-BE49-F238E27FC236}">
                  <a16:creationId xmlns:a16="http://schemas.microsoft.com/office/drawing/2014/main" id="{27166D8E-3666-431F-B859-3156951B437A}"/>
                </a:ext>
              </a:extLst>
            </xdr:cNvPr>
            <xdr:cNvGraphicFramePr/>
          </xdr:nvGraphicFramePr>
          <xdr:xfrm>
            <a:off x="0" y="0"/>
            <a:ext cx="0" cy="0"/>
          </xdr:xfrm>
          <a:graphic>
            <a:graphicData uri="http://schemas.microsoft.com/office/drawing/2010/slicer">
              <sle:slicer xmlns:sle="http://schemas.microsoft.com/office/drawing/2010/slicer" name="Level1"/>
            </a:graphicData>
          </a:graphic>
        </xdr:graphicFrame>
      </mc:Choice>
      <mc:Fallback xmlns="">
        <xdr:sp macro="" textlink="">
          <xdr:nvSpPr>
            <xdr:cNvPr id="0" name=""/>
            <xdr:cNvSpPr>
              <a:spLocks noTextEdit="1"/>
            </xdr:cNvSpPr>
          </xdr:nvSpPr>
          <xdr:spPr>
            <a:xfrm>
              <a:off x="181927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276225</xdr:colOff>
      <xdr:row>1</xdr:row>
      <xdr:rowOff>152400</xdr:rowOff>
    </xdr:from>
    <xdr:to>
      <xdr:col>26</xdr:col>
      <xdr:colOff>561975</xdr:colOff>
      <xdr:row>15</xdr:row>
      <xdr:rowOff>152400</xdr:rowOff>
    </xdr:to>
    <mc:AlternateContent xmlns:mc="http://schemas.openxmlformats.org/markup-compatibility/2006" xmlns:a14="http://schemas.microsoft.com/office/drawing/2010/main">
      <mc:Choice Requires="a14">
        <xdr:graphicFrame macro="">
          <xdr:nvGraphicFramePr>
            <xdr:cNvPr id="4" name="Level2">
              <a:extLst>
                <a:ext uri="{FF2B5EF4-FFF2-40B4-BE49-F238E27FC236}">
                  <a16:creationId xmlns:a16="http://schemas.microsoft.com/office/drawing/2014/main" id="{7864706F-A4E3-43F6-B5F2-38B85988345D}"/>
                </a:ext>
              </a:extLst>
            </xdr:cNvPr>
            <xdr:cNvGraphicFramePr/>
          </xdr:nvGraphicFramePr>
          <xdr:xfrm>
            <a:off x="0" y="0"/>
            <a:ext cx="0" cy="0"/>
          </xdr:xfrm>
          <a:graphic>
            <a:graphicData uri="http://schemas.microsoft.com/office/drawing/2010/slicer">
              <sle:slicer xmlns:sle="http://schemas.microsoft.com/office/drawing/2010/slicer" name="Level2"/>
            </a:graphicData>
          </a:graphic>
        </xdr:graphicFrame>
      </mc:Choice>
      <mc:Fallback xmlns="">
        <xdr:sp macro="" textlink="">
          <xdr:nvSpPr>
            <xdr:cNvPr id="0" name=""/>
            <xdr:cNvSpPr>
              <a:spLocks noTextEdit="1"/>
            </xdr:cNvSpPr>
          </xdr:nvSpPr>
          <xdr:spPr>
            <a:xfrm>
              <a:off x="20059650" y="342900"/>
              <a:ext cx="1828800" cy="2667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Kavya%20Bhat-8.13.2021\SynologyDrive\MMM%20Fotoable%20NextGen\Summary%20files\Final\Fotoable%20Prelim%20Model%20Summary%20-%20KPI%20App%20R%20R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ex索引"/>
      <sheetName val="Model Fits 模型拟合"/>
      <sheetName val="Data Review 投放数据回顾"/>
      <sheetName val="Data Summary 投放数据总结"/>
      <sheetName val="Contribution 媒体贡献"/>
      <sheetName val="Media Summary 媒体总结"/>
      <sheetName val="Decomps pivot(Q)"/>
      <sheetName val="D7Rev vs. Install_Incr&amp;Base"/>
      <sheetName val="D7Rev vs. Install_Media"/>
      <sheetName val="Pivot"/>
      <sheetName val="Model Decomp"/>
      <sheetName val="period_def"/>
      <sheetName val="Sheet1"/>
      <sheetName val="Carryover rate"/>
      <sheetName val="Model Observations 模型总结"/>
      <sheetName val="Queries"/>
      <sheetName val="Data Review"/>
      <sheetName val="Next Steps 下一步"/>
      <sheetName val="Table1 (3)"/>
      <sheetName val="Datacube"/>
    </sheetNames>
    <sheetDataSet>
      <sheetData sheetId="0"/>
      <sheetData sheetId="1"/>
      <sheetData sheetId="2"/>
      <sheetData sheetId="3">
        <row r="13">
          <cell r="E13">
            <v>172530695</v>
          </cell>
          <cell r="F13">
            <v>4001668.72</v>
          </cell>
        </row>
        <row r="14">
          <cell r="E14">
            <v>99329713</v>
          </cell>
          <cell r="F14">
            <v>1258034.6000000001</v>
          </cell>
        </row>
        <row r="15">
          <cell r="E15">
            <v>1637716</v>
          </cell>
          <cell r="F15">
            <v>30512.91</v>
          </cell>
        </row>
        <row r="16">
          <cell r="E16">
            <v>104930231</v>
          </cell>
          <cell r="F16">
            <v>3149164.8</v>
          </cell>
        </row>
        <row r="18">
          <cell r="E18">
            <v>22636985</v>
          </cell>
          <cell r="F18">
            <v>1202337.17</v>
          </cell>
        </row>
        <row r="19">
          <cell r="E19">
            <v>13837105</v>
          </cell>
          <cell r="F19">
            <v>370283.08</v>
          </cell>
        </row>
        <row r="21">
          <cell r="E21">
            <v>11038079</v>
          </cell>
          <cell r="F21">
            <v>2110227.4700000002</v>
          </cell>
        </row>
        <row r="22">
          <cell r="E22">
            <v>9516994</v>
          </cell>
          <cell r="F22">
            <v>1145423.3600000001</v>
          </cell>
        </row>
        <row r="23">
          <cell r="E23">
            <v>1511385</v>
          </cell>
          <cell r="F23">
            <v>80979</v>
          </cell>
        </row>
        <row r="24">
          <cell r="E24">
            <v>1827395390</v>
          </cell>
          <cell r="F24">
            <v>1255098.33</v>
          </cell>
        </row>
        <row r="25">
          <cell r="E25">
            <v>17556670</v>
          </cell>
          <cell r="F25">
            <v>836258.48</v>
          </cell>
        </row>
        <row r="27">
          <cell r="E27">
            <v>15087832</v>
          </cell>
          <cell r="F27">
            <v>316036.28999999998</v>
          </cell>
        </row>
        <row r="28">
          <cell r="E28">
            <v>2312526</v>
          </cell>
          <cell r="F28">
            <v>18708.88</v>
          </cell>
        </row>
        <row r="29">
          <cell r="E29">
            <v>976339</v>
          </cell>
          <cell r="F29">
            <v>279286.03999999998</v>
          </cell>
        </row>
        <row r="30">
          <cell r="E30">
            <v>9541412</v>
          </cell>
          <cell r="F30">
            <v>222613.92</v>
          </cell>
        </row>
        <row r="31">
          <cell r="E31">
            <v>1310837272</v>
          </cell>
          <cell r="F31">
            <v>98943</v>
          </cell>
        </row>
        <row r="33">
          <cell r="E33">
            <v>9554977</v>
          </cell>
          <cell r="F33">
            <v>37275.65</v>
          </cell>
        </row>
        <row r="34">
          <cell r="E34">
            <v>2038560</v>
          </cell>
          <cell r="F34">
            <v>9208.2000000000007</v>
          </cell>
        </row>
        <row r="35">
          <cell r="E35">
            <v>3141575</v>
          </cell>
          <cell r="F35">
            <v>30126.2</v>
          </cell>
        </row>
        <row r="36">
          <cell r="E36">
            <v>11752644</v>
          </cell>
          <cell r="F36">
            <v>19155</v>
          </cell>
        </row>
        <row r="37">
          <cell r="E37">
            <v>103527839</v>
          </cell>
          <cell r="F37">
            <v>14345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D:\Kavya%20Bhat-8.13.2021\SynologyDrive\MMM%20Fotoable%20NextGen\Summary%20files\Final\Fotoable%20Prelim%20Model%20Summary%20-%20KPI%20App%20R%20Rate.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907.65404814815" createdVersion="8" refreshedVersion="8" minRefreshableVersion="3" recordCount="7672" xr:uid="{D15B2913-EE6C-4905-97C5-51ECBFEAC064}">
  <cacheSource type="worksheet">
    <worksheetSource name="Fotoable_raw_data" r:id="rId2"/>
  </cacheSource>
  <cacheFields count="6">
    <cacheField name="Date" numFmtId="14">
      <sharedItems containsSemiMixedTypes="0" containsNonDate="0" containsDate="1" containsString="0" minDate="2021-07-01T00:00:00" maxDate="2022-04-01T00:00:00" count="274">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Region" numFmtId="0">
      <sharedItems/>
    </cacheField>
    <cacheField name="R Rate*Installs" numFmtId="3">
      <sharedItems containsSemiMixedTypes="0" containsString="0" containsNumber="1" minValue="42306.42" maxValue="358307.64"/>
    </cacheField>
    <cacheField name="Level1" numFmtId="0">
      <sharedItems count="15">
        <s v="TikTok"/>
        <s v="Google"/>
        <s v="Unity"/>
        <s v="IronSource"/>
        <s v="Vungle"/>
        <s v="Applovin"/>
        <s v="Chart Boost"/>
        <s v="AppleSearch"/>
        <s v="Liftoff"/>
        <s v="Moloco"/>
        <s v="Appier"/>
        <s v="Kyawake"/>
        <s v="Mobupps"/>
        <s v="Facebook"/>
        <s v="Non-Media"/>
      </sharedItems>
    </cacheField>
    <cacheField name="Level2" numFmtId="0">
      <sharedItems count="28">
        <s v="TikTok_Install"/>
        <s v="TikTok_AEO"/>
        <s v="Google_UAC_AEO"/>
        <s v="Unity_Install"/>
        <s v="Unity_ROAS"/>
        <s v="IronSource_Install"/>
        <s v="Vungle_Roas"/>
        <s v="Vungle_Other"/>
        <s v="Applovin_AEO"/>
        <s v="Applovin_Install"/>
        <s v="Applovin_Roas"/>
        <s v="Chart_Boost_Roas"/>
        <s v="AppleSearch_Roas"/>
        <s v="Liftoff_Other"/>
        <s v="Moloco_Roas"/>
        <s v="Appier_Install"/>
        <s v="Kyawake_Other"/>
        <s v="Mobupps_AEO"/>
        <s v="Facebook_AEO"/>
        <s v="Facebook_INSTALL"/>
        <s v="Facebook_ROAS"/>
        <s v="New_content"/>
        <s v="Bug_fix"/>
        <s v="In_game_event"/>
        <s v="NC_Advanced_activities"/>
        <s v="NC_Basic_Activities"/>
        <s v="Force Update"/>
        <s v="Hot Update"/>
      </sharedItems>
    </cacheField>
    <cacheField name="Value" numFmtId="0">
      <sharedItems containsSemiMixedTypes="0" containsString="0" containsNumber="1" containsInteger="1" minValue="0" maxValue="36363"/>
    </cacheField>
  </cacheFields>
  <extLst>
    <ext xmlns:x14="http://schemas.microsoft.com/office/spreadsheetml/2009/9/main" uri="{725AE2AE-9491-48be-B2B4-4EB974FC3084}">
      <x14:pivotCacheDefinition pivotCacheId="142603930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vya Bhat" refreshedDate="44915.457024768519" createdVersion="8" refreshedVersion="8" minRefreshableVersion="3" recordCount="212" xr:uid="{91D64E31-5482-458B-8297-F4073F669D19}">
  <cacheSource type="worksheet">
    <worksheetSource ref="A1:BB213" sheet="Sheet1"/>
  </cacheSource>
  <cacheFields count="54">
    <cacheField name="Date" numFmtId="14">
      <sharedItems containsSemiMixedTypes="0" containsNonDate="0" containsDate="1" containsString="0" minDate="2021-09-01T00:00:00" maxDate="2022-04-01T00:00:00" count="212">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sharedItems>
    </cacheField>
    <cacheField name="App_retention" numFmtId="0">
      <sharedItems containsSemiMixedTypes="0" containsString="0" containsNumber="1" minValue="24.662696015424164" maxValue="127.83207017543859"/>
    </cacheField>
    <cacheField name="Appier_Install" numFmtId="0">
      <sharedItems containsSemiMixedTypes="0" containsString="0" containsNumber="1" minValue="0" maxValue="0.57883873107977357"/>
    </cacheField>
    <cacheField name="AppleSearch_Roas_21" numFmtId="0">
      <sharedItems containsSemiMixedTypes="0" containsString="0" containsNumber="1" minValue="0" maxValue="9.7147538288906077"/>
    </cacheField>
    <cacheField name="AppleSearch_Roas_22" numFmtId="0">
      <sharedItems containsSemiMixedTypes="0" containsString="0" containsNumber="1" minValue="0" maxValue="16.332770460530597"/>
    </cacheField>
    <cacheField name="Applovin_AEO" numFmtId="0">
      <sharedItems containsSemiMixedTypes="0" containsString="0" containsNumber="1" minValue="0" maxValue="6.6355599429833445"/>
    </cacheField>
    <cacheField name="Applovin_Install" numFmtId="0">
      <sharedItems containsSemiMixedTypes="0" containsString="0" containsNumber="1" minValue="0" maxValue="5.0303876921120887"/>
    </cacheField>
    <cacheField name="Applovin_Roas" numFmtId="0">
      <sharedItems containsSemiMixedTypes="0" containsString="0" containsNumber="1" minValue="0" maxValue="14.733948644554669"/>
    </cacheField>
    <cacheField name="Bug_fix" numFmtId="0">
      <sharedItems containsSemiMixedTypes="0" containsString="0" containsNumber="1" minValue="0" maxValue="1.9417490496221566E-2"/>
    </cacheField>
    <cacheField name="Chart_Boost_Roas" numFmtId="0">
      <sharedItems containsSemiMixedTypes="0" containsString="0" containsNumber="1" minValue="0" maxValue="9.4432264628448115E-2"/>
    </cacheField>
    <cacheField name="Facebook_AEO" numFmtId="0">
      <sharedItems containsSemiMixedTypes="0" containsString="0" containsNumber="1" minValue="0.96217073648812912" maxValue="6.6500293578773855"/>
    </cacheField>
    <cacheField name="Facebook_INSTALL" numFmtId="0">
      <sharedItems containsSemiMixedTypes="0" containsString="0" containsNumber="1" minValue="0.16246858867145356" maxValue="1.1389896945280833"/>
    </cacheField>
    <cacheField name="Facebook_ROAS" numFmtId="0">
      <sharedItems containsSemiMixedTypes="0" containsString="0" containsNumber="1" minValue="2.8822943439366031" maxValue="19.920936356038126"/>
    </cacheField>
    <cacheField name="force_update_2021" numFmtId="0">
      <sharedItems containsSemiMixedTypes="0" containsString="0" containsNumber="1" minValue="-3.0690207574915576" maxValue="0"/>
    </cacheField>
    <cacheField name="force_update_2022" numFmtId="0">
      <sharedItems containsSemiMixedTypes="0" containsString="0" containsNumber="1" minValue="0" maxValue="3.5216213216608625"/>
    </cacheField>
    <cacheField name="Google_UAC_AEO" numFmtId="0">
      <sharedItems containsSemiMixedTypes="0" containsString="0" containsNumber="1" minValue="0.58259878336470927" maxValue="4.0266232034658884"/>
    </cacheField>
    <cacheField name="hot_update_2021" numFmtId="0">
      <sharedItems containsSemiMixedTypes="0" containsString="0" containsNumber="1" minValue="-5.2514647371560317" maxValue="0"/>
    </cacheField>
    <cacheField name="hot_update_2022" numFmtId="0">
      <sharedItems containsSemiMixedTypes="0" containsString="0" containsNumber="1" minValue="-0.79719798314595458" maxValue="0"/>
    </cacheField>
    <cacheField name="hot_update_2022_dip" numFmtId="0">
      <sharedItems containsSemiMixedTypes="0" containsString="0" containsNumber="1" minValue="0" maxValue="0.64369215511688105"/>
    </cacheField>
    <cacheField name="hot_update_2022_PU1" numFmtId="0">
      <sharedItems containsSemiMixedTypes="0" containsString="0" containsNumber="1" minValue="0" maxValue="0.22847123218701842"/>
    </cacheField>
    <cacheField name="hot_update_2022_PU2" numFmtId="0">
      <sharedItems containsSemiMixedTypes="0" containsString="0" containsNumber="1" minValue="-0.9353726426788378" maxValue="0"/>
    </cacheField>
    <cacheField name="hot_update_2022_PU3" numFmtId="0">
      <sharedItems containsSemiMixedTypes="0" containsString="0" containsNumber="1" minValue="0" maxValue="0.6381527070279327"/>
    </cacheField>
    <cacheField name="hot_update_2022_PU4" numFmtId="0">
      <sharedItems containsSemiMixedTypes="0" containsString="0" containsNumber="1" minValue="-0.22751837020406249" maxValue="0"/>
    </cacheField>
    <cacheField name="hot_update_2022_PU5" numFmtId="0">
      <sharedItems containsSemiMixedTypes="0" containsString="0" containsNumber="1" minValue="0" maxValue="1.0446541331466046"/>
    </cacheField>
    <cacheField name="hot_update_Oct14th" numFmtId="0">
      <sharedItems containsSemiMixedTypes="0" containsString="0" containsNumber="1" minValue="0" maxValue="3.8018253534680788"/>
    </cacheField>
    <cacheField name="Intercept" numFmtId="0">
      <sharedItems containsSemiMixedTypes="0" containsString="0" containsNumber="1" minValue="10.892355649588049" maxValue="75.282361122916768"/>
    </cacheField>
    <cacheField name="IronSource_Install_21" numFmtId="0">
      <sharedItems containsSemiMixedTypes="0" containsString="0" containsNumber="1" minValue="0" maxValue="7.5688918149181692"/>
    </cacheField>
    <cacheField name="IronSource_Install_22" numFmtId="0">
      <sharedItems containsSemiMixedTypes="0" containsString="0" containsNumber="1" minValue="0" maxValue="5.6490911882994963"/>
    </cacheField>
    <cacheField name="Kyawake_Other" numFmtId="0">
      <sharedItems containsSemiMixedTypes="0" containsString="0" containsNumber="1" minValue="0" maxValue="1.5945300722714986"/>
    </cacheField>
    <cacheField name="Liftoff_Other" numFmtId="0">
      <sharedItems containsSemiMixedTypes="0" containsString="0" containsNumber="1" minValue="1.8049092856850617" maxValue="12.474604852274309"/>
    </cacheField>
    <cacheField name="Mobupps_AEO" numFmtId="0">
      <sharedItems containsSemiMixedTypes="0" containsString="0" containsNumber="1" minValue="0" maxValue="0.73928094229925601"/>
    </cacheField>
    <cacheField name="Moloco_Roas" numFmtId="0">
      <sharedItems containsSemiMixedTypes="0" containsString="0" containsNumber="1" minValue="0" maxValue="5.5921250619909921"/>
    </cacheField>
    <cacheField name="NM_Advanced_activities1" numFmtId="0">
      <sharedItems containsSemiMixedTypes="0" containsString="0" containsNumber="1" minValue="0" maxValue="2.4878490771745296"/>
    </cacheField>
    <cacheField name="NM_Advanced_activities2" numFmtId="0">
      <sharedItems containsSemiMixedTypes="0" containsString="0" containsNumber="1" minValue="0" maxValue="1.3838922556037954"/>
    </cacheField>
    <cacheField name="NM_Advanced_activities3" numFmtId="0">
      <sharedItems containsSemiMixedTypes="0" containsString="0" containsNumber="1" minValue="0" maxValue="0.98714583070013684"/>
    </cacheField>
    <cacheField name="NM_Advanced_activities4" numFmtId="0">
      <sharedItems containsSemiMixedTypes="0" containsString="0" containsNumber="1" minValue="0" maxValue="1.1773834378403181"/>
    </cacheField>
    <cacheField name="NM_Advanced_activities5" numFmtId="0">
      <sharedItems containsSemiMixedTypes="0" containsString="0" containsNumber="1" minValue="-16.539672116131474" maxValue="0"/>
    </cacheField>
    <cacheField name="NM_Basic_Activities1" numFmtId="0">
      <sharedItems containsSemiMixedTypes="0" containsString="0" containsNumber="1" minValue="0" maxValue="1.298390539849761E-2"/>
    </cacheField>
    <cacheField name="NM_Basic_Activities2" numFmtId="0">
      <sharedItems containsSemiMixedTypes="0" containsString="0" containsNumber="1" minValue="0" maxValue="3.5593688366447759E-2"/>
    </cacheField>
    <cacheField name="NM_Basic_Activities3" numFmtId="0">
      <sharedItems containsSemiMixedTypes="0" containsString="0" containsNumber="1" minValue="0" maxValue="8.2683712784116725"/>
    </cacheField>
    <cacheField name="NM_Basic_Activities4" numFmtId="0">
      <sharedItems containsSemiMixedTypes="0" containsString="0" containsNumber="1" minValue="-2.5647235651541092" maxValue="0"/>
    </cacheField>
    <cacheField name="NM_Basic_Activities4_V2" numFmtId="0">
      <sharedItems containsSemiMixedTypes="0" containsString="0" containsNumber="1" minValue="-10.367475128461557" maxValue="0"/>
    </cacheField>
    <cacheField name="NM_Basic_Activities5" numFmtId="0">
      <sharedItems containsSemiMixedTypes="0" containsString="0" containsNumber="1" minValue="0" maxValue="3.2914519397315787"/>
    </cacheField>
    <cacheField name="NM_Basic_Activities6" numFmtId="0">
      <sharedItems containsSemiMixedTypes="0" containsString="0" containsNumber="1" minValue="0" maxValue="5.2910904977434861"/>
    </cacheField>
    <cacheField name="Predicted_App_retention" numFmtId="0">
      <sharedItems containsSemiMixedTypes="0" containsString="0" containsNumber="1" minValue="25.783658664597329" maxValue="146.59964505200122"/>
    </cacheField>
    <cacheField name="Seas" numFmtId="0">
      <sharedItems containsSemiMixedTypes="0" containsString="0" containsNumber="1" minValue="3.3005089977561535" maxValue="22.051777804698201"/>
    </cacheField>
    <cacheField name="TikTok_AEO" numFmtId="0">
      <sharedItems containsSemiMixedTypes="0" containsString="0" containsNumber="1" minValue="0" maxValue="6.2009283968727216"/>
    </cacheField>
    <cacheField name="TikTok_Install" numFmtId="0">
      <sharedItems containsSemiMixedTypes="0" containsString="0" containsNumber="1" minValue="0" maxValue="3.3974830972527434"/>
    </cacheField>
    <cacheField name="Unity_Install" numFmtId="0">
      <sharedItems containsSemiMixedTypes="0" containsString="0" containsNumber="1" minValue="0" maxValue="1.2344728136102634"/>
    </cacheField>
    <cacheField name="Unity_ROAS" numFmtId="0">
      <sharedItems containsSemiMixedTypes="0" containsString="0" containsNumber="1" minValue="1.0512268943269778" maxValue="7.2655397259121672"/>
    </cacheField>
    <cacheField name="Vungle_Other" numFmtId="0">
      <sharedItems containsSemiMixedTypes="0" containsString="0" containsNumber="1" minValue="0" maxValue="2.3701795100951457E-2"/>
    </cacheField>
    <cacheField name="Vungle_Roas" numFmtId="0">
      <sharedItems containsSemiMixedTypes="0" containsString="0" containsNumber="1" minValue="0" maxValue="3.3279501165799807"/>
    </cacheField>
    <cacheField name="Week_Mon_2021" numFmtId="0">
      <sharedItems containsSemiMixedTypes="0" containsString="0" containsNumber="1" minValue="0" maxValue="23.061157069715502"/>
    </cacheField>
    <cacheField name="Week_Mon_2022" numFmtId="0">
      <sharedItems containsSemiMixedTypes="0" containsString="0" containsNumber="1" minValue="0" maxValue="11.3370681603089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72">
  <r>
    <x v="0"/>
    <s v="US"/>
    <n v="58623.99"/>
    <x v="0"/>
    <x v="0"/>
    <n v="0"/>
  </r>
  <r>
    <x v="0"/>
    <s v="US"/>
    <n v="58623.99"/>
    <x v="0"/>
    <x v="1"/>
    <n v="0"/>
  </r>
  <r>
    <x v="0"/>
    <s v="US"/>
    <n v="58623.99"/>
    <x v="1"/>
    <x v="2"/>
    <n v="15"/>
  </r>
  <r>
    <x v="0"/>
    <s v="US"/>
    <n v="58623.99"/>
    <x v="2"/>
    <x v="3"/>
    <n v="21"/>
  </r>
  <r>
    <x v="0"/>
    <s v="US"/>
    <n v="58623.99"/>
    <x v="2"/>
    <x v="4"/>
    <n v="48"/>
  </r>
  <r>
    <x v="0"/>
    <s v="US"/>
    <n v="58623.99"/>
    <x v="3"/>
    <x v="5"/>
    <n v="0"/>
  </r>
  <r>
    <x v="0"/>
    <s v="US"/>
    <n v="58623.99"/>
    <x v="4"/>
    <x v="6"/>
    <n v="0"/>
  </r>
  <r>
    <x v="0"/>
    <s v="US"/>
    <n v="58623.99"/>
    <x v="4"/>
    <x v="7"/>
    <n v="0"/>
  </r>
  <r>
    <x v="0"/>
    <s v="US"/>
    <n v="58623.99"/>
    <x v="5"/>
    <x v="8"/>
    <n v="0"/>
  </r>
  <r>
    <x v="0"/>
    <s v="US"/>
    <n v="58623.99"/>
    <x v="5"/>
    <x v="9"/>
    <n v="0"/>
  </r>
  <r>
    <x v="0"/>
    <s v="US"/>
    <n v="58623.99"/>
    <x v="5"/>
    <x v="10"/>
    <n v="0"/>
  </r>
  <r>
    <x v="0"/>
    <s v="US"/>
    <n v="58623.99"/>
    <x v="6"/>
    <x v="11"/>
    <n v="0"/>
  </r>
  <r>
    <x v="0"/>
    <s v="US"/>
    <n v="58623.99"/>
    <x v="7"/>
    <x v="12"/>
    <n v="0"/>
  </r>
  <r>
    <x v="0"/>
    <s v="US"/>
    <n v="58623.99"/>
    <x v="8"/>
    <x v="13"/>
    <n v="64"/>
  </r>
  <r>
    <x v="0"/>
    <s v="US"/>
    <n v="58623.99"/>
    <x v="9"/>
    <x v="14"/>
    <n v="0"/>
  </r>
  <r>
    <x v="0"/>
    <s v="US"/>
    <n v="58623.99"/>
    <x v="10"/>
    <x v="15"/>
    <n v="0"/>
  </r>
  <r>
    <x v="0"/>
    <s v="US"/>
    <n v="58623.99"/>
    <x v="11"/>
    <x v="16"/>
    <n v="0"/>
  </r>
  <r>
    <x v="0"/>
    <s v="US"/>
    <n v="58623.99"/>
    <x v="12"/>
    <x v="17"/>
    <n v="0"/>
  </r>
  <r>
    <x v="0"/>
    <s v="US"/>
    <n v="58623.99"/>
    <x v="13"/>
    <x v="18"/>
    <n v="4"/>
  </r>
  <r>
    <x v="0"/>
    <s v="US"/>
    <n v="58623.99"/>
    <x v="13"/>
    <x v="19"/>
    <n v="8"/>
  </r>
  <r>
    <x v="0"/>
    <s v="US"/>
    <n v="58623.99"/>
    <x v="13"/>
    <x v="20"/>
    <n v="159"/>
  </r>
  <r>
    <x v="0"/>
    <s v="US"/>
    <n v="58623.99"/>
    <x v="14"/>
    <x v="21"/>
    <n v="0"/>
  </r>
  <r>
    <x v="0"/>
    <s v="US"/>
    <n v="58623.99"/>
    <x v="14"/>
    <x v="22"/>
    <n v="0"/>
  </r>
  <r>
    <x v="0"/>
    <s v="US"/>
    <n v="58623.99"/>
    <x v="14"/>
    <x v="23"/>
    <n v="0"/>
  </r>
  <r>
    <x v="0"/>
    <s v="US"/>
    <n v="58623.99"/>
    <x v="14"/>
    <x v="24"/>
    <n v="0"/>
  </r>
  <r>
    <x v="0"/>
    <s v="US"/>
    <n v="58623.99"/>
    <x v="14"/>
    <x v="25"/>
    <n v="0"/>
  </r>
  <r>
    <x v="1"/>
    <s v="US"/>
    <n v="61503.740000000013"/>
    <x v="0"/>
    <x v="0"/>
    <n v="0"/>
  </r>
  <r>
    <x v="1"/>
    <s v="US"/>
    <n v="61503.740000000013"/>
    <x v="0"/>
    <x v="1"/>
    <n v="0"/>
  </r>
  <r>
    <x v="1"/>
    <s v="US"/>
    <n v="61503.740000000013"/>
    <x v="1"/>
    <x v="2"/>
    <n v="16"/>
  </r>
  <r>
    <x v="1"/>
    <s v="US"/>
    <n v="61503.740000000013"/>
    <x v="2"/>
    <x v="3"/>
    <n v="20"/>
  </r>
  <r>
    <x v="1"/>
    <s v="US"/>
    <n v="61503.740000000013"/>
    <x v="2"/>
    <x v="4"/>
    <n v="23"/>
  </r>
  <r>
    <x v="1"/>
    <s v="US"/>
    <n v="61503.740000000013"/>
    <x v="3"/>
    <x v="5"/>
    <n v="0"/>
  </r>
  <r>
    <x v="1"/>
    <s v="US"/>
    <n v="61503.740000000013"/>
    <x v="4"/>
    <x v="6"/>
    <n v="0"/>
  </r>
  <r>
    <x v="1"/>
    <s v="US"/>
    <n v="61503.740000000013"/>
    <x v="4"/>
    <x v="7"/>
    <n v="0"/>
  </r>
  <r>
    <x v="1"/>
    <s v="US"/>
    <n v="61503.740000000013"/>
    <x v="5"/>
    <x v="8"/>
    <n v="0"/>
  </r>
  <r>
    <x v="1"/>
    <s v="US"/>
    <n v="61503.740000000013"/>
    <x v="5"/>
    <x v="9"/>
    <n v="0"/>
  </r>
  <r>
    <x v="1"/>
    <s v="US"/>
    <n v="61503.740000000013"/>
    <x v="5"/>
    <x v="10"/>
    <n v="0"/>
  </r>
  <r>
    <x v="1"/>
    <s v="US"/>
    <n v="61503.740000000013"/>
    <x v="6"/>
    <x v="11"/>
    <n v="0"/>
  </r>
  <r>
    <x v="1"/>
    <s v="US"/>
    <n v="61503.740000000013"/>
    <x v="7"/>
    <x v="12"/>
    <n v="0"/>
  </r>
  <r>
    <x v="1"/>
    <s v="US"/>
    <n v="61503.740000000013"/>
    <x v="8"/>
    <x v="13"/>
    <n v="56"/>
  </r>
  <r>
    <x v="1"/>
    <s v="US"/>
    <n v="61503.740000000013"/>
    <x v="9"/>
    <x v="14"/>
    <n v="0"/>
  </r>
  <r>
    <x v="1"/>
    <s v="US"/>
    <n v="61503.740000000013"/>
    <x v="10"/>
    <x v="15"/>
    <n v="0"/>
  </r>
  <r>
    <x v="1"/>
    <s v="US"/>
    <n v="61503.740000000013"/>
    <x v="11"/>
    <x v="16"/>
    <n v="0"/>
  </r>
  <r>
    <x v="1"/>
    <s v="US"/>
    <n v="61503.740000000013"/>
    <x v="12"/>
    <x v="17"/>
    <n v="0"/>
  </r>
  <r>
    <x v="1"/>
    <s v="US"/>
    <n v="61503.740000000013"/>
    <x v="13"/>
    <x v="18"/>
    <n v="4"/>
  </r>
  <r>
    <x v="1"/>
    <s v="US"/>
    <n v="61503.740000000013"/>
    <x v="13"/>
    <x v="19"/>
    <n v="8"/>
  </r>
  <r>
    <x v="1"/>
    <s v="US"/>
    <n v="61503.740000000013"/>
    <x v="13"/>
    <x v="20"/>
    <n v="174"/>
  </r>
  <r>
    <x v="1"/>
    <s v="US"/>
    <n v="61503.740000000013"/>
    <x v="14"/>
    <x v="21"/>
    <n v="0"/>
  </r>
  <r>
    <x v="1"/>
    <s v="US"/>
    <n v="61503.740000000013"/>
    <x v="14"/>
    <x v="22"/>
    <n v="0"/>
  </r>
  <r>
    <x v="1"/>
    <s v="US"/>
    <n v="61503.740000000013"/>
    <x v="14"/>
    <x v="23"/>
    <n v="0"/>
  </r>
  <r>
    <x v="1"/>
    <s v="US"/>
    <n v="61503.740000000013"/>
    <x v="14"/>
    <x v="24"/>
    <n v="0"/>
  </r>
  <r>
    <x v="1"/>
    <s v="US"/>
    <n v="61503.740000000013"/>
    <x v="14"/>
    <x v="25"/>
    <n v="0"/>
  </r>
  <r>
    <x v="2"/>
    <s v="US"/>
    <n v="42306.42"/>
    <x v="0"/>
    <x v="0"/>
    <n v="0"/>
  </r>
  <r>
    <x v="2"/>
    <s v="US"/>
    <n v="42306.42"/>
    <x v="0"/>
    <x v="1"/>
    <n v="0"/>
  </r>
  <r>
    <x v="2"/>
    <s v="US"/>
    <n v="42306.42"/>
    <x v="1"/>
    <x v="2"/>
    <n v="17"/>
  </r>
  <r>
    <x v="2"/>
    <s v="US"/>
    <n v="42306.42"/>
    <x v="2"/>
    <x v="3"/>
    <n v="22"/>
  </r>
  <r>
    <x v="2"/>
    <s v="US"/>
    <n v="42306.42"/>
    <x v="2"/>
    <x v="4"/>
    <n v="14"/>
  </r>
  <r>
    <x v="2"/>
    <s v="US"/>
    <n v="42306.42"/>
    <x v="3"/>
    <x v="5"/>
    <n v="0"/>
  </r>
  <r>
    <x v="2"/>
    <s v="US"/>
    <n v="42306.42"/>
    <x v="4"/>
    <x v="6"/>
    <n v="0"/>
  </r>
  <r>
    <x v="2"/>
    <s v="US"/>
    <n v="42306.42"/>
    <x v="4"/>
    <x v="7"/>
    <n v="0"/>
  </r>
  <r>
    <x v="2"/>
    <s v="US"/>
    <n v="42306.42"/>
    <x v="5"/>
    <x v="8"/>
    <n v="0"/>
  </r>
  <r>
    <x v="2"/>
    <s v="US"/>
    <n v="42306.42"/>
    <x v="5"/>
    <x v="9"/>
    <n v="0"/>
  </r>
  <r>
    <x v="2"/>
    <s v="US"/>
    <n v="42306.42"/>
    <x v="5"/>
    <x v="10"/>
    <n v="0"/>
  </r>
  <r>
    <x v="2"/>
    <s v="US"/>
    <n v="42306.42"/>
    <x v="6"/>
    <x v="11"/>
    <n v="0"/>
  </r>
  <r>
    <x v="2"/>
    <s v="US"/>
    <n v="42306.42"/>
    <x v="7"/>
    <x v="12"/>
    <n v="0"/>
  </r>
  <r>
    <x v="2"/>
    <s v="US"/>
    <n v="42306.42"/>
    <x v="8"/>
    <x v="13"/>
    <n v="59"/>
  </r>
  <r>
    <x v="2"/>
    <s v="US"/>
    <n v="42306.42"/>
    <x v="9"/>
    <x v="14"/>
    <n v="0"/>
  </r>
  <r>
    <x v="2"/>
    <s v="US"/>
    <n v="42306.42"/>
    <x v="10"/>
    <x v="15"/>
    <n v="0"/>
  </r>
  <r>
    <x v="2"/>
    <s v="US"/>
    <n v="42306.42"/>
    <x v="11"/>
    <x v="16"/>
    <n v="0"/>
  </r>
  <r>
    <x v="2"/>
    <s v="US"/>
    <n v="42306.42"/>
    <x v="12"/>
    <x v="17"/>
    <n v="0"/>
  </r>
  <r>
    <x v="2"/>
    <s v="US"/>
    <n v="42306.42"/>
    <x v="13"/>
    <x v="18"/>
    <n v="5"/>
  </r>
  <r>
    <x v="2"/>
    <s v="US"/>
    <n v="42306.42"/>
    <x v="13"/>
    <x v="19"/>
    <n v="10"/>
  </r>
  <r>
    <x v="2"/>
    <s v="US"/>
    <n v="42306.42"/>
    <x v="13"/>
    <x v="20"/>
    <n v="198"/>
  </r>
  <r>
    <x v="2"/>
    <s v="US"/>
    <n v="42306.42"/>
    <x v="14"/>
    <x v="21"/>
    <n v="0"/>
  </r>
  <r>
    <x v="2"/>
    <s v="US"/>
    <n v="42306.42"/>
    <x v="14"/>
    <x v="22"/>
    <n v="0"/>
  </r>
  <r>
    <x v="2"/>
    <s v="US"/>
    <n v="42306.42"/>
    <x v="14"/>
    <x v="23"/>
    <n v="0"/>
  </r>
  <r>
    <x v="2"/>
    <s v="US"/>
    <n v="42306.42"/>
    <x v="14"/>
    <x v="24"/>
    <n v="0"/>
  </r>
  <r>
    <x v="2"/>
    <s v="US"/>
    <n v="42306.42"/>
    <x v="14"/>
    <x v="25"/>
    <n v="0"/>
  </r>
  <r>
    <x v="3"/>
    <s v="US"/>
    <n v="63581.31"/>
    <x v="0"/>
    <x v="0"/>
    <n v="0"/>
  </r>
  <r>
    <x v="3"/>
    <s v="US"/>
    <n v="63581.31"/>
    <x v="0"/>
    <x v="1"/>
    <n v="0"/>
  </r>
  <r>
    <x v="3"/>
    <s v="US"/>
    <n v="63581.31"/>
    <x v="1"/>
    <x v="2"/>
    <n v="13"/>
  </r>
  <r>
    <x v="3"/>
    <s v="US"/>
    <n v="63581.31"/>
    <x v="2"/>
    <x v="3"/>
    <n v="21"/>
  </r>
  <r>
    <x v="3"/>
    <s v="US"/>
    <n v="63581.31"/>
    <x v="2"/>
    <x v="4"/>
    <n v="33"/>
  </r>
  <r>
    <x v="3"/>
    <s v="US"/>
    <n v="63581.31"/>
    <x v="3"/>
    <x v="5"/>
    <n v="0"/>
  </r>
  <r>
    <x v="3"/>
    <s v="US"/>
    <n v="63581.31"/>
    <x v="4"/>
    <x v="6"/>
    <n v="0"/>
  </r>
  <r>
    <x v="3"/>
    <s v="US"/>
    <n v="63581.31"/>
    <x v="4"/>
    <x v="7"/>
    <n v="0"/>
  </r>
  <r>
    <x v="3"/>
    <s v="US"/>
    <n v="63581.31"/>
    <x v="5"/>
    <x v="8"/>
    <n v="0"/>
  </r>
  <r>
    <x v="3"/>
    <s v="US"/>
    <n v="63581.31"/>
    <x v="5"/>
    <x v="9"/>
    <n v="0"/>
  </r>
  <r>
    <x v="3"/>
    <s v="US"/>
    <n v="63581.31"/>
    <x v="5"/>
    <x v="10"/>
    <n v="0"/>
  </r>
  <r>
    <x v="3"/>
    <s v="US"/>
    <n v="63581.31"/>
    <x v="6"/>
    <x v="11"/>
    <n v="0"/>
  </r>
  <r>
    <x v="3"/>
    <s v="US"/>
    <n v="63581.31"/>
    <x v="7"/>
    <x v="12"/>
    <n v="0"/>
  </r>
  <r>
    <x v="3"/>
    <s v="US"/>
    <n v="63581.31"/>
    <x v="8"/>
    <x v="13"/>
    <n v="48"/>
  </r>
  <r>
    <x v="3"/>
    <s v="US"/>
    <n v="63581.31"/>
    <x v="9"/>
    <x v="14"/>
    <n v="0"/>
  </r>
  <r>
    <x v="3"/>
    <s v="US"/>
    <n v="63581.31"/>
    <x v="10"/>
    <x v="15"/>
    <n v="0"/>
  </r>
  <r>
    <x v="3"/>
    <s v="US"/>
    <n v="63581.31"/>
    <x v="11"/>
    <x v="16"/>
    <n v="0"/>
  </r>
  <r>
    <x v="3"/>
    <s v="US"/>
    <n v="63581.31"/>
    <x v="12"/>
    <x v="17"/>
    <n v="0"/>
  </r>
  <r>
    <x v="3"/>
    <s v="US"/>
    <n v="63581.31"/>
    <x v="13"/>
    <x v="18"/>
    <n v="5"/>
  </r>
  <r>
    <x v="3"/>
    <s v="US"/>
    <n v="63581.31"/>
    <x v="13"/>
    <x v="19"/>
    <n v="9"/>
  </r>
  <r>
    <x v="3"/>
    <s v="US"/>
    <n v="63581.31"/>
    <x v="13"/>
    <x v="20"/>
    <n v="243"/>
  </r>
  <r>
    <x v="3"/>
    <s v="US"/>
    <n v="63581.31"/>
    <x v="14"/>
    <x v="21"/>
    <n v="0"/>
  </r>
  <r>
    <x v="3"/>
    <s v="US"/>
    <n v="63581.31"/>
    <x v="14"/>
    <x v="22"/>
    <n v="0"/>
  </r>
  <r>
    <x v="3"/>
    <s v="US"/>
    <n v="63581.31"/>
    <x v="14"/>
    <x v="23"/>
    <n v="0"/>
  </r>
  <r>
    <x v="3"/>
    <s v="US"/>
    <n v="63581.31"/>
    <x v="14"/>
    <x v="24"/>
    <n v="0"/>
  </r>
  <r>
    <x v="3"/>
    <s v="US"/>
    <n v="63581.31"/>
    <x v="14"/>
    <x v="25"/>
    <n v="0"/>
  </r>
  <r>
    <x v="4"/>
    <s v="US"/>
    <n v="66845.78"/>
    <x v="0"/>
    <x v="0"/>
    <n v="0"/>
  </r>
  <r>
    <x v="4"/>
    <s v="US"/>
    <n v="66845.78"/>
    <x v="0"/>
    <x v="1"/>
    <n v="0"/>
  </r>
  <r>
    <x v="4"/>
    <s v="US"/>
    <n v="66845.78"/>
    <x v="1"/>
    <x v="2"/>
    <n v="17"/>
  </r>
  <r>
    <x v="4"/>
    <s v="US"/>
    <n v="66845.78"/>
    <x v="2"/>
    <x v="3"/>
    <n v="23"/>
  </r>
  <r>
    <x v="4"/>
    <s v="US"/>
    <n v="66845.78"/>
    <x v="2"/>
    <x v="4"/>
    <n v="32"/>
  </r>
  <r>
    <x v="4"/>
    <s v="US"/>
    <n v="66845.78"/>
    <x v="3"/>
    <x v="5"/>
    <n v="0"/>
  </r>
  <r>
    <x v="4"/>
    <s v="US"/>
    <n v="66845.78"/>
    <x v="4"/>
    <x v="6"/>
    <n v="0"/>
  </r>
  <r>
    <x v="4"/>
    <s v="US"/>
    <n v="66845.78"/>
    <x v="4"/>
    <x v="7"/>
    <n v="0"/>
  </r>
  <r>
    <x v="4"/>
    <s v="US"/>
    <n v="66845.78"/>
    <x v="5"/>
    <x v="8"/>
    <n v="0"/>
  </r>
  <r>
    <x v="4"/>
    <s v="US"/>
    <n v="66845.78"/>
    <x v="5"/>
    <x v="9"/>
    <n v="0"/>
  </r>
  <r>
    <x v="4"/>
    <s v="US"/>
    <n v="66845.78"/>
    <x v="5"/>
    <x v="10"/>
    <n v="0"/>
  </r>
  <r>
    <x v="4"/>
    <s v="US"/>
    <n v="66845.78"/>
    <x v="6"/>
    <x v="11"/>
    <n v="0"/>
  </r>
  <r>
    <x v="4"/>
    <s v="US"/>
    <n v="66845.78"/>
    <x v="7"/>
    <x v="12"/>
    <n v="0"/>
  </r>
  <r>
    <x v="4"/>
    <s v="US"/>
    <n v="66845.78"/>
    <x v="8"/>
    <x v="13"/>
    <n v="46"/>
  </r>
  <r>
    <x v="4"/>
    <s v="US"/>
    <n v="66845.78"/>
    <x v="9"/>
    <x v="14"/>
    <n v="0"/>
  </r>
  <r>
    <x v="4"/>
    <s v="US"/>
    <n v="66845.78"/>
    <x v="10"/>
    <x v="15"/>
    <n v="0"/>
  </r>
  <r>
    <x v="4"/>
    <s v="US"/>
    <n v="66845.78"/>
    <x v="11"/>
    <x v="16"/>
    <n v="0"/>
  </r>
  <r>
    <x v="4"/>
    <s v="US"/>
    <n v="66845.78"/>
    <x v="12"/>
    <x v="17"/>
    <n v="0"/>
  </r>
  <r>
    <x v="4"/>
    <s v="US"/>
    <n v="66845.78"/>
    <x v="13"/>
    <x v="18"/>
    <n v="6"/>
  </r>
  <r>
    <x v="4"/>
    <s v="US"/>
    <n v="66845.78"/>
    <x v="13"/>
    <x v="19"/>
    <n v="10"/>
  </r>
  <r>
    <x v="4"/>
    <s v="US"/>
    <n v="66845.78"/>
    <x v="13"/>
    <x v="20"/>
    <n v="293"/>
  </r>
  <r>
    <x v="4"/>
    <s v="US"/>
    <n v="66845.78"/>
    <x v="14"/>
    <x v="21"/>
    <n v="0"/>
  </r>
  <r>
    <x v="4"/>
    <s v="US"/>
    <n v="66845.78"/>
    <x v="14"/>
    <x v="22"/>
    <n v="0"/>
  </r>
  <r>
    <x v="4"/>
    <s v="US"/>
    <n v="66845.78"/>
    <x v="14"/>
    <x v="23"/>
    <n v="0"/>
  </r>
  <r>
    <x v="4"/>
    <s v="US"/>
    <n v="66845.78"/>
    <x v="14"/>
    <x v="24"/>
    <n v="0"/>
  </r>
  <r>
    <x v="4"/>
    <s v="US"/>
    <n v="66845.78"/>
    <x v="14"/>
    <x v="25"/>
    <n v="0"/>
  </r>
  <r>
    <x v="5"/>
    <s v="US"/>
    <n v="77584.320000000007"/>
    <x v="0"/>
    <x v="0"/>
    <n v="0"/>
  </r>
  <r>
    <x v="5"/>
    <s v="US"/>
    <n v="77584.320000000007"/>
    <x v="0"/>
    <x v="1"/>
    <n v="0"/>
  </r>
  <r>
    <x v="5"/>
    <s v="US"/>
    <n v="77584.320000000007"/>
    <x v="1"/>
    <x v="2"/>
    <n v="17"/>
  </r>
  <r>
    <x v="5"/>
    <s v="US"/>
    <n v="77584.320000000007"/>
    <x v="2"/>
    <x v="3"/>
    <n v="23"/>
  </r>
  <r>
    <x v="5"/>
    <s v="US"/>
    <n v="77584.320000000007"/>
    <x v="2"/>
    <x v="4"/>
    <n v="24"/>
  </r>
  <r>
    <x v="5"/>
    <s v="US"/>
    <n v="77584.320000000007"/>
    <x v="3"/>
    <x v="5"/>
    <n v="0"/>
  </r>
  <r>
    <x v="5"/>
    <s v="US"/>
    <n v="77584.320000000007"/>
    <x v="4"/>
    <x v="6"/>
    <n v="0"/>
  </r>
  <r>
    <x v="5"/>
    <s v="US"/>
    <n v="77584.320000000007"/>
    <x v="4"/>
    <x v="7"/>
    <n v="0"/>
  </r>
  <r>
    <x v="5"/>
    <s v="US"/>
    <n v="77584.320000000007"/>
    <x v="5"/>
    <x v="8"/>
    <n v="0"/>
  </r>
  <r>
    <x v="5"/>
    <s v="US"/>
    <n v="77584.320000000007"/>
    <x v="5"/>
    <x v="9"/>
    <n v="0"/>
  </r>
  <r>
    <x v="5"/>
    <s v="US"/>
    <n v="77584.320000000007"/>
    <x v="5"/>
    <x v="10"/>
    <n v="0"/>
  </r>
  <r>
    <x v="5"/>
    <s v="US"/>
    <n v="77584.320000000007"/>
    <x v="6"/>
    <x v="11"/>
    <n v="0"/>
  </r>
  <r>
    <x v="5"/>
    <s v="US"/>
    <n v="77584.320000000007"/>
    <x v="7"/>
    <x v="12"/>
    <n v="0"/>
  </r>
  <r>
    <x v="5"/>
    <s v="US"/>
    <n v="77584.320000000007"/>
    <x v="8"/>
    <x v="13"/>
    <n v="41"/>
  </r>
  <r>
    <x v="5"/>
    <s v="US"/>
    <n v="77584.320000000007"/>
    <x v="9"/>
    <x v="14"/>
    <n v="0"/>
  </r>
  <r>
    <x v="5"/>
    <s v="US"/>
    <n v="77584.320000000007"/>
    <x v="10"/>
    <x v="15"/>
    <n v="0"/>
  </r>
  <r>
    <x v="5"/>
    <s v="US"/>
    <n v="77584.320000000007"/>
    <x v="11"/>
    <x v="16"/>
    <n v="0"/>
  </r>
  <r>
    <x v="5"/>
    <s v="US"/>
    <n v="77584.320000000007"/>
    <x v="12"/>
    <x v="17"/>
    <n v="0"/>
  </r>
  <r>
    <x v="5"/>
    <s v="US"/>
    <n v="77584.320000000007"/>
    <x v="13"/>
    <x v="18"/>
    <n v="6"/>
  </r>
  <r>
    <x v="5"/>
    <s v="US"/>
    <n v="77584.320000000007"/>
    <x v="13"/>
    <x v="19"/>
    <n v="10"/>
  </r>
  <r>
    <x v="5"/>
    <s v="US"/>
    <n v="77584.320000000007"/>
    <x v="13"/>
    <x v="20"/>
    <n v="272"/>
  </r>
  <r>
    <x v="5"/>
    <s v="US"/>
    <n v="77584.320000000007"/>
    <x v="14"/>
    <x v="21"/>
    <n v="0"/>
  </r>
  <r>
    <x v="5"/>
    <s v="US"/>
    <n v="77584.320000000007"/>
    <x v="14"/>
    <x v="22"/>
    <n v="0"/>
  </r>
  <r>
    <x v="5"/>
    <s v="US"/>
    <n v="77584.320000000007"/>
    <x v="14"/>
    <x v="23"/>
    <n v="0"/>
  </r>
  <r>
    <x v="5"/>
    <s v="US"/>
    <n v="77584.320000000007"/>
    <x v="14"/>
    <x v="24"/>
    <n v="0"/>
  </r>
  <r>
    <x v="5"/>
    <s v="US"/>
    <n v="77584.320000000007"/>
    <x v="14"/>
    <x v="25"/>
    <n v="0"/>
  </r>
  <r>
    <x v="6"/>
    <s v="US"/>
    <n v="72231.48"/>
    <x v="0"/>
    <x v="0"/>
    <n v="0"/>
  </r>
  <r>
    <x v="6"/>
    <s v="US"/>
    <n v="72231.48"/>
    <x v="0"/>
    <x v="1"/>
    <n v="0"/>
  </r>
  <r>
    <x v="6"/>
    <s v="US"/>
    <n v="72231.48"/>
    <x v="1"/>
    <x v="2"/>
    <n v="16"/>
  </r>
  <r>
    <x v="6"/>
    <s v="US"/>
    <n v="72231.48"/>
    <x v="2"/>
    <x v="3"/>
    <n v="22"/>
  </r>
  <r>
    <x v="6"/>
    <s v="US"/>
    <n v="72231.48"/>
    <x v="2"/>
    <x v="4"/>
    <n v="32"/>
  </r>
  <r>
    <x v="6"/>
    <s v="US"/>
    <n v="72231.48"/>
    <x v="3"/>
    <x v="5"/>
    <n v="0"/>
  </r>
  <r>
    <x v="6"/>
    <s v="US"/>
    <n v="72231.48"/>
    <x v="4"/>
    <x v="6"/>
    <n v="0"/>
  </r>
  <r>
    <x v="6"/>
    <s v="US"/>
    <n v="72231.48"/>
    <x v="4"/>
    <x v="7"/>
    <n v="0"/>
  </r>
  <r>
    <x v="6"/>
    <s v="US"/>
    <n v="72231.48"/>
    <x v="5"/>
    <x v="8"/>
    <n v="0"/>
  </r>
  <r>
    <x v="6"/>
    <s v="US"/>
    <n v="72231.48"/>
    <x v="5"/>
    <x v="9"/>
    <n v="0"/>
  </r>
  <r>
    <x v="6"/>
    <s v="US"/>
    <n v="72231.48"/>
    <x v="5"/>
    <x v="10"/>
    <n v="0"/>
  </r>
  <r>
    <x v="6"/>
    <s v="US"/>
    <n v="72231.48"/>
    <x v="6"/>
    <x v="11"/>
    <n v="0"/>
  </r>
  <r>
    <x v="6"/>
    <s v="US"/>
    <n v="72231.48"/>
    <x v="7"/>
    <x v="12"/>
    <n v="0"/>
  </r>
  <r>
    <x v="6"/>
    <s v="US"/>
    <n v="72231.48"/>
    <x v="8"/>
    <x v="13"/>
    <n v="42"/>
  </r>
  <r>
    <x v="6"/>
    <s v="US"/>
    <n v="72231.48"/>
    <x v="9"/>
    <x v="14"/>
    <n v="0"/>
  </r>
  <r>
    <x v="6"/>
    <s v="US"/>
    <n v="72231.48"/>
    <x v="10"/>
    <x v="15"/>
    <n v="0"/>
  </r>
  <r>
    <x v="6"/>
    <s v="US"/>
    <n v="72231.48"/>
    <x v="11"/>
    <x v="16"/>
    <n v="0"/>
  </r>
  <r>
    <x v="6"/>
    <s v="US"/>
    <n v="72231.48"/>
    <x v="12"/>
    <x v="17"/>
    <n v="0"/>
  </r>
  <r>
    <x v="6"/>
    <s v="US"/>
    <n v="72231.48"/>
    <x v="13"/>
    <x v="18"/>
    <n v="6"/>
  </r>
  <r>
    <x v="6"/>
    <s v="US"/>
    <n v="72231.48"/>
    <x v="13"/>
    <x v="19"/>
    <n v="10"/>
  </r>
  <r>
    <x v="6"/>
    <s v="US"/>
    <n v="72231.48"/>
    <x v="13"/>
    <x v="20"/>
    <n v="260"/>
  </r>
  <r>
    <x v="6"/>
    <s v="US"/>
    <n v="72231.48"/>
    <x v="14"/>
    <x v="21"/>
    <n v="1"/>
  </r>
  <r>
    <x v="6"/>
    <s v="US"/>
    <n v="72231.48"/>
    <x v="14"/>
    <x v="22"/>
    <n v="0"/>
  </r>
  <r>
    <x v="6"/>
    <s v="US"/>
    <n v="72231.48"/>
    <x v="14"/>
    <x v="23"/>
    <n v="0"/>
  </r>
  <r>
    <x v="6"/>
    <s v="US"/>
    <n v="72231.48"/>
    <x v="14"/>
    <x v="24"/>
    <n v="0"/>
  </r>
  <r>
    <x v="6"/>
    <s v="US"/>
    <n v="72231.48"/>
    <x v="14"/>
    <x v="25"/>
    <n v="0"/>
  </r>
  <r>
    <x v="7"/>
    <s v="US"/>
    <n v="71446.86"/>
    <x v="0"/>
    <x v="0"/>
    <n v="0"/>
  </r>
  <r>
    <x v="7"/>
    <s v="US"/>
    <n v="71446.86"/>
    <x v="0"/>
    <x v="1"/>
    <n v="0"/>
  </r>
  <r>
    <x v="7"/>
    <s v="US"/>
    <n v="71446.86"/>
    <x v="1"/>
    <x v="2"/>
    <n v="15"/>
  </r>
  <r>
    <x v="7"/>
    <s v="US"/>
    <n v="71446.86"/>
    <x v="2"/>
    <x v="3"/>
    <n v="21"/>
  </r>
  <r>
    <x v="7"/>
    <s v="US"/>
    <n v="71446.86"/>
    <x v="2"/>
    <x v="4"/>
    <n v="36"/>
  </r>
  <r>
    <x v="7"/>
    <s v="US"/>
    <n v="71446.86"/>
    <x v="3"/>
    <x v="5"/>
    <n v="0"/>
  </r>
  <r>
    <x v="7"/>
    <s v="US"/>
    <n v="71446.86"/>
    <x v="4"/>
    <x v="6"/>
    <n v="0"/>
  </r>
  <r>
    <x v="7"/>
    <s v="US"/>
    <n v="71446.86"/>
    <x v="4"/>
    <x v="7"/>
    <n v="0"/>
  </r>
  <r>
    <x v="7"/>
    <s v="US"/>
    <n v="71446.86"/>
    <x v="5"/>
    <x v="8"/>
    <n v="0"/>
  </r>
  <r>
    <x v="7"/>
    <s v="US"/>
    <n v="71446.86"/>
    <x v="5"/>
    <x v="9"/>
    <n v="0"/>
  </r>
  <r>
    <x v="7"/>
    <s v="US"/>
    <n v="71446.86"/>
    <x v="5"/>
    <x v="10"/>
    <n v="0"/>
  </r>
  <r>
    <x v="7"/>
    <s v="US"/>
    <n v="71446.86"/>
    <x v="6"/>
    <x v="11"/>
    <n v="0"/>
  </r>
  <r>
    <x v="7"/>
    <s v="US"/>
    <n v="71446.86"/>
    <x v="7"/>
    <x v="12"/>
    <n v="0"/>
  </r>
  <r>
    <x v="7"/>
    <s v="US"/>
    <n v="71446.86"/>
    <x v="8"/>
    <x v="13"/>
    <n v="49"/>
  </r>
  <r>
    <x v="7"/>
    <s v="US"/>
    <n v="71446.86"/>
    <x v="9"/>
    <x v="14"/>
    <n v="0"/>
  </r>
  <r>
    <x v="7"/>
    <s v="US"/>
    <n v="71446.86"/>
    <x v="10"/>
    <x v="15"/>
    <n v="0"/>
  </r>
  <r>
    <x v="7"/>
    <s v="US"/>
    <n v="71446.86"/>
    <x v="11"/>
    <x v="16"/>
    <n v="0"/>
  </r>
  <r>
    <x v="7"/>
    <s v="US"/>
    <n v="71446.86"/>
    <x v="12"/>
    <x v="17"/>
    <n v="0"/>
  </r>
  <r>
    <x v="7"/>
    <s v="US"/>
    <n v="71446.86"/>
    <x v="13"/>
    <x v="18"/>
    <n v="6"/>
  </r>
  <r>
    <x v="7"/>
    <s v="US"/>
    <n v="71446.86"/>
    <x v="13"/>
    <x v="19"/>
    <n v="10"/>
  </r>
  <r>
    <x v="7"/>
    <s v="US"/>
    <n v="71446.86"/>
    <x v="13"/>
    <x v="20"/>
    <n v="258"/>
  </r>
  <r>
    <x v="7"/>
    <s v="US"/>
    <n v="71446.86"/>
    <x v="14"/>
    <x v="21"/>
    <n v="0"/>
  </r>
  <r>
    <x v="7"/>
    <s v="US"/>
    <n v="71446.86"/>
    <x v="14"/>
    <x v="22"/>
    <n v="0"/>
  </r>
  <r>
    <x v="7"/>
    <s v="US"/>
    <n v="71446.86"/>
    <x v="14"/>
    <x v="23"/>
    <n v="0"/>
  </r>
  <r>
    <x v="7"/>
    <s v="US"/>
    <n v="71446.86"/>
    <x v="14"/>
    <x v="24"/>
    <n v="0"/>
  </r>
  <r>
    <x v="7"/>
    <s v="US"/>
    <n v="71446.86"/>
    <x v="14"/>
    <x v="25"/>
    <n v="0"/>
  </r>
  <r>
    <x v="8"/>
    <s v="US"/>
    <n v="64872.06"/>
    <x v="0"/>
    <x v="0"/>
    <n v="0"/>
  </r>
  <r>
    <x v="8"/>
    <s v="US"/>
    <n v="64872.06"/>
    <x v="0"/>
    <x v="1"/>
    <n v="0"/>
  </r>
  <r>
    <x v="8"/>
    <s v="US"/>
    <n v="64872.06"/>
    <x v="1"/>
    <x v="2"/>
    <n v="12"/>
  </r>
  <r>
    <x v="8"/>
    <s v="US"/>
    <n v="64872.06"/>
    <x v="2"/>
    <x v="3"/>
    <n v="25"/>
  </r>
  <r>
    <x v="8"/>
    <s v="US"/>
    <n v="64872.06"/>
    <x v="2"/>
    <x v="4"/>
    <n v="34"/>
  </r>
  <r>
    <x v="8"/>
    <s v="US"/>
    <n v="64872.06"/>
    <x v="3"/>
    <x v="5"/>
    <n v="0"/>
  </r>
  <r>
    <x v="8"/>
    <s v="US"/>
    <n v="64872.06"/>
    <x v="4"/>
    <x v="6"/>
    <n v="0"/>
  </r>
  <r>
    <x v="8"/>
    <s v="US"/>
    <n v="64872.06"/>
    <x v="4"/>
    <x v="7"/>
    <n v="0"/>
  </r>
  <r>
    <x v="8"/>
    <s v="US"/>
    <n v="64872.06"/>
    <x v="5"/>
    <x v="8"/>
    <n v="0"/>
  </r>
  <r>
    <x v="8"/>
    <s v="US"/>
    <n v="64872.06"/>
    <x v="5"/>
    <x v="9"/>
    <n v="0"/>
  </r>
  <r>
    <x v="8"/>
    <s v="US"/>
    <n v="64872.06"/>
    <x v="5"/>
    <x v="10"/>
    <n v="0"/>
  </r>
  <r>
    <x v="8"/>
    <s v="US"/>
    <n v="64872.06"/>
    <x v="6"/>
    <x v="11"/>
    <n v="0"/>
  </r>
  <r>
    <x v="8"/>
    <s v="US"/>
    <n v="64872.06"/>
    <x v="7"/>
    <x v="12"/>
    <n v="0"/>
  </r>
  <r>
    <x v="8"/>
    <s v="US"/>
    <n v="64872.06"/>
    <x v="8"/>
    <x v="13"/>
    <n v="44"/>
  </r>
  <r>
    <x v="8"/>
    <s v="US"/>
    <n v="64872.06"/>
    <x v="9"/>
    <x v="14"/>
    <n v="0"/>
  </r>
  <r>
    <x v="8"/>
    <s v="US"/>
    <n v="64872.06"/>
    <x v="10"/>
    <x v="15"/>
    <n v="0"/>
  </r>
  <r>
    <x v="8"/>
    <s v="US"/>
    <n v="64872.06"/>
    <x v="11"/>
    <x v="16"/>
    <n v="0"/>
  </r>
  <r>
    <x v="8"/>
    <s v="US"/>
    <n v="64872.06"/>
    <x v="12"/>
    <x v="17"/>
    <n v="0"/>
  </r>
  <r>
    <x v="8"/>
    <s v="US"/>
    <n v="64872.06"/>
    <x v="13"/>
    <x v="18"/>
    <n v="6"/>
  </r>
  <r>
    <x v="8"/>
    <s v="US"/>
    <n v="64872.06"/>
    <x v="13"/>
    <x v="19"/>
    <n v="9"/>
  </r>
  <r>
    <x v="8"/>
    <s v="US"/>
    <n v="64872.06"/>
    <x v="13"/>
    <x v="20"/>
    <n v="253"/>
  </r>
  <r>
    <x v="8"/>
    <s v="US"/>
    <n v="64872.06"/>
    <x v="14"/>
    <x v="21"/>
    <n v="0"/>
  </r>
  <r>
    <x v="8"/>
    <s v="US"/>
    <n v="64872.06"/>
    <x v="14"/>
    <x v="22"/>
    <n v="0"/>
  </r>
  <r>
    <x v="8"/>
    <s v="US"/>
    <n v="64872.06"/>
    <x v="14"/>
    <x v="23"/>
    <n v="0"/>
  </r>
  <r>
    <x v="8"/>
    <s v="US"/>
    <n v="64872.06"/>
    <x v="14"/>
    <x v="24"/>
    <n v="0"/>
  </r>
  <r>
    <x v="8"/>
    <s v="US"/>
    <n v="64872.06"/>
    <x v="14"/>
    <x v="25"/>
    <n v="0"/>
  </r>
  <r>
    <x v="9"/>
    <s v="US"/>
    <n v="60906.239999999998"/>
    <x v="0"/>
    <x v="0"/>
    <n v="0"/>
  </r>
  <r>
    <x v="9"/>
    <s v="US"/>
    <n v="60906.239999999998"/>
    <x v="0"/>
    <x v="1"/>
    <n v="0"/>
  </r>
  <r>
    <x v="9"/>
    <s v="US"/>
    <n v="60906.239999999998"/>
    <x v="1"/>
    <x v="2"/>
    <n v="20"/>
  </r>
  <r>
    <x v="9"/>
    <s v="US"/>
    <n v="60906.239999999998"/>
    <x v="2"/>
    <x v="3"/>
    <n v="23"/>
  </r>
  <r>
    <x v="9"/>
    <s v="US"/>
    <n v="60906.239999999998"/>
    <x v="2"/>
    <x v="4"/>
    <n v="36"/>
  </r>
  <r>
    <x v="9"/>
    <s v="US"/>
    <n v="60906.239999999998"/>
    <x v="3"/>
    <x v="5"/>
    <n v="0"/>
  </r>
  <r>
    <x v="9"/>
    <s v="US"/>
    <n v="60906.239999999998"/>
    <x v="4"/>
    <x v="6"/>
    <n v="0"/>
  </r>
  <r>
    <x v="9"/>
    <s v="US"/>
    <n v="60906.239999999998"/>
    <x v="4"/>
    <x v="7"/>
    <n v="0"/>
  </r>
  <r>
    <x v="9"/>
    <s v="US"/>
    <n v="60906.239999999998"/>
    <x v="5"/>
    <x v="8"/>
    <n v="0"/>
  </r>
  <r>
    <x v="9"/>
    <s v="US"/>
    <n v="60906.239999999998"/>
    <x v="5"/>
    <x v="9"/>
    <n v="0"/>
  </r>
  <r>
    <x v="9"/>
    <s v="US"/>
    <n v="60906.239999999998"/>
    <x v="5"/>
    <x v="10"/>
    <n v="0"/>
  </r>
  <r>
    <x v="9"/>
    <s v="US"/>
    <n v="60906.239999999998"/>
    <x v="6"/>
    <x v="11"/>
    <n v="0"/>
  </r>
  <r>
    <x v="9"/>
    <s v="US"/>
    <n v="60906.239999999998"/>
    <x v="7"/>
    <x v="12"/>
    <n v="0"/>
  </r>
  <r>
    <x v="9"/>
    <s v="US"/>
    <n v="60906.239999999998"/>
    <x v="8"/>
    <x v="13"/>
    <n v="41"/>
  </r>
  <r>
    <x v="9"/>
    <s v="US"/>
    <n v="60906.239999999998"/>
    <x v="9"/>
    <x v="14"/>
    <n v="0"/>
  </r>
  <r>
    <x v="9"/>
    <s v="US"/>
    <n v="60906.239999999998"/>
    <x v="10"/>
    <x v="15"/>
    <n v="0"/>
  </r>
  <r>
    <x v="9"/>
    <s v="US"/>
    <n v="60906.239999999998"/>
    <x v="11"/>
    <x v="16"/>
    <n v="0"/>
  </r>
  <r>
    <x v="9"/>
    <s v="US"/>
    <n v="60906.239999999998"/>
    <x v="12"/>
    <x v="17"/>
    <n v="0"/>
  </r>
  <r>
    <x v="9"/>
    <s v="US"/>
    <n v="60906.239999999998"/>
    <x v="13"/>
    <x v="18"/>
    <n v="6"/>
  </r>
  <r>
    <x v="9"/>
    <s v="US"/>
    <n v="60906.239999999998"/>
    <x v="13"/>
    <x v="19"/>
    <n v="10"/>
  </r>
  <r>
    <x v="9"/>
    <s v="US"/>
    <n v="60906.239999999998"/>
    <x v="13"/>
    <x v="20"/>
    <n v="266"/>
  </r>
  <r>
    <x v="9"/>
    <s v="US"/>
    <n v="60906.239999999998"/>
    <x v="14"/>
    <x v="21"/>
    <n v="0"/>
  </r>
  <r>
    <x v="9"/>
    <s v="US"/>
    <n v="60906.239999999998"/>
    <x v="14"/>
    <x v="22"/>
    <n v="0"/>
  </r>
  <r>
    <x v="9"/>
    <s v="US"/>
    <n v="60906.239999999998"/>
    <x v="14"/>
    <x v="23"/>
    <n v="0"/>
  </r>
  <r>
    <x v="9"/>
    <s v="US"/>
    <n v="60906.239999999998"/>
    <x v="14"/>
    <x v="24"/>
    <n v="0"/>
  </r>
  <r>
    <x v="9"/>
    <s v="US"/>
    <n v="60906.239999999998"/>
    <x v="14"/>
    <x v="25"/>
    <n v="0"/>
  </r>
  <r>
    <x v="10"/>
    <s v="US"/>
    <n v="61154.64"/>
    <x v="0"/>
    <x v="0"/>
    <n v="0"/>
  </r>
  <r>
    <x v="10"/>
    <s v="US"/>
    <n v="61154.64"/>
    <x v="0"/>
    <x v="1"/>
    <n v="0"/>
  </r>
  <r>
    <x v="10"/>
    <s v="US"/>
    <n v="61154.64"/>
    <x v="1"/>
    <x v="2"/>
    <n v="18"/>
  </r>
  <r>
    <x v="10"/>
    <s v="US"/>
    <n v="61154.64"/>
    <x v="2"/>
    <x v="3"/>
    <n v="24"/>
  </r>
  <r>
    <x v="10"/>
    <s v="US"/>
    <n v="61154.64"/>
    <x v="2"/>
    <x v="4"/>
    <n v="42"/>
  </r>
  <r>
    <x v="10"/>
    <s v="US"/>
    <n v="61154.64"/>
    <x v="3"/>
    <x v="5"/>
    <n v="0"/>
  </r>
  <r>
    <x v="10"/>
    <s v="US"/>
    <n v="61154.64"/>
    <x v="4"/>
    <x v="6"/>
    <n v="0"/>
  </r>
  <r>
    <x v="10"/>
    <s v="US"/>
    <n v="61154.64"/>
    <x v="4"/>
    <x v="7"/>
    <n v="0"/>
  </r>
  <r>
    <x v="10"/>
    <s v="US"/>
    <n v="61154.64"/>
    <x v="5"/>
    <x v="8"/>
    <n v="0"/>
  </r>
  <r>
    <x v="10"/>
    <s v="US"/>
    <n v="61154.64"/>
    <x v="5"/>
    <x v="9"/>
    <n v="0"/>
  </r>
  <r>
    <x v="10"/>
    <s v="US"/>
    <n v="61154.64"/>
    <x v="5"/>
    <x v="10"/>
    <n v="0"/>
  </r>
  <r>
    <x v="10"/>
    <s v="US"/>
    <n v="61154.64"/>
    <x v="6"/>
    <x v="11"/>
    <n v="0"/>
  </r>
  <r>
    <x v="10"/>
    <s v="US"/>
    <n v="61154.64"/>
    <x v="7"/>
    <x v="12"/>
    <n v="0"/>
  </r>
  <r>
    <x v="10"/>
    <s v="US"/>
    <n v="61154.64"/>
    <x v="8"/>
    <x v="13"/>
    <n v="43"/>
  </r>
  <r>
    <x v="10"/>
    <s v="US"/>
    <n v="61154.64"/>
    <x v="9"/>
    <x v="14"/>
    <n v="0"/>
  </r>
  <r>
    <x v="10"/>
    <s v="US"/>
    <n v="61154.64"/>
    <x v="10"/>
    <x v="15"/>
    <n v="0"/>
  </r>
  <r>
    <x v="10"/>
    <s v="US"/>
    <n v="61154.64"/>
    <x v="11"/>
    <x v="16"/>
    <n v="0"/>
  </r>
  <r>
    <x v="10"/>
    <s v="US"/>
    <n v="61154.64"/>
    <x v="12"/>
    <x v="17"/>
    <n v="0"/>
  </r>
  <r>
    <x v="10"/>
    <s v="US"/>
    <n v="61154.64"/>
    <x v="13"/>
    <x v="18"/>
    <n v="7"/>
  </r>
  <r>
    <x v="10"/>
    <s v="US"/>
    <n v="61154.64"/>
    <x v="13"/>
    <x v="19"/>
    <n v="8"/>
  </r>
  <r>
    <x v="10"/>
    <s v="US"/>
    <n v="61154.64"/>
    <x v="13"/>
    <x v="20"/>
    <n v="226"/>
  </r>
  <r>
    <x v="10"/>
    <s v="US"/>
    <n v="61154.64"/>
    <x v="14"/>
    <x v="21"/>
    <n v="0"/>
  </r>
  <r>
    <x v="10"/>
    <s v="US"/>
    <n v="61154.64"/>
    <x v="14"/>
    <x v="22"/>
    <n v="0"/>
  </r>
  <r>
    <x v="10"/>
    <s v="US"/>
    <n v="61154.64"/>
    <x v="14"/>
    <x v="23"/>
    <n v="0"/>
  </r>
  <r>
    <x v="10"/>
    <s v="US"/>
    <n v="61154.64"/>
    <x v="14"/>
    <x v="24"/>
    <n v="0"/>
  </r>
  <r>
    <x v="10"/>
    <s v="US"/>
    <n v="61154.64"/>
    <x v="14"/>
    <x v="25"/>
    <n v="0"/>
  </r>
  <r>
    <x v="11"/>
    <s v="US"/>
    <n v="70452.850000000006"/>
    <x v="0"/>
    <x v="0"/>
    <n v="0"/>
  </r>
  <r>
    <x v="11"/>
    <s v="US"/>
    <n v="70452.850000000006"/>
    <x v="0"/>
    <x v="1"/>
    <n v="0"/>
  </r>
  <r>
    <x v="11"/>
    <s v="US"/>
    <n v="70452.850000000006"/>
    <x v="1"/>
    <x v="2"/>
    <n v="21"/>
  </r>
  <r>
    <x v="11"/>
    <s v="US"/>
    <n v="70452.850000000006"/>
    <x v="2"/>
    <x v="3"/>
    <n v="27"/>
  </r>
  <r>
    <x v="11"/>
    <s v="US"/>
    <n v="70452.850000000006"/>
    <x v="2"/>
    <x v="4"/>
    <n v="33"/>
  </r>
  <r>
    <x v="11"/>
    <s v="US"/>
    <n v="70452.850000000006"/>
    <x v="3"/>
    <x v="5"/>
    <n v="0"/>
  </r>
  <r>
    <x v="11"/>
    <s v="US"/>
    <n v="70452.850000000006"/>
    <x v="4"/>
    <x v="6"/>
    <n v="0"/>
  </r>
  <r>
    <x v="11"/>
    <s v="US"/>
    <n v="70452.850000000006"/>
    <x v="4"/>
    <x v="7"/>
    <n v="0"/>
  </r>
  <r>
    <x v="11"/>
    <s v="US"/>
    <n v="70452.850000000006"/>
    <x v="5"/>
    <x v="8"/>
    <n v="0"/>
  </r>
  <r>
    <x v="11"/>
    <s v="US"/>
    <n v="70452.850000000006"/>
    <x v="5"/>
    <x v="9"/>
    <n v="0"/>
  </r>
  <r>
    <x v="11"/>
    <s v="US"/>
    <n v="70452.850000000006"/>
    <x v="5"/>
    <x v="10"/>
    <n v="0"/>
  </r>
  <r>
    <x v="11"/>
    <s v="US"/>
    <n v="70452.850000000006"/>
    <x v="6"/>
    <x v="11"/>
    <n v="0"/>
  </r>
  <r>
    <x v="11"/>
    <s v="US"/>
    <n v="70452.850000000006"/>
    <x v="7"/>
    <x v="12"/>
    <n v="0"/>
  </r>
  <r>
    <x v="11"/>
    <s v="US"/>
    <n v="70452.850000000006"/>
    <x v="8"/>
    <x v="13"/>
    <n v="41"/>
  </r>
  <r>
    <x v="11"/>
    <s v="US"/>
    <n v="70452.850000000006"/>
    <x v="9"/>
    <x v="14"/>
    <n v="0"/>
  </r>
  <r>
    <x v="11"/>
    <s v="US"/>
    <n v="70452.850000000006"/>
    <x v="10"/>
    <x v="15"/>
    <n v="0"/>
  </r>
  <r>
    <x v="11"/>
    <s v="US"/>
    <n v="70452.850000000006"/>
    <x v="11"/>
    <x v="16"/>
    <n v="0"/>
  </r>
  <r>
    <x v="11"/>
    <s v="US"/>
    <n v="70452.850000000006"/>
    <x v="12"/>
    <x v="17"/>
    <n v="0"/>
  </r>
  <r>
    <x v="11"/>
    <s v="US"/>
    <n v="70452.850000000006"/>
    <x v="13"/>
    <x v="18"/>
    <n v="6"/>
  </r>
  <r>
    <x v="11"/>
    <s v="US"/>
    <n v="70452.850000000006"/>
    <x v="13"/>
    <x v="19"/>
    <n v="8"/>
  </r>
  <r>
    <x v="11"/>
    <s v="US"/>
    <n v="70452.850000000006"/>
    <x v="13"/>
    <x v="20"/>
    <n v="217"/>
  </r>
  <r>
    <x v="11"/>
    <s v="US"/>
    <n v="70452.850000000006"/>
    <x v="14"/>
    <x v="21"/>
    <n v="0"/>
  </r>
  <r>
    <x v="11"/>
    <s v="US"/>
    <n v="70452.850000000006"/>
    <x v="14"/>
    <x v="22"/>
    <n v="0"/>
  </r>
  <r>
    <x v="11"/>
    <s v="US"/>
    <n v="70452.850000000006"/>
    <x v="14"/>
    <x v="23"/>
    <n v="0"/>
  </r>
  <r>
    <x v="11"/>
    <s v="US"/>
    <n v="70452.850000000006"/>
    <x v="14"/>
    <x v="24"/>
    <n v="0"/>
  </r>
  <r>
    <x v="11"/>
    <s v="US"/>
    <n v="70452.850000000006"/>
    <x v="14"/>
    <x v="25"/>
    <n v="0"/>
  </r>
  <r>
    <x v="12"/>
    <s v="US"/>
    <n v="60250"/>
    <x v="0"/>
    <x v="0"/>
    <n v="0"/>
  </r>
  <r>
    <x v="12"/>
    <s v="US"/>
    <n v="60250"/>
    <x v="0"/>
    <x v="1"/>
    <n v="0"/>
  </r>
  <r>
    <x v="12"/>
    <s v="US"/>
    <n v="60250"/>
    <x v="1"/>
    <x v="2"/>
    <n v="18"/>
  </r>
  <r>
    <x v="12"/>
    <s v="US"/>
    <n v="60250"/>
    <x v="2"/>
    <x v="3"/>
    <n v="25"/>
  </r>
  <r>
    <x v="12"/>
    <s v="US"/>
    <n v="60250"/>
    <x v="2"/>
    <x v="4"/>
    <n v="49"/>
  </r>
  <r>
    <x v="12"/>
    <s v="US"/>
    <n v="60250"/>
    <x v="3"/>
    <x v="5"/>
    <n v="0"/>
  </r>
  <r>
    <x v="12"/>
    <s v="US"/>
    <n v="60250"/>
    <x v="4"/>
    <x v="6"/>
    <n v="0"/>
  </r>
  <r>
    <x v="12"/>
    <s v="US"/>
    <n v="60250"/>
    <x v="4"/>
    <x v="7"/>
    <n v="0"/>
  </r>
  <r>
    <x v="12"/>
    <s v="US"/>
    <n v="60250"/>
    <x v="5"/>
    <x v="8"/>
    <n v="0"/>
  </r>
  <r>
    <x v="12"/>
    <s v="US"/>
    <n v="60250"/>
    <x v="5"/>
    <x v="9"/>
    <n v="0"/>
  </r>
  <r>
    <x v="12"/>
    <s v="US"/>
    <n v="60250"/>
    <x v="5"/>
    <x v="10"/>
    <n v="0"/>
  </r>
  <r>
    <x v="12"/>
    <s v="US"/>
    <n v="60250"/>
    <x v="6"/>
    <x v="11"/>
    <n v="0"/>
  </r>
  <r>
    <x v="12"/>
    <s v="US"/>
    <n v="60250"/>
    <x v="7"/>
    <x v="12"/>
    <n v="0"/>
  </r>
  <r>
    <x v="12"/>
    <s v="US"/>
    <n v="60250"/>
    <x v="8"/>
    <x v="13"/>
    <n v="78"/>
  </r>
  <r>
    <x v="12"/>
    <s v="US"/>
    <n v="60250"/>
    <x v="9"/>
    <x v="14"/>
    <n v="0"/>
  </r>
  <r>
    <x v="12"/>
    <s v="US"/>
    <n v="60250"/>
    <x v="10"/>
    <x v="15"/>
    <n v="0"/>
  </r>
  <r>
    <x v="12"/>
    <s v="US"/>
    <n v="60250"/>
    <x v="11"/>
    <x v="16"/>
    <n v="0"/>
  </r>
  <r>
    <x v="12"/>
    <s v="US"/>
    <n v="60250"/>
    <x v="12"/>
    <x v="17"/>
    <n v="0"/>
  </r>
  <r>
    <x v="12"/>
    <s v="US"/>
    <n v="60250"/>
    <x v="13"/>
    <x v="18"/>
    <n v="6"/>
  </r>
  <r>
    <x v="12"/>
    <s v="US"/>
    <n v="60250"/>
    <x v="13"/>
    <x v="19"/>
    <n v="7"/>
  </r>
  <r>
    <x v="12"/>
    <s v="US"/>
    <n v="60250"/>
    <x v="13"/>
    <x v="20"/>
    <n v="239"/>
  </r>
  <r>
    <x v="12"/>
    <s v="US"/>
    <n v="60250"/>
    <x v="14"/>
    <x v="21"/>
    <n v="0"/>
  </r>
  <r>
    <x v="12"/>
    <s v="US"/>
    <n v="60250"/>
    <x v="14"/>
    <x v="22"/>
    <n v="0"/>
  </r>
  <r>
    <x v="12"/>
    <s v="US"/>
    <n v="60250"/>
    <x v="14"/>
    <x v="23"/>
    <n v="0"/>
  </r>
  <r>
    <x v="12"/>
    <s v="US"/>
    <n v="60250"/>
    <x v="14"/>
    <x v="24"/>
    <n v="0"/>
  </r>
  <r>
    <x v="12"/>
    <s v="US"/>
    <n v="60250"/>
    <x v="14"/>
    <x v="25"/>
    <n v="0"/>
  </r>
  <r>
    <x v="13"/>
    <s v="US"/>
    <n v="60441.68"/>
    <x v="0"/>
    <x v="0"/>
    <n v="0"/>
  </r>
  <r>
    <x v="13"/>
    <s v="US"/>
    <n v="60441.68"/>
    <x v="0"/>
    <x v="1"/>
    <n v="0"/>
  </r>
  <r>
    <x v="13"/>
    <s v="US"/>
    <n v="60441.68"/>
    <x v="1"/>
    <x v="2"/>
    <n v="14"/>
  </r>
  <r>
    <x v="13"/>
    <s v="US"/>
    <n v="60441.68"/>
    <x v="2"/>
    <x v="3"/>
    <n v="27"/>
  </r>
  <r>
    <x v="13"/>
    <s v="US"/>
    <n v="60441.68"/>
    <x v="2"/>
    <x v="4"/>
    <n v="44"/>
  </r>
  <r>
    <x v="13"/>
    <s v="US"/>
    <n v="60441.68"/>
    <x v="3"/>
    <x v="5"/>
    <n v="0"/>
  </r>
  <r>
    <x v="13"/>
    <s v="US"/>
    <n v="60441.68"/>
    <x v="4"/>
    <x v="6"/>
    <n v="0"/>
  </r>
  <r>
    <x v="13"/>
    <s v="US"/>
    <n v="60441.68"/>
    <x v="4"/>
    <x v="7"/>
    <n v="0"/>
  </r>
  <r>
    <x v="13"/>
    <s v="US"/>
    <n v="60441.68"/>
    <x v="5"/>
    <x v="8"/>
    <n v="0"/>
  </r>
  <r>
    <x v="13"/>
    <s v="US"/>
    <n v="60441.68"/>
    <x v="5"/>
    <x v="9"/>
    <n v="0"/>
  </r>
  <r>
    <x v="13"/>
    <s v="US"/>
    <n v="60441.68"/>
    <x v="5"/>
    <x v="10"/>
    <n v="0"/>
  </r>
  <r>
    <x v="13"/>
    <s v="US"/>
    <n v="60441.68"/>
    <x v="6"/>
    <x v="11"/>
    <n v="0"/>
  </r>
  <r>
    <x v="13"/>
    <s v="US"/>
    <n v="60441.68"/>
    <x v="7"/>
    <x v="12"/>
    <n v="0"/>
  </r>
  <r>
    <x v="13"/>
    <s v="US"/>
    <n v="60441.68"/>
    <x v="8"/>
    <x v="13"/>
    <n v="63"/>
  </r>
  <r>
    <x v="13"/>
    <s v="US"/>
    <n v="60441.68"/>
    <x v="9"/>
    <x v="14"/>
    <n v="0"/>
  </r>
  <r>
    <x v="13"/>
    <s v="US"/>
    <n v="60441.68"/>
    <x v="10"/>
    <x v="15"/>
    <n v="0"/>
  </r>
  <r>
    <x v="13"/>
    <s v="US"/>
    <n v="60441.68"/>
    <x v="11"/>
    <x v="16"/>
    <n v="0"/>
  </r>
  <r>
    <x v="13"/>
    <s v="US"/>
    <n v="60441.68"/>
    <x v="12"/>
    <x v="17"/>
    <n v="0"/>
  </r>
  <r>
    <x v="13"/>
    <s v="US"/>
    <n v="60441.68"/>
    <x v="13"/>
    <x v="18"/>
    <n v="5"/>
  </r>
  <r>
    <x v="13"/>
    <s v="US"/>
    <n v="60441.68"/>
    <x v="13"/>
    <x v="19"/>
    <n v="7"/>
  </r>
  <r>
    <x v="13"/>
    <s v="US"/>
    <n v="60441.68"/>
    <x v="13"/>
    <x v="20"/>
    <n v="248"/>
  </r>
  <r>
    <x v="13"/>
    <s v="US"/>
    <n v="60441.68"/>
    <x v="14"/>
    <x v="21"/>
    <n v="0"/>
  </r>
  <r>
    <x v="13"/>
    <s v="US"/>
    <n v="60441.68"/>
    <x v="14"/>
    <x v="22"/>
    <n v="0"/>
  </r>
  <r>
    <x v="13"/>
    <s v="US"/>
    <n v="60441.68"/>
    <x v="14"/>
    <x v="23"/>
    <n v="0"/>
  </r>
  <r>
    <x v="13"/>
    <s v="US"/>
    <n v="60441.68"/>
    <x v="14"/>
    <x v="24"/>
    <n v="0"/>
  </r>
  <r>
    <x v="13"/>
    <s v="US"/>
    <n v="60441.68"/>
    <x v="14"/>
    <x v="25"/>
    <n v="0"/>
  </r>
  <r>
    <x v="14"/>
    <s v="US"/>
    <n v="56688.02"/>
    <x v="0"/>
    <x v="0"/>
    <n v="0"/>
  </r>
  <r>
    <x v="14"/>
    <s v="US"/>
    <n v="56688.02"/>
    <x v="0"/>
    <x v="1"/>
    <n v="0"/>
  </r>
  <r>
    <x v="14"/>
    <s v="US"/>
    <n v="56688.02"/>
    <x v="1"/>
    <x v="2"/>
    <n v="17"/>
  </r>
  <r>
    <x v="14"/>
    <s v="US"/>
    <n v="56688.02"/>
    <x v="2"/>
    <x v="3"/>
    <n v="23"/>
  </r>
  <r>
    <x v="14"/>
    <s v="US"/>
    <n v="56688.02"/>
    <x v="2"/>
    <x v="4"/>
    <n v="39"/>
  </r>
  <r>
    <x v="14"/>
    <s v="US"/>
    <n v="56688.02"/>
    <x v="3"/>
    <x v="5"/>
    <n v="0"/>
  </r>
  <r>
    <x v="14"/>
    <s v="US"/>
    <n v="56688.02"/>
    <x v="4"/>
    <x v="6"/>
    <n v="0"/>
  </r>
  <r>
    <x v="14"/>
    <s v="US"/>
    <n v="56688.02"/>
    <x v="4"/>
    <x v="7"/>
    <n v="0"/>
  </r>
  <r>
    <x v="14"/>
    <s v="US"/>
    <n v="56688.02"/>
    <x v="5"/>
    <x v="8"/>
    <n v="0"/>
  </r>
  <r>
    <x v="14"/>
    <s v="US"/>
    <n v="56688.02"/>
    <x v="5"/>
    <x v="9"/>
    <n v="0"/>
  </r>
  <r>
    <x v="14"/>
    <s v="US"/>
    <n v="56688.02"/>
    <x v="5"/>
    <x v="10"/>
    <n v="0"/>
  </r>
  <r>
    <x v="14"/>
    <s v="US"/>
    <n v="56688.02"/>
    <x v="6"/>
    <x v="11"/>
    <n v="0"/>
  </r>
  <r>
    <x v="14"/>
    <s v="US"/>
    <n v="56688.02"/>
    <x v="7"/>
    <x v="12"/>
    <n v="0"/>
  </r>
  <r>
    <x v="14"/>
    <s v="US"/>
    <n v="56688.02"/>
    <x v="8"/>
    <x v="13"/>
    <n v="54"/>
  </r>
  <r>
    <x v="14"/>
    <s v="US"/>
    <n v="56688.02"/>
    <x v="9"/>
    <x v="14"/>
    <n v="0"/>
  </r>
  <r>
    <x v="14"/>
    <s v="US"/>
    <n v="56688.02"/>
    <x v="10"/>
    <x v="15"/>
    <n v="0"/>
  </r>
  <r>
    <x v="14"/>
    <s v="US"/>
    <n v="56688.02"/>
    <x v="11"/>
    <x v="16"/>
    <n v="0"/>
  </r>
  <r>
    <x v="14"/>
    <s v="US"/>
    <n v="56688.02"/>
    <x v="12"/>
    <x v="17"/>
    <n v="0"/>
  </r>
  <r>
    <x v="14"/>
    <s v="US"/>
    <n v="56688.02"/>
    <x v="13"/>
    <x v="18"/>
    <n v="5"/>
  </r>
  <r>
    <x v="14"/>
    <s v="US"/>
    <n v="56688.02"/>
    <x v="13"/>
    <x v="19"/>
    <n v="7"/>
  </r>
  <r>
    <x v="14"/>
    <s v="US"/>
    <n v="56688.02"/>
    <x v="13"/>
    <x v="20"/>
    <n v="257"/>
  </r>
  <r>
    <x v="14"/>
    <s v="US"/>
    <n v="56688.02"/>
    <x v="14"/>
    <x v="21"/>
    <n v="1"/>
  </r>
  <r>
    <x v="14"/>
    <s v="US"/>
    <n v="56688.02"/>
    <x v="14"/>
    <x v="22"/>
    <n v="0"/>
  </r>
  <r>
    <x v="14"/>
    <s v="US"/>
    <n v="56688.02"/>
    <x v="14"/>
    <x v="23"/>
    <n v="0"/>
  </r>
  <r>
    <x v="14"/>
    <s v="US"/>
    <n v="56688.02"/>
    <x v="14"/>
    <x v="24"/>
    <n v="0"/>
  </r>
  <r>
    <x v="14"/>
    <s v="US"/>
    <n v="56688.02"/>
    <x v="14"/>
    <x v="25"/>
    <n v="0"/>
  </r>
  <r>
    <x v="15"/>
    <s v="US"/>
    <n v="53203.8"/>
    <x v="0"/>
    <x v="0"/>
    <n v="0"/>
  </r>
  <r>
    <x v="15"/>
    <s v="US"/>
    <n v="53203.8"/>
    <x v="0"/>
    <x v="1"/>
    <n v="0"/>
  </r>
  <r>
    <x v="15"/>
    <s v="US"/>
    <n v="53203.8"/>
    <x v="1"/>
    <x v="2"/>
    <n v="26"/>
  </r>
  <r>
    <x v="15"/>
    <s v="US"/>
    <n v="53203.8"/>
    <x v="2"/>
    <x v="3"/>
    <n v="23"/>
  </r>
  <r>
    <x v="15"/>
    <s v="US"/>
    <n v="53203.8"/>
    <x v="2"/>
    <x v="4"/>
    <n v="34"/>
  </r>
  <r>
    <x v="15"/>
    <s v="US"/>
    <n v="53203.8"/>
    <x v="3"/>
    <x v="5"/>
    <n v="0"/>
  </r>
  <r>
    <x v="15"/>
    <s v="US"/>
    <n v="53203.8"/>
    <x v="4"/>
    <x v="6"/>
    <n v="0"/>
  </r>
  <r>
    <x v="15"/>
    <s v="US"/>
    <n v="53203.8"/>
    <x v="4"/>
    <x v="7"/>
    <n v="0"/>
  </r>
  <r>
    <x v="15"/>
    <s v="US"/>
    <n v="53203.8"/>
    <x v="5"/>
    <x v="8"/>
    <n v="0"/>
  </r>
  <r>
    <x v="15"/>
    <s v="US"/>
    <n v="53203.8"/>
    <x v="5"/>
    <x v="9"/>
    <n v="0"/>
  </r>
  <r>
    <x v="15"/>
    <s v="US"/>
    <n v="53203.8"/>
    <x v="5"/>
    <x v="10"/>
    <n v="0"/>
  </r>
  <r>
    <x v="15"/>
    <s v="US"/>
    <n v="53203.8"/>
    <x v="6"/>
    <x v="11"/>
    <n v="0"/>
  </r>
  <r>
    <x v="15"/>
    <s v="US"/>
    <n v="53203.8"/>
    <x v="7"/>
    <x v="12"/>
    <n v="0"/>
  </r>
  <r>
    <x v="15"/>
    <s v="US"/>
    <n v="53203.8"/>
    <x v="8"/>
    <x v="13"/>
    <n v="51"/>
  </r>
  <r>
    <x v="15"/>
    <s v="US"/>
    <n v="53203.8"/>
    <x v="9"/>
    <x v="14"/>
    <n v="0"/>
  </r>
  <r>
    <x v="15"/>
    <s v="US"/>
    <n v="53203.8"/>
    <x v="10"/>
    <x v="15"/>
    <n v="0"/>
  </r>
  <r>
    <x v="15"/>
    <s v="US"/>
    <n v="53203.8"/>
    <x v="11"/>
    <x v="16"/>
    <n v="0"/>
  </r>
  <r>
    <x v="15"/>
    <s v="US"/>
    <n v="53203.8"/>
    <x v="12"/>
    <x v="17"/>
    <n v="0"/>
  </r>
  <r>
    <x v="15"/>
    <s v="US"/>
    <n v="53203.8"/>
    <x v="13"/>
    <x v="18"/>
    <n v="1"/>
  </r>
  <r>
    <x v="15"/>
    <s v="US"/>
    <n v="53203.8"/>
    <x v="13"/>
    <x v="19"/>
    <n v="12"/>
  </r>
  <r>
    <x v="15"/>
    <s v="US"/>
    <n v="53203.8"/>
    <x v="13"/>
    <x v="20"/>
    <n v="230"/>
  </r>
  <r>
    <x v="15"/>
    <s v="US"/>
    <n v="53203.8"/>
    <x v="14"/>
    <x v="21"/>
    <n v="0"/>
  </r>
  <r>
    <x v="15"/>
    <s v="US"/>
    <n v="53203.8"/>
    <x v="14"/>
    <x v="22"/>
    <n v="0"/>
  </r>
  <r>
    <x v="15"/>
    <s v="US"/>
    <n v="53203.8"/>
    <x v="14"/>
    <x v="23"/>
    <n v="0"/>
  </r>
  <r>
    <x v="15"/>
    <s v="US"/>
    <n v="53203.8"/>
    <x v="14"/>
    <x v="24"/>
    <n v="0"/>
  </r>
  <r>
    <x v="15"/>
    <s v="US"/>
    <n v="53203.8"/>
    <x v="14"/>
    <x v="25"/>
    <n v="0"/>
  </r>
  <r>
    <x v="16"/>
    <s v="US"/>
    <n v="61253.919999999998"/>
    <x v="0"/>
    <x v="0"/>
    <n v="0"/>
  </r>
  <r>
    <x v="16"/>
    <s v="US"/>
    <n v="61253.919999999998"/>
    <x v="0"/>
    <x v="1"/>
    <n v="0"/>
  </r>
  <r>
    <x v="16"/>
    <s v="US"/>
    <n v="61253.919999999998"/>
    <x v="1"/>
    <x v="2"/>
    <n v="20"/>
  </r>
  <r>
    <x v="16"/>
    <s v="US"/>
    <n v="61253.919999999998"/>
    <x v="2"/>
    <x v="3"/>
    <n v="24"/>
  </r>
  <r>
    <x v="16"/>
    <s v="US"/>
    <n v="61253.919999999998"/>
    <x v="2"/>
    <x v="4"/>
    <n v="42"/>
  </r>
  <r>
    <x v="16"/>
    <s v="US"/>
    <n v="61253.919999999998"/>
    <x v="3"/>
    <x v="5"/>
    <n v="0"/>
  </r>
  <r>
    <x v="16"/>
    <s v="US"/>
    <n v="61253.919999999998"/>
    <x v="4"/>
    <x v="6"/>
    <n v="0"/>
  </r>
  <r>
    <x v="16"/>
    <s v="US"/>
    <n v="61253.919999999998"/>
    <x v="4"/>
    <x v="7"/>
    <n v="0"/>
  </r>
  <r>
    <x v="16"/>
    <s v="US"/>
    <n v="61253.919999999998"/>
    <x v="5"/>
    <x v="8"/>
    <n v="0"/>
  </r>
  <r>
    <x v="16"/>
    <s v="US"/>
    <n v="61253.919999999998"/>
    <x v="5"/>
    <x v="9"/>
    <n v="0"/>
  </r>
  <r>
    <x v="16"/>
    <s v="US"/>
    <n v="61253.919999999998"/>
    <x v="5"/>
    <x v="10"/>
    <n v="0"/>
  </r>
  <r>
    <x v="16"/>
    <s v="US"/>
    <n v="61253.919999999998"/>
    <x v="6"/>
    <x v="11"/>
    <n v="0"/>
  </r>
  <r>
    <x v="16"/>
    <s v="US"/>
    <n v="61253.919999999998"/>
    <x v="7"/>
    <x v="12"/>
    <n v="0"/>
  </r>
  <r>
    <x v="16"/>
    <s v="US"/>
    <n v="61253.919999999998"/>
    <x v="8"/>
    <x v="13"/>
    <n v="56"/>
  </r>
  <r>
    <x v="16"/>
    <s v="US"/>
    <n v="61253.919999999998"/>
    <x v="9"/>
    <x v="14"/>
    <n v="0"/>
  </r>
  <r>
    <x v="16"/>
    <s v="US"/>
    <n v="61253.919999999998"/>
    <x v="10"/>
    <x v="15"/>
    <n v="0"/>
  </r>
  <r>
    <x v="16"/>
    <s v="US"/>
    <n v="61253.919999999998"/>
    <x v="11"/>
    <x v="16"/>
    <n v="0"/>
  </r>
  <r>
    <x v="16"/>
    <s v="US"/>
    <n v="61253.919999999998"/>
    <x v="12"/>
    <x v="17"/>
    <n v="0"/>
  </r>
  <r>
    <x v="16"/>
    <s v="US"/>
    <n v="61253.919999999998"/>
    <x v="13"/>
    <x v="18"/>
    <n v="1"/>
  </r>
  <r>
    <x v="16"/>
    <s v="US"/>
    <n v="61253.919999999998"/>
    <x v="13"/>
    <x v="19"/>
    <n v="12"/>
  </r>
  <r>
    <x v="16"/>
    <s v="US"/>
    <n v="61253.919999999998"/>
    <x v="13"/>
    <x v="20"/>
    <n v="228"/>
  </r>
  <r>
    <x v="16"/>
    <s v="US"/>
    <n v="61253.919999999998"/>
    <x v="14"/>
    <x v="21"/>
    <n v="0"/>
  </r>
  <r>
    <x v="16"/>
    <s v="US"/>
    <n v="61253.919999999998"/>
    <x v="14"/>
    <x v="22"/>
    <n v="0"/>
  </r>
  <r>
    <x v="16"/>
    <s v="US"/>
    <n v="61253.919999999998"/>
    <x v="14"/>
    <x v="23"/>
    <n v="0"/>
  </r>
  <r>
    <x v="16"/>
    <s v="US"/>
    <n v="61253.919999999998"/>
    <x v="14"/>
    <x v="24"/>
    <n v="0"/>
  </r>
  <r>
    <x v="16"/>
    <s v="US"/>
    <n v="61253.919999999998"/>
    <x v="14"/>
    <x v="25"/>
    <n v="0"/>
  </r>
  <r>
    <x v="17"/>
    <s v="US"/>
    <n v="61226.16"/>
    <x v="0"/>
    <x v="0"/>
    <n v="0"/>
  </r>
  <r>
    <x v="17"/>
    <s v="US"/>
    <n v="61226.16"/>
    <x v="0"/>
    <x v="1"/>
    <n v="0"/>
  </r>
  <r>
    <x v="17"/>
    <s v="US"/>
    <n v="61226.16"/>
    <x v="1"/>
    <x v="2"/>
    <n v="16"/>
  </r>
  <r>
    <x v="17"/>
    <s v="US"/>
    <n v="61226.16"/>
    <x v="2"/>
    <x v="3"/>
    <n v="24"/>
  </r>
  <r>
    <x v="17"/>
    <s v="US"/>
    <n v="61226.16"/>
    <x v="2"/>
    <x v="4"/>
    <n v="50"/>
  </r>
  <r>
    <x v="17"/>
    <s v="US"/>
    <n v="61226.16"/>
    <x v="3"/>
    <x v="5"/>
    <n v="0"/>
  </r>
  <r>
    <x v="17"/>
    <s v="US"/>
    <n v="61226.16"/>
    <x v="4"/>
    <x v="6"/>
    <n v="0"/>
  </r>
  <r>
    <x v="17"/>
    <s v="US"/>
    <n v="61226.16"/>
    <x v="4"/>
    <x v="7"/>
    <n v="0"/>
  </r>
  <r>
    <x v="17"/>
    <s v="US"/>
    <n v="61226.16"/>
    <x v="5"/>
    <x v="8"/>
    <n v="0"/>
  </r>
  <r>
    <x v="17"/>
    <s v="US"/>
    <n v="61226.16"/>
    <x v="5"/>
    <x v="9"/>
    <n v="0"/>
  </r>
  <r>
    <x v="17"/>
    <s v="US"/>
    <n v="61226.16"/>
    <x v="5"/>
    <x v="10"/>
    <n v="0"/>
  </r>
  <r>
    <x v="17"/>
    <s v="US"/>
    <n v="61226.16"/>
    <x v="6"/>
    <x v="11"/>
    <n v="0"/>
  </r>
  <r>
    <x v="17"/>
    <s v="US"/>
    <n v="61226.16"/>
    <x v="7"/>
    <x v="12"/>
    <n v="0"/>
  </r>
  <r>
    <x v="17"/>
    <s v="US"/>
    <n v="61226.16"/>
    <x v="8"/>
    <x v="13"/>
    <n v="51"/>
  </r>
  <r>
    <x v="17"/>
    <s v="US"/>
    <n v="61226.16"/>
    <x v="9"/>
    <x v="14"/>
    <n v="0"/>
  </r>
  <r>
    <x v="17"/>
    <s v="US"/>
    <n v="61226.16"/>
    <x v="10"/>
    <x v="15"/>
    <n v="0"/>
  </r>
  <r>
    <x v="17"/>
    <s v="US"/>
    <n v="61226.16"/>
    <x v="11"/>
    <x v="16"/>
    <n v="0"/>
  </r>
  <r>
    <x v="17"/>
    <s v="US"/>
    <n v="61226.16"/>
    <x v="12"/>
    <x v="17"/>
    <n v="0"/>
  </r>
  <r>
    <x v="17"/>
    <s v="US"/>
    <n v="61226.16"/>
    <x v="13"/>
    <x v="18"/>
    <n v="1"/>
  </r>
  <r>
    <x v="17"/>
    <s v="US"/>
    <n v="61226.16"/>
    <x v="13"/>
    <x v="19"/>
    <n v="13"/>
  </r>
  <r>
    <x v="17"/>
    <s v="US"/>
    <n v="61226.16"/>
    <x v="13"/>
    <x v="20"/>
    <n v="235"/>
  </r>
  <r>
    <x v="17"/>
    <s v="US"/>
    <n v="61226.16"/>
    <x v="14"/>
    <x v="21"/>
    <n v="0"/>
  </r>
  <r>
    <x v="17"/>
    <s v="US"/>
    <n v="61226.16"/>
    <x v="14"/>
    <x v="22"/>
    <n v="0"/>
  </r>
  <r>
    <x v="17"/>
    <s v="US"/>
    <n v="61226.16"/>
    <x v="14"/>
    <x v="23"/>
    <n v="0"/>
  </r>
  <r>
    <x v="17"/>
    <s v="US"/>
    <n v="61226.16"/>
    <x v="14"/>
    <x v="24"/>
    <n v="0"/>
  </r>
  <r>
    <x v="17"/>
    <s v="US"/>
    <n v="61226.16"/>
    <x v="14"/>
    <x v="25"/>
    <n v="0"/>
  </r>
  <r>
    <x v="18"/>
    <s v="US"/>
    <n v="74646"/>
    <x v="0"/>
    <x v="0"/>
    <n v="0"/>
  </r>
  <r>
    <x v="18"/>
    <s v="US"/>
    <n v="74646"/>
    <x v="0"/>
    <x v="1"/>
    <n v="0"/>
  </r>
  <r>
    <x v="18"/>
    <s v="US"/>
    <n v="74646"/>
    <x v="1"/>
    <x v="2"/>
    <n v="18"/>
  </r>
  <r>
    <x v="18"/>
    <s v="US"/>
    <n v="74646"/>
    <x v="2"/>
    <x v="3"/>
    <n v="27"/>
  </r>
  <r>
    <x v="18"/>
    <s v="US"/>
    <n v="74646"/>
    <x v="2"/>
    <x v="4"/>
    <n v="53"/>
  </r>
  <r>
    <x v="18"/>
    <s v="US"/>
    <n v="74646"/>
    <x v="3"/>
    <x v="5"/>
    <n v="0"/>
  </r>
  <r>
    <x v="18"/>
    <s v="US"/>
    <n v="74646"/>
    <x v="4"/>
    <x v="6"/>
    <n v="0"/>
  </r>
  <r>
    <x v="18"/>
    <s v="US"/>
    <n v="74646"/>
    <x v="4"/>
    <x v="7"/>
    <n v="0"/>
  </r>
  <r>
    <x v="18"/>
    <s v="US"/>
    <n v="74646"/>
    <x v="5"/>
    <x v="8"/>
    <n v="0"/>
  </r>
  <r>
    <x v="18"/>
    <s v="US"/>
    <n v="74646"/>
    <x v="5"/>
    <x v="9"/>
    <n v="0"/>
  </r>
  <r>
    <x v="18"/>
    <s v="US"/>
    <n v="74646"/>
    <x v="5"/>
    <x v="10"/>
    <n v="0"/>
  </r>
  <r>
    <x v="18"/>
    <s v="US"/>
    <n v="74646"/>
    <x v="6"/>
    <x v="11"/>
    <n v="0"/>
  </r>
  <r>
    <x v="18"/>
    <s v="US"/>
    <n v="74646"/>
    <x v="7"/>
    <x v="12"/>
    <n v="0"/>
  </r>
  <r>
    <x v="18"/>
    <s v="US"/>
    <n v="74646"/>
    <x v="8"/>
    <x v="13"/>
    <n v="231"/>
  </r>
  <r>
    <x v="18"/>
    <s v="US"/>
    <n v="74646"/>
    <x v="9"/>
    <x v="14"/>
    <n v="0"/>
  </r>
  <r>
    <x v="18"/>
    <s v="US"/>
    <n v="74646"/>
    <x v="10"/>
    <x v="15"/>
    <n v="0"/>
  </r>
  <r>
    <x v="18"/>
    <s v="US"/>
    <n v="74646"/>
    <x v="11"/>
    <x v="16"/>
    <n v="0"/>
  </r>
  <r>
    <x v="18"/>
    <s v="US"/>
    <n v="74646"/>
    <x v="12"/>
    <x v="17"/>
    <n v="0"/>
  </r>
  <r>
    <x v="18"/>
    <s v="US"/>
    <n v="74646"/>
    <x v="13"/>
    <x v="18"/>
    <n v="1"/>
  </r>
  <r>
    <x v="18"/>
    <s v="US"/>
    <n v="74646"/>
    <x v="13"/>
    <x v="19"/>
    <n v="13"/>
  </r>
  <r>
    <x v="18"/>
    <s v="US"/>
    <n v="74646"/>
    <x v="13"/>
    <x v="20"/>
    <n v="226"/>
  </r>
  <r>
    <x v="18"/>
    <s v="US"/>
    <n v="74646"/>
    <x v="14"/>
    <x v="21"/>
    <n v="0"/>
  </r>
  <r>
    <x v="18"/>
    <s v="US"/>
    <n v="74646"/>
    <x v="14"/>
    <x v="22"/>
    <n v="0"/>
  </r>
  <r>
    <x v="18"/>
    <s v="US"/>
    <n v="74646"/>
    <x v="14"/>
    <x v="23"/>
    <n v="0"/>
  </r>
  <r>
    <x v="18"/>
    <s v="US"/>
    <n v="74646"/>
    <x v="14"/>
    <x v="24"/>
    <n v="0"/>
  </r>
  <r>
    <x v="18"/>
    <s v="US"/>
    <n v="74646"/>
    <x v="14"/>
    <x v="25"/>
    <n v="0"/>
  </r>
  <r>
    <x v="19"/>
    <s v="US"/>
    <n v="66556.98"/>
    <x v="0"/>
    <x v="0"/>
    <n v="0"/>
  </r>
  <r>
    <x v="19"/>
    <s v="US"/>
    <n v="66556.98"/>
    <x v="0"/>
    <x v="1"/>
    <n v="0"/>
  </r>
  <r>
    <x v="19"/>
    <s v="US"/>
    <n v="66556.98"/>
    <x v="1"/>
    <x v="2"/>
    <n v="18"/>
  </r>
  <r>
    <x v="19"/>
    <s v="US"/>
    <n v="66556.98"/>
    <x v="2"/>
    <x v="3"/>
    <n v="26"/>
  </r>
  <r>
    <x v="19"/>
    <s v="US"/>
    <n v="66556.98"/>
    <x v="2"/>
    <x v="4"/>
    <n v="54"/>
  </r>
  <r>
    <x v="19"/>
    <s v="US"/>
    <n v="66556.98"/>
    <x v="3"/>
    <x v="5"/>
    <n v="0"/>
  </r>
  <r>
    <x v="19"/>
    <s v="US"/>
    <n v="66556.98"/>
    <x v="4"/>
    <x v="6"/>
    <n v="0"/>
  </r>
  <r>
    <x v="19"/>
    <s v="US"/>
    <n v="66556.98"/>
    <x v="4"/>
    <x v="7"/>
    <n v="0"/>
  </r>
  <r>
    <x v="19"/>
    <s v="US"/>
    <n v="66556.98"/>
    <x v="5"/>
    <x v="8"/>
    <n v="0"/>
  </r>
  <r>
    <x v="19"/>
    <s v="US"/>
    <n v="66556.98"/>
    <x v="5"/>
    <x v="9"/>
    <n v="0"/>
  </r>
  <r>
    <x v="19"/>
    <s v="US"/>
    <n v="66556.98"/>
    <x v="5"/>
    <x v="10"/>
    <n v="0"/>
  </r>
  <r>
    <x v="19"/>
    <s v="US"/>
    <n v="66556.98"/>
    <x v="6"/>
    <x v="11"/>
    <n v="0"/>
  </r>
  <r>
    <x v="19"/>
    <s v="US"/>
    <n v="66556.98"/>
    <x v="7"/>
    <x v="12"/>
    <n v="0"/>
  </r>
  <r>
    <x v="19"/>
    <s v="US"/>
    <n v="66556.98"/>
    <x v="8"/>
    <x v="13"/>
    <n v="2561"/>
  </r>
  <r>
    <x v="19"/>
    <s v="US"/>
    <n v="66556.98"/>
    <x v="9"/>
    <x v="14"/>
    <n v="0"/>
  </r>
  <r>
    <x v="19"/>
    <s v="US"/>
    <n v="66556.98"/>
    <x v="10"/>
    <x v="15"/>
    <n v="0"/>
  </r>
  <r>
    <x v="19"/>
    <s v="US"/>
    <n v="66556.98"/>
    <x v="11"/>
    <x v="16"/>
    <n v="0"/>
  </r>
  <r>
    <x v="19"/>
    <s v="US"/>
    <n v="66556.98"/>
    <x v="12"/>
    <x v="17"/>
    <n v="0"/>
  </r>
  <r>
    <x v="19"/>
    <s v="US"/>
    <n v="66556.98"/>
    <x v="13"/>
    <x v="18"/>
    <n v="1"/>
  </r>
  <r>
    <x v="19"/>
    <s v="US"/>
    <n v="66556.98"/>
    <x v="13"/>
    <x v="19"/>
    <n v="13"/>
  </r>
  <r>
    <x v="19"/>
    <s v="US"/>
    <n v="66556.98"/>
    <x v="13"/>
    <x v="20"/>
    <n v="233"/>
  </r>
  <r>
    <x v="19"/>
    <s v="US"/>
    <n v="66556.98"/>
    <x v="14"/>
    <x v="21"/>
    <n v="0"/>
  </r>
  <r>
    <x v="19"/>
    <s v="US"/>
    <n v="66556.98"/>
    <x v="14"/>
    <x v="22"/>
    <n v="0"/>
  </r>
  <r>
    <x v="19"/>
    <s v="US"/>
    <n v="66556.98"/>
    <x v="14"/>
    <x v="23"/>
    <n v="0"/>
  </r>
  <r>
    <x v="19"/>
    <s v="US"/>
    <n v="66556.98"/>
    <x v="14"/>
    <x v="24"/>
    <n v="0"/>
  </r>
  <r>
    <x v="19"/>
    <s v="US"/>
    <n v="66556.98"/>
    <x v="14"/>
    <x v="25"/>
    <n v="0"/>
  </r>
  <r>
    <x v="20"/>
    <s v="US"/>
    <n v="70758.8"/>
    <x v="0"/>
    <x v="0"/>
    <n v="0"/>
  </r>
  <r>
    <x v="20"/>
    <s v="US"/>
    <n v="70758.8"/>
    <x v="0"/>
    <x v="1"/>
    <n v="0"/>
  </r>
  <r>
    <x v="20"/>
    <s v="US"/>
    <n v="70758.8"/>
    <x v="1"/>
    <x v="2"/>
    <n v="10"/>
  </r>
  <r>
    <x v="20"/>
    <s v="US"/>
    <n v="70758.8"/>
    <x v="2"/>
    <x v="3"/>
    <n v="22"/>
  </r>
  <r>
    <x v="20"/>
    <s v="US"/>
    <n v="70758.8"/>
    <x v="2"/>
    <x v="4"/>
    <n v="42"/>
  </r>
  <r>
    <x v="20"/>
    <s v="US"/>
    <n v="70758.8"/>
    <x v="3"/>
    <x v="5"/>
    <n v="0"/>
  </r>
  <r>
    <x v="20"/>
    <s v="US"/>
    <n v="70758.8"/>
    <x v="4"/>
    <x v="6"/>
    <n v="0"/>
  </r>
  <r>
    <x v="20"/>
    <s v="US"/>
    <n v="70758.8"/>
    <x v="4"/>
    <x v="7"/>
    <n v="0"/>
  </r>
  <r>
    <x v="20"/>
    <s v="US"/>
    <n v="70758.8"/>
    <x v="5"/>
    <x v="8"/>
    <n v="0"/>
  </r>
  <r>
    <x v="20"/>
    <s v="US"/>
    <n v="70758.8"/>
    <x v="5"/>
    <x v="9"/>
    <n v="0"/>
  </r>
  <r>
    <x v="20"/>
    <s v="US"/>
    <n v="70758.8"/>
    <x v="5"/>
    <x v="10"/>
    <n v="0"/>
  </r>
  <r>
    <x v="20"/>
    <s v="US"/>
    <n v="70758.8"/>
    <x v="6"/>
    <x v="11"/>
    <n v="0"/>
  </r>
  <r>
    <x v="20"/>
    <s v="US"/>
    <n v="70758.8"/>
    <x v="7"/>
    <x v="12"/>
    <n v="0"/>
  </r>
  <r>
    <x v="20"/>
    <s v="US"/>
    <n v="70758.8"/>
    <x v="8"/>
    <x v="13"/>
    <n v="369"/>
  </r>
  <r>
    <x v="20"/>
    <s v="US"/>
    <n v="70758.8"/>
    <x v="9"/>
    <x v="14"/>
    <n v="0"/>
  </r>
  <r>
    <x v="20"/>
    <s v="US"/>
    <n v="70758.8"/>
    <x v="10"/>
    <x v="15"/>
    <n v="0"/>
  </r>
  <r>
    <x v="20"/>
    <s v="US"/>
    <n v="70758.8"/>
    <x v="11"/>
    <x v="16"/>
    <n v="0"/>
  </r>
  <r>
    <x v="20"/>
    <s v="US"/>
    <n v="70758.8"/>
    <x v="12"/>
    <x v="17"/>
    <n v="0"/>
  </r>
  <r>
    <x v="20"/>
    <s v="US"/>
    <n v="70758.8"/>
    <x v="13"/>
    <x v="18"/>
    <n v="1"/>
  </r>
  <r>
    <x v="20"/>
    <s v="US"/>
    <n v="70758.8"/>
    <x v="13"/>
    <x v="19"/>
    <n v="12"/>
  </r>
  <r>
    <x v="20"/>
    <s v="US"/>
    <n v="70758.8"/>
    <x v="13"/>
    <x v="20"/>
    <n v="190"/>
  </r>
  <r>
    <x v="20"/>
    <s v="US"/>
    <n v="70758.8"/>
    <x v="14"/>
    <x v="21"/>
    <n v="1"/>
  </r>
  <r>
    <x v="20"/>
    <s v="US"/>
    <n v="70758.8"/>
    <x v="14"/>
    <x v="22"/>
    <n v="0"/>
  </r>
  <r>
    <x v="20"/>
    <s v="US"/>
    <n v="70758.8"/>
    <x v="14"/>
    <x v="23"/>
    <n v="0"/>
  </r>
  <r>
    <x v="20"/>
    <s v="US"/>
    <n v="70758.8"/>
    <x v="14"/>
    <x v="24"/>
    <n v="0"/>
  </r>
  <r>
    <x v="20"/>
    <s v="US"/>
    <n v="70758.8"/>
    <x v="14"/>
    <x v="25"/>
    <n v="0"/>
  </r>
  <r>
    <x v="21"/>
    <s v="US"/>
    <n v="67953.959999999992"/>
    <x v="0"/>
    <x v="0"/>
    <n v="0"/>
  </r>
  <r>
    <x v="21"/>
    <s v="US"/>
    <n v="67953.959999999992"/>
    <x v="0"/>
    <x v="1"/>
    <n v="0"/>
  </r>
  <r>
    <x v="21"/>
    <s v="US"/>
    <n v="67953.959999999992"/>
    <x v="1"/>
    <x v="2"/>
    <n v="13"/>
  </r>
  <r>
    <x v="21"/>
    <s v="US"/>
    <n v="67953.959999999992"/>
    <x v="2"/>
    <x v="3"/>
    <n v="24"/>
  </r>
  <r>
    <x v="21"/>
    <s v="US"/>
    <n v="67953.959999999992"/>
    <x v="2"/>
    <x v="4"/>
    <n v="45"/>
  </r>
  <r>
    <x v="21"/>
    <s v="US"/>
    <n v="67953.959999999992"/>
    <x v="3"/>
    <x v="5"/>
    <n v="0"/>
  </r>
  <r>
    <x v="21"/>
    <s v="US"/>
    <n v="67953.959999999992"/>
    <x v="4"/>
    <x v="6"/>
    <n v="0"/>
  </r>
  <r>
    <x v="21"/>
    <s v="US"/>
    <n v="67953.959999999992"/>
    <x v="4"/>
    <x v="7"/>
    <n v="0"/>
  </r>
  <r>
    <x v="21"/>
    <s v="US"/>
    <n v="67953.959999999992"/>
    <x v="5"/>
    <x v="8"/>
    <n v="0"/>
  </r>
  <r>
    <x v="21"/>
    <s v="US"/>
    <n v="67953.959999999992"/>
    <x v="5"/>
    <x v="9"/>
    <n v="0"/>
  </r>
  <r>
    <x v="21"/>
    <s v="US"/>
    <n v="67953.959999999992"/>
    <x v="5"/>
    <x v="10"/>
    <n v="0"/>
  </r>
  <r>
    <x v="21"/>
    <s v="US"/>
    <n v="67953.959999999992"/>
    <x v="6"/>
    <x v="11"/>
    <n v="0"/>
  </r>
  <r>
    <x v="21"/>
    <s v="US"/>
    <n v="67953.959999999992"/>
    <x v="7"/>
    <x v="12"/>
    <n v="0"/>
  </r>
  <r>
    <x v="21"/>
    <s v="US"/>
    <n v="67953.959999999992"/>
    <x v="8"/>
    <x v="13"/>
    <n v="68"/>
  </r>
  <r>
    <x v="21"/>
    <s v="US"/>
    <n v="67953.959999999992"/>
    <x v="9"/>
    <x v="14"/>
    <n v="0"/>
  </r>
  <r>
    <x v="21"/>
    <s v="US"/>
    <n v="67953.959999999992"/>
    <x v="10"/>
    <x v="15"/>
    <n v="0"/>
  </r>
  <r>
    <x v="21"/>
    <s v="US"/>
    <n v="67953.959999999992"/>
    <x v="11"/>
    <x v="16"/>
    <n v="0"/>
  </r>
  <r>
    <x v="21"/>
    <s v="US"/>
    <n v="67953.959999999992"/>
    <x v="12"/>
    <x v="17"/>
    <n v="0"/>
  </r>
  <r>
    <x v="21"/>
    <s v="US"/>
    <n v="67953.959999999992"/>
    <x v="13"/>
    <x v="18"/>
    <n v="1"/>
  </r>
  <r>
    <x v="21"/>
    <s v="US"/>
    <n v="67953.959999999992"/>
    <x v="13"/>
    <x v="19"/>
    <n v="12"/>
  </r>
  <r>
    <x v="21"/>
    <s v="US"/>
    <n v="67953.959999999992"/>
    <x v="13"/>
    <x v="20"/>
    <n v="185"/>
  </r>
  <r>
    <x v="21"/>
    <s v="US"/>
    <n v="67953.959999999992"/>
    <x v="14"/>
    <x v="21"/>
    <n v="0"/>
  </r>
  <r>
    <x v="21"/>
    <s v="US"/>
    <n v="67953.959999999992"/>
    <x v="14"/>
    <x v="22"/>
    <n v="0"/>
  </r>
  <r>
    <x v="21"/>
    <s v="US"/>
    <n v="67953.959999999992"/>
    <x v="14"/>
    <x v="23"/>
    <n v="0"/>
  </r>
  <r>
    <x v="21"/>
    <s v="US"/>
    <n v="67953.959999999992"/>
    <x v="14"/>
    <x v="24"/>
    <n v="0"/>
  </r>
  <r>
    <x v="21"/>
    <s v="US"/>
    <n v="67953.959999999992"/>
    <x v="14"/>
    <x v="25"/>
    <n v="0"/>
  </r>
  <r>
    <x v="22"/>
    <s v="US"/>
    <n v="64386.96"/>
    <x v="0"/>
    <x v="0"/>
    <n v="0"/>
  </r>
  <r>
    <x v="22"/>
    <s v="US"/>
    <n v="64386.96"/>
    <x v="0"/>
    <x v="1"/>
    <n v="0"/>
  </r>
  <r>
    <x v="22"/>
    <s v="US"/>
    <n v="64386.96"/>
    <x v="1"/>
    <x v="2"/>
    <n v="41"/>
  </r>
  <r>
    <x v="22"/>
    <s v="US"/>
    <n v="64386.96"/>
    <x v="2"/>
    <x v="3"/>
    <n v="22"/>
  </r>
  <r>
    <x v="22"/>
    <s v="US"/>
    <n v="64386.96"/>
    <x v="2"/>
    <x v="4"/>
    <n v="40"/>
  </r>
  <r>
    <x v="22"/>
    <s v="US"/>
    <n v="64386.96"/>
    <x v="3"/>
    <x v="5"/>
    <n v="0"/>
  </r>
  <r>
    <x v="22"/>
    <s v="US"/>
    <n v="64386.96"/>
    <x v="4"/>
    <x v="6"/>
    <n v="0"/>
  </r>
  <r>
    <x v="22"/>
    <s v="US"/>
    <n v="64386.96"/>
    <x v="4"/>
    <x v="7"/>
    <n v="0"/>
  </r>
  <r>
    <x v="22"/>
    <s v="US"/>
    <n v="64386.96"/>
    <x v="5"/>
    <x v="8"/>
    <n v="0"/>
  </r>
  <r>
    <x v="22"/>
    <s v="US"/>
    <n v="64386.96"/>
    <x v="5"/>
    <x v="9"/>
    <n v="0"/>
  </r>
  <r>
    <x v="22"/>
    <s v="US"/>
    <n v="64386.96"/>
    <x v="5"/>
    <x v="10"/>
    <n v="0"/>
  </r>
  <r>
    <x v="22"/>
    <s v="US"/>
    <n v="64386.96"/>
    <x v="6"/>
    <x v="11"/>
    <n v="0"/>
  </r>
  <r>
    <x v="22"/>
    <s v="US"/>
    <n v="64386.96"/>
    <x v="7"/>
    <x v="12"/>
    <n v="0"/>
  </r>
  <r>
    <x v="22"/>
    <s v="US"/>
    <n v="64386.96"/>
    <x v="8"/>
    <x v="13"/>
    <n v="66"/>
  </r>
  <r>
    <x v="22"/>
    <s v="US"/>
    <n v="64386.96"/>
    <x v="9"/>
    <x v="14"/>
    <n v="0"/>
  </r>
  <r>
    <x v="22"/>
    <s v="US"/>
    <n v="64386.96"/>
    <x v="10"/>
    <x v="15"/>
    <n v="0"/>
  </r>
  <r>
    <x v="22"/>
    <s v="US"/>
    <n v="64386.96"/>
    <x v="11"/>
    <x v="16"/>
    <n v="0"/>
  </r>
  <r>
    <x v="22"/>
    <s v="US"/>
    <n v="64386.96"/>
    <x v="12"/>
    <x v="17"/>
    <n v="0"/>
  </r>
  <r>
    <x v="22"/>
    <s v="US"/>
    <n v="64386.96"/>
    <x v="13"/>
    <x v="18"/>
    <n v="1"/>
  </r>
  <r>
    <x v="22"/>
    <s v="US"/>
    <n v="64386.96"/>
    <x v="13"/>
    <x v="19"/>
    <n v="11"/>
  </r>
  <r>
    <x v="22"/>
    <s v="US"/>
    <n v="64386.96"/>
    <x v="13"/>
    <x v="20"/>
    <n v="184"/>
  </r>
  <r>
    <x v="22"/>
    <s v="US"/>
    <n v="64386.96"/>
    <x v="14"/>
    <x v="21"/>
    <n v="0"/>
  </r>
  <r>
    <x v="22"/>
    <s v="US"/>
    <n v="64386.96"/>
    <x v="14"/>
    <x v="22"/>
    <n v="0"/>
  </r>
  <r>
    <x v="22"/>
    <s v="US"/>
    <n v="64386.96"/>
    <x v="14"/>
    <x v="23"/>
    <n v="0"/>
  </r>
  <r>
    <x v="22"/>
    <s v="US"/>
    <n v="64386.96"/>
    <x v="14"/>
    <x v="24"/>
    <n v="0"/>
  </r>
  <r>
    <x v="22"/>
    <s v="US"/>
    <n v="64386.96"/>
    <x v="14"/>
    <x v="25"/>
    <n v="0"/>
  </r>
  <r>
    <x v="23"/>
    <s v="US"/>
    <n v="72694.720000000001"/>
    <x v="0"/>
    <x v="0"/>
    <n v="0"/>
  </r>
  <r>
    <x v="23"/>
    <s v="US"/>
    <n v="72694.720000000001"/>
    <x v="0"/>
    <x v="1"/>
    <n v="0"/>
  </r>
  <r>
    <x v="23"/>
    <s v="US"/>
    <n v="72694.720000000001"/>
    <x v="1"/>
    <x v="2"/>
    <n v="18"/>
  </r>
  <r>
    <x v="23"/>
    <s v="US"/>
    <n v="72694.720000000001"/>
    <x v="2"/>
    <x v="3"/>
    <n v="22"/>
  </r>
  <r>
    <x v="23"/>
    <s v="US"/>
    <n v="72694.720000000001"/>
    <x v="2"/>
    <x v="4"/>
    <n v="41"/>
  </r>
  <r>
    <x v="23"/>
    <s v="US"/>
    <n v="72694.720000000001"/>
    <x v="3"/>
    <x v="5"/>
    <n v="0"/>
  </r>
  <r>
    <x v="23"/>
    <s v="US"/>
    <n v="72694.720000000001"/>
    <x v="4"/>
    <x v="6"/>
    <n v="0"/>
  </r>
  <r>
    <x v="23"/>
    <s v="US"/>
    <n v="72694.720000000001"/>
    <x v="4"/>
    <x v="7"/>
    <n v="0"/>
  </r>
  <r>
    <x v="23"/>
    <s v="US"/>
    <n v="72694.720000000001"/>
    <x v="5"/>
    <x v="8"/>
    <n v="0"/>
  </r>
  <r>
    <x v="23"/>
    <s v="US"/>
    <n v="72694.720000000001"/>
    <x v="5"/>
    <x v="9"/>
    <n v="0"/>
  </r>
  <r>
    <x v="23"/>
    <s v="US"/>
    <n v="72694.720000000001"/>
    <x v="5"/>
    <x v="10"/>
    <n v="0"/>
  </r>
  <r>
    <x v="23"/>
    <s v="US"/>
    <n v="72694.720000000001"/>
    <x v="6"/>
    <x v="11"/>
    <n v="0"/>
  </r>
  <r>
    <x v="23"/>
    <s v="US"/>
    <n v="72694.720000000001"/>
    <x v="7"/>
    <x v="12"/>
    <n v="0"/>
  </r>
  <r>
    <x v="23"/>
    <s v="US"/>
    <n v="72694.720000000001"/>
    <x v="8"/>
    <x v="13"/>
    <n v="63"/>
  </r>
  <r>
    <x v="23"/>
    <s v="US"/>
    <n v="72694.720000000001"/>
    <x v="9"/>
    <x v="14"/>
    <n v="0"/>
  </r>
  <r>
    <x v="23"/>
    <s v="US"/>
    <n v="72694.720000000001"/>
    <x v="10"/>
    <x v="15"/>
    <n v="0"/>
  </r>
  <r>
    <x v="23"/>
    <s v="US"/>
    <n v="72694.720000000001"/>
    <x v="11"/>
    <x v="16"/>
    <n v="0"/>
  </r>
  <r>
    <x v="23"/>
    <s v="US"/>
    <n v="72694.720000000001"/>
    <x v="12"/>
    <x v="17"/>
    <n v="0"/>
  </r>
  <r>
    <x v="23"/>
    <s v="US"/>
    <n v="72694.720000000001"/>
    <x v="13"/>
    <x v="18"/>
    <n v="1"/>
  </r>
  <r>
    <x v="23"/>
    <s v="US"/>
    <n v="72694.720000000001"/>
    <x v="13"/>
    <x v="19"/>
    <n v="12"/>
  </r>
  <r>
    <x v="23"/>
    <s v="US"/>
    <n v="72694.720000000001"/>
    <x v="13"/>
    <x v="20"/>
    <n v="197"/>
  </r>
  <r>
    <x v="23"/>
    <s v="US"/>
    <n v="72694.720000000001"/>
    <x v="14"/>
    <x v="21"/>
    <n v="1"/>
  </r>
  <r>
    <x v="23"/>
    <s v="US"/>
    <n v="72694.720000000001"/>
    <x v="14"/>
    <x v="22"/>
    <n v="1"/>
  </r>
  <r>
    <x v="23"/>
    <s v="US"/>
    <n v="72694.720000000001"/>
    <x v="14"/>
    <x v="23"/>
    <n v="0"/>
  </r>
  <r>
    <x v="23"/>
    <s v="US"/>
    <n v="72694.720000000001"/>
    <x v="14"/>
    <x v="24"/>
    <n v="0"/>
  </r>
  <r>
    <x v="23"/>
    <s v="US"/>
    <n v="72694.720000000001"/>
    <x v="14"/>
    <x v="25"/>
    <n v="0"/>
  </r>
  <r>
    <x v="24"/>
    <s v="US"/>
    <n v="60831.54"/>
    <x v="0"/>
    <x v="0"/>
    <n v="0"/>
  </r>
  <r>
    <x v="24"/>
    <s v="US"/>
    <n v="60831.54"/>
    <x v="0"/>
    <x v="1"/>
    <n v="0"/>
  </r>
  <r>
    <x v="24"/>
    <s v="US"/>
    <n v="60831.54"/>
    <x v="1"/>
    <x v="2"/>
    <n v="16"/>
  </r>
  <r>
    <x v="24"/>
    <s v="US"/>
    <n v="60831.54"/>
    <x v="2"/>
    <x v="3"/>
    <n v="22"/>
  </r>
  <r>
    <x v="24"/>
    <s v="US"/>
    <n v="60831.54"/>
    <x v="2"/>
    <x v="4"/>
    <n v="41"/>
  </r>
  <r>
    <x v="24"/>
    <s v="US"/>
    <n v="60831.54"/>
    <x v="3"/>
    <x v="5"/>
    <n v="0"/>
  </r>
  <r>
    <x v="24"/>
    <s v="US"/>
    <n v="60831.54"/>
    <x v="4"/>
    <x v="6"/>
    <n v="0"/>
  </r>
  <r>
    <x v="24"/>
    <s v="US"/>
    <n v="60831.54"/>
    <x v="4"/>
    <x v="7"/>
    <n v="0"/>
  </r>
  <r>
    <x v="24"/>
    <s v="US"/>
    <n v="60831.54"/>
    <x v="5"/>
    <x v="8"/>
    <n v="0"/>
  </r>
  <r>
    <x v="24"/>
    <s v="US"/>
    <n v="60831.54"/>
    <x v="5"/>
    <x v="9"/>
    <n v="0"/>
  </r>
  <r>
    <x v="24"/>
    <s v="US"/>
    <n v="60831.54"/>
    <x v="5"/>
    <x v="10"/>
    <n v="0"/>
  </r>
  <r>
    <x v="24"/>
    <s v="US"/>
    <n v="60831.54"/>
    <x v="6"/>
    <x v="11"/>
    <n v="0"/>
  </r>
  <r>
    <x v="24"/>
    <s v="US"/>
    <n v="60831.54"/>
    <x v="7"/>
    <x v="12"/>
    <n v="0"/>
  </r>
  <r>
    <x v="24"/>
    <s v="US"/>
    <n v="60831.54"/>
    <x v="8"/>
    <x v="13"/>
    <n v="64"/>
  </r>
  <r>
    <x v="24"/>
    <s v="US"/>
    <n v="60831.54"/>
    <x v="9"/>
    <x v="14"/>
    <n v="0"/>
  </r>
  <r>
    <x v="24"/>
    <s v="US"/>
    <n v="60831.54"/>
    <x v="10"/>
    <x v="15"/>
    <n v="0"/>
  </r>
  <r>
    <x v="24"/>
    <s v="US"/>
    <n v="60831.54"/>
    <x v="11"/>
    <x v="16"/>
    <n v="0"/>
  </r>
  <r>
    <x v="24"/>
    <s v="US"/>
    <n v="60831.54"/>
    <x v="12"/>
    <x v="17"/>
    <n v="0"/>
  </r>
  <r>
    <x v="24"/>
    <s v="US"/>
    <n v="60831.54"/>
    <x v="13"/>
    <x v="18"/>
    <n v="2"/>
  </r>
  <r>
    <x v="24"/>
    <s v="US"/>
    <n v="60831.54"/>
    <x v="13"/>
    <x v="19"/>
    <n v="13"/>
  </r>
  <r>
    <x v="24"/>
    <s v="US"/>
    <n v="60831.54"/>
    <x v="13"/>
    <x v="20"/>
    <n v="216"/>
  </r>
  <r>
    <x v="24"/>
    <s v="US"/>
    <n v="60831.54"/>
    <x v="14"/>
    <x v="21"/>
    <n v="0"/>
  </r>
  <r>
    <x v="24"/>
    <s v="US"/>
    <n v="60831.54"/>
    <x v="14"/>
    <x v="22"/>
    <n v="0"/>
  </r>
  <r>
    <x v="24"/>
    <s v="US"/>
    <n v="60831.54"/>
    <x v="14"/>
    <x v="23"/>
    <n v="0"/>
  </r>
  <r>
    <x v="24"/>
    <s v="US"/>
    <n v="60831.54"/>
    <x v="14"/>
    <x v="24"/>
    <n v="0"/>
  </r>
  <r>
    <x v="24"/>
    <s v="US"/>
    <n v="60831.54"/>
    <x v="14"/>
    <x v="25"/>
    <n v="0"/>
  </r>
  <r>
    <x v="25"/>
    <s v="US"/>
    <n v="74523.240000000005"/>
    <x v="0"/>
    <x v="0"/>
    <n v="0"/>
  </r>
  <r>
    <x v="25"/>
    <s v="US"/>
    <n v="74523.240000000005"/>
    <x v="0"/>
    <x v="1"/>
    <n v="0"/>
  </r>
  <r>
    <x v="25"/>
    <s v="US"/>
    <n v="74523.240000000005"/>
    <x v="1"/>
    <x v="2"/>
    <n v="17"/>
  </r>
  <r>
    <x v="25"/>
    <s v="US"/>
    <n v="74523.240000000005"/>
    <x v="2"/>
    <x v="3"/>
    <n v="22"/>
  </r>
  <r>
    <x v="25"/>
    <s v="US"/>
    <n v="74523.240000000005"/>
    <x v="2"/>
    <x v="4"/>
    <n v="42"/>
  </r>
  <r>
    <x v="25"/>
    <s v="US"/>
    <n v="74523.240000000005"/>
    <x v="3"/>
    <x v="5"/>
    <n v="0"/>
  </r>
  <r>
    <x v="25"/>
    <s v="US"/>
    <n v="74523.240000000005"/>
    <x v="4"/>
    <x v="6"/>
    <n v="0"/>
  </r>
  <r>
    <x v="25"/>
    <s v="US"/>
    <n v="74523.240000000005"/>
    <x v="4"/>
    <x v="7"/>
    <n v="0"/>
  </r>
  <r>
    <x v="25"/>
    <s v="US"/>
    <n v="74523.240000000005"/>
    <x v="5"/>
    <x v="8"/>
    <n v="0"/>
  </r>
  <r>
    <x v="25"/>
    <s v="US"/>
    <n v="74523.240000000005"/>
    <x v="5"/>
    <x v="9"/>
    <n v="0"/>
  </r>
  <r>
    <x v="25"/>
    <s v="US"/>
    <n v="74523.240000000005"/>
    <x v="5"/>
    <x v="10"/>
    <n v="0"/>
  </r>
  <r>
    <x v="25"/>
    <s v="US"/>
    <n v="74523.240000000005"/>
    <x v="6"/>
    <x v="11"/>
    <n v="0"/>
  </r>
  <r>
    <x v="25"/>
    <s v="US"/>
    <n v="74523.240000000005"/>
    <x v="7"/>
    <x v="12"/>
    <n v="0"/>
  </r>
  <r>
    <x v="25"/>
    <s v="US"/>
    <n v="74523.240000000005"/>
    <x v="8"/>
    <x v="13"/>
    <n v="61"/>
  </r>
  <r>
    <x v="25"/>
    <s v="US"/>
    <n v="74523.240000000005"/>
    <x v="9"/>
    <x v="14"/>
    <n v="0"/>
  </r>
  <r>
    <x v="25"/>
    <s v="US"/>
    <n v="74523.240000000005"/>
    <x v="10"/>
    <x v="15"/>
    <n v="0"/>
  </r>
  <r>
    <x v="25"/>
    <s v="US"/>
    <n v="74523.240000000005"/>
    <x v="11"/>
    <x v="16"/>
    <n v="0"/>
  </r>
  <r>
    <x v="25"/>
    <s v="US"/>
    <n v="74523.240000000005"/>
    <x v="12"/>
    <x v="17"/>
    <n v="0"/>
  </r>
  <r>
    <x v="25"/>
    <s v="US"/>
    <n v="74523.240000000005"/>
    <x v="13"/>
    <x v="18"/>
    <n v="2"/>
  </r>
  <r>
    <x v="25"/>
    <s v="US"/>
    <n v="74523.240000000005"/>
    <x v="13"/>
    <x v="19"/>
    <n v="13"/>
  </r>
  <r>
    <x v="25"/>
    <s v="US"/>
    <n v="74523.240000000005"/>
    <x v="13"/>
    <x v="20"/>
    <n v="224"/>
  </r>
  <r>
    <x v="25"/>
    <s v="US"/>
    <n v="74523.240000000005"/>
    <x v="14"/>
    <x v="21"/>
    <n v="0"/>
  </r>
  <r>
    <x v="25"/>
    <s v="US"/>
    <n v="74523.240000000005"/>
    <x v="14"/>
    <x v="22"/>
    <n v="0"/>
  </r>
  <r>
    <x v="25"/>
    <s v="US"/>
    <n v="74523.240000000005"/>
    <x v="14"/>
    <x v="23"/>
    <n v="0"/>
  </r>
  <r>
    <x v="25"/>
    <s v="US"/>
    <n v="74523.240000000005"/>
    <x v="14"/>
    <x v="24"/>
    <n v="0"/>
  </r>
  <r>
    <x v="25"/>
    <s v="US"/>
    <n v="74523.240000000005"/>
    <x v="14"/>
    <x v="25"/>
    <n v="0"/>
  </r>
  <r>
    <x v="26"/>
    <s v="US"/>
    <n v="65303.69"/>
    <x v="0"/>
    <x v="0"/>
    <n v="0"/>
  </r>
  <r>
    <x v="26"/>
    <s v="US"/>
    <n v="65303.69"/>
    <x v="0"/>
    <x v="1"/>
    <n v="0"/>
  </r>
  <r>
    <x v="26"/>
    <s v="US"/>
    <n v="65303.69"/>
    <x v="1"/>
    <x v="2"/>
    <n v="18"/>
  </r>
  <r>
    <x v="26"/>
    <s v="US"/>
    <n v="65303.69"/>
    <x v="2"/>
    <x v="3"/>
    <n v="23"/>
  </r>
  <r>
    <x v="26"/>
    <s v="US"/>
    <n v="65303.69"/>
    <x v="2"/>
    <x v="4"/>
    <n v="41"/>
  </r>
  <r>
    <x v="26"/>
    <s v="US"/>
    <n v="65303.69"/>
    <x v="3"/>
    <x v="5"/>
    <n v="0"/>
  </r>
  <r>
    <x v="26"/>
    <s v="US"/>
    <n v="65303.69"/>
    <x v="4"/>
    <x v="6"/>
    <n v="0"/>
  </r>
  <r>
    <x v="26"/>
    <s v="US"/>
    <n v="65303.69"/>
    <x v="4"/>
    <x v="7"/>
    <n v="0"/>
  </r>
  <r>
    <x v="26"/>
    <s v="US"/>
    <n v="65303.69"/>
    <x v="5"/>
    <x v="8"/>
    <n v="0"/>
  </r>
  <r>
    <x v="26"/>
    <s v="US"/>
    <n v="65303.69"/>
    <x v="5"/>
    <x v="9"/>
    <n v="0"/>
  </r>
  <r>
    <x v="26"/>
    <s v="US"/>
    <n v="65303.69"/>
    <x v="5"/>
    <x v="10"/>
    <n v="0"/>
  </r>
  <r>
    <x v="26"/>
    <s v="US"/>
    <n v="65303.69"/>
    <x v="6"/>
    <x v="11"/>
    <n v="0"/>
  </r>
  <r>
    <x v="26"/>
    <s v="US"/>
    <n v="65303.69"/>
    <x v="7"/>
    <x v="12"/>
    <n v="0"/>
  </r>
  <r>
    <x v="26"/>
    <s v="US"/>
    <n v="65303.69"/>
    <x v="8"/>
    <x v="13"/>
    <n v="97"/>
  </r>
  <r>
    <x v="26"/>
    <s v="US"/>
    <n v="65303.69"/>
    <x v="9"/>
    <x v="14"/>
    <n v="0"/>
  </r>
  <r>
    <x v="26"/>
    <s v="US"/>
    <n v="65303.69"/>
    <x v="10"/>
    <x v="15"/>
    <n v="0"/>
  </r>
  <r>
    <x v="26"/>
    <s v="US"/>
    <n v="65303.69"/>
    <x v="11"/>
    <x v="16"/>
    <n v="0"/>
  </r>
  <r>
    <x v="26"/>
    <s v="US"/>
    <n v="65303.69"/>
    <x v="12"/>
    <x v="17"/>
    <n v="0"/>
  </r>
  <r>
    <x v="26"/>
    <s v="US"/>
    <n v="65303.69"/>
    <x v="13"/>
    <x v="18"/>
    <n v="1"/>
  </r>
  <r>
    <x v="26"/>
    <s v="US"/>
    <n v="65303.69"/>
    <x v="13"/>
    <x v="19"/>
    <n v="13"/>
  </r>
  <r>
    <x v="26"/>
    <s v="US"/>
    <n v="65303.69"/>
    <x v="13"/>
    <x v="20"/>
    <n v="205"/>
  </r>
  <r>
    <x v="26"/>
    <s v="US"/>
    <n v="65303.69"/>
    <x v="14"/>
    <x v="21"/>
    <n v="0"/>
  </r>
  <r>
    <x v="26"/>
    <s v="US"/>
    <n v="65303.69"/>
    <x v="14"/>
    <x v="22"/>
    <n v="0"/>
  </r>
  <r>
    <x v="26"/>
    <s v="US"/>
    <n v="65303.69"/>
    <x v="14"/>
    <x v="23"/>
    <n v="0"/>
  </r>
  <r>
    <x v="26"/>
    <s v="US"/>
    <n v="65303.69"/>
    <x v="14"/>
    <x v="24"/>
    <n v="0"/>
  </r>
  <r>
    <x v="26"/>
    <s v="US"/>
    <n v="65303.69"/>
    <x v="14"/>
    <x v="25"/>
    <n v="0"/>
  </r>
  <r>
    <x v="27"/>
    <s v="US"/>
    <n v="66603.149999999994"/>
    <x v="0"/>
    <x v="0"/>
    <n v="0"/>
  </r>
  <r>
    <x v="27"/>
    <s v="US"/>
    <n v="66603.149999999994"/>
    <x v="0"/>
    <x v="1"/>
    <n v="0"/>
  </r>
  <r>
    <x v="27"/>
    <s v="US"/>
    <n v="66603.149999999994"/>
    <x v="1"/>
    <x v="2"/>
    <n v="11"/>
  </r>
  <r>
    <x v="27"/>
    <s v="US"/>
    <n v="66603.149999999994"/>
    <x v="2"/>
    <x v="3"/>
    <n v="22"/>
  </r>
  <r>
    <x v="27"/>
    <s v="US"/>
    <n v="66603.149999999994"/>
    <x v="2"/>
    <x v="4"/>
    <n v="44"/>
  </r>
  <r>
    <x v="27"/>
    <s v="US"/>
    <n v="66603.149999999994"/>
    <x v="3"/>
    <x v="5"/>
    <n v="0"/>
  </r>
  <r>
    <x v="27"/>
    <s v="US"/>
    <n v="66603.149999999994"/>
    <x v="4"/>
    <x v="6"/>
    <n v="0"/>
  </r>
  <r>
    <x v="27"/>
    <s v="US"/>
    <n v="66603.149999999994"/>
    <x v="4"/>
    <x v="7"/>
    <n v="0"/>
  </r>
  <r>
    <x v="27"/>
    <s v="US"/>
    <n v="66603.149999999994"/>
    <x v="5"/>
    <x v="8"/>
    <n v="0"/>
  </r>
  <r>
    <x v="27"/>
    <s v="US"/>
    <n v="66603.149999999994"/>
    <x v="5"/>
    <x v="9"/>
    <n v="0"/>
  </r>
  <r>
    <x v="27"/>
    <s v="US"/>
    <n v="66603.149999999994"/>
    <x v="5"/>
    <x v="10"/>
    <n v="0"/>
  </r>
  <r>
    <x v="27"/>
    <s v="US"/>
    <n v="66603.149999999994"/>
    <x v="6"/>
    <x v="11"/>
    <n v="0"/>
  </r>
  <r>
    <x v="27"/>
    <s v="US"/>
    <n v="66603.149999999994"/>
    <x v="7"/>
    <x v="12"/>
    <n v="0"/>
  </r>
  <r>
    <x v="27"/>
    <s v="US"/>
    <n v="66603.149999999994"/>
    <x v="8"/>
    <x v="13"/>
    <n v="94"/>
  </r>
  <r>
    <x v="27"/>
    <s v="US"/>
    <n v="66603.149999999994"/>
    <x v="9"/>
    <x v="14"/>
    <n v="0"/>
  </r>
  <r>
    <x v="27"/>
    <s v="US"/>
    <n v="66603.149999999994"/>
    <x v="10"/>
    <x v="15"/>
    <n v="0"/>
  </r>
  <r>
    <x v="27"/>
    <s v="US"/>
    <n v="66603.149999999994"/>
    <x v="11"/>
    <x v="16"/>
    <n v="0"/>
  </r>
  <r>
    <x v="27"/>
    <s v="US"/>
    <n v="66603.149999999994"/>
    <x v="12"/>
    <x v="17"/>
    <n v="0"/>
  </r>
  <r>
    <x v="27"/>
    <s v="US"/>
    <n v="66603.149999999994"/>
    <x v="13"/>
    <x v="18"/>
    <n v="1"/>
  </r>
  <r>
    <x v="27"/>
    <s v="US"/>
    <n v="66603.149999999994"/>
    <x v="13"/>
    <x v="19"/>
    <n v="12"/>
  </r>
  <r>
    <x v="27"/>
    <s v="US"/>
    <n v="66603.149999999994"/>
    <x v="13"/>
    <x v="20"/>
    <n v="209"/>
  </r>
  <r>
    <x v="27"/>
    <s v="US"/>
    <n v="66603.149999999994"/>
    <x v="14"/>
    <x v="21"/>
    <n v="0"/>
  </r>
  <r>
    <x v="27"/>
    <s v="US"/>
    <n v="66603.149999999994"/>
    <x v="14"/>
    <x v="22"/>
    <n v="0"/>
  </r>
  <r>
    <x v="27"/>
    <s v="US"/>
    <n v="66603.149999999994"/>
    <x v="14"/>
    <x v="23"/>
    <n v="0"/>
  </r>
  <r>
    <x v="27"/>
    <s v="US"/>
    <n v="66603.149999999994"/>
    <x v="14"/>
    <x v="24"/>
    <n v="0"/>
  </r>
  <r>
    <x v="27"/>
    <s v="US"/>
    <n v="66603.149999999994"/>
    <x v="14"/>
    <x v="25"/>
    <n v="0"/>
  </r>
  <r>
    <x v="28"/>
    <s v="US"/>
    <n v="61397.35"/>
    <x v="0"/>
    <x v="0"/>
    <n v="0"/>
  </r>
  <r>
    <x v="28"/>
    <s v="US"/>
    <n v="61397.35"/>
    <x v="0"/>
    <x v="1"/>
    <n v="0"/>
  </r>
  <r>
    <x v="28"/>
    <s v="US"/>
    <n v="61397.35"/>
    <x v="1"/>
    <x v="2"/>
    <n v="6"/>
  </r>
  <r>
    <x v="28"/>
    <s v="US"/>
    <n v="61397.35"/>
    <x v="2"/>
    <x v="3"/>
    <n v="31"/>
  </r>
  <r>
    <x v="28"/>
    <s v="US"/>
    <n v="61397.35"/>
    <x v="2"/>
    <x v="4"/>
    <n v="51"/>
  </r>
  <r>
    <x v="28"/>
    <s v="US"/>
    <n v="61397.35"/>
    <x v="3"/>
    <x v="5"/>
    <n v="0"/>
  </r>
  <r>
    <x v="28"/>
    <s v="US"/>
    <n v="61397.35"/>
    <x v="4"/>
    <x v="6"/>
    <n v="0"/>
  </r>
  <r>
    <x v="28"/>
    <s v="US"/>
    <n v="61397.35"/>
    <x v="4"/>
    <x v="7"/>
    <n v="0"/>
  </r>
  <r>
    <x v="28"/>
    <s v="US"/>
    <n v="61397.35"/>
    <x v="5"/>
    <x v="8"/>
    <n v="0"/>
  </r>
  <r>
    <x v="28"/>
    <s v="US"/>
    <n v="61397.35"/>
    <x v="5"/>
    <x v="9"/>
    <n v="0"/>
  </r>
  <r>
    <x v="28"/>
    <s v="US"/>
    <n v="61397.35"/>
    <x v="5"/>
    <x v="10"/>
    <n v="0"/>
  </r>
  <r>
    <x v="28"/>
    <s v="US"/>
    <n v="61397.35"/>
    <x v="6"/>
    <x v="11"/>
    <n v="0"/>
  </r>
  <r>
    <x v="28"/>
    <s v="US"/>
    <n v="61397.35"/>
    <x v="7"/>
    <x v="12"/>
    <n v="0"/>
  </r>
  <r>
    <x v="28"/>
    <s v="US"/>
    <n v="61397.35"/>
    <x v="8"/>
    <x v="13"/>
    <n v="84"/>
  </r>
  <r>
    <x v="28"/>
    <s v="US"/>
    <n v="61397.35"/>
    <x v="9"/>
    <x v="14"/>
    <n v="0"/>
  </r>
  <r>
    <x v="28"/>
    <s v="US"/>
    <n v="61397.35"/>
    <x v="10"/>
    <x v="15"/>
    <n v="0"/>
  </r>
  <r>
    <x v="28"/>
    <s v="US"/>
    <n v="61397.35"/>
    <x v="11"/>
    <x v="16"/>
    <n v="0"/>
  </r>
  <r>
    <x v="28"/>
    <s v="US"/>
    <n v="61397.35"/>
    <x v="12"/>
    <x v="17"/>
    <n v="0"/>
  </r>
  <r>
    <x v="28"/>
    <s v="US"/>
    <n v="61397.35"/>
    <x v="13"/>
    <x v="18"/>
    <n v="66"/>
  </r>
  <r>
    <x v="28"/>
    <s v="US"/>
    <n v="61397.35"/>
    <x v="13"/>
    <x v="19"/>
    <n v="12"/>
  </r>
  <r>
    <x v="28"/>
    <s v="US"/>
    <n v="61397.35"/>
    <x v="13"/>
    <x v="20"/>
    <n v="194"/>
  </r>
  <r>
    <x v="28"/>
    <s v="US"/>
    <n v="61397.35"/>
    <x v="14"/>
    <x v="21"/>
    <n v="1"/>
  </r>
  <r>
    <x v="28"/>
    <s v="US"/>
    <n v="61397.35"/>
    <x v="14"/>
    <x v="22"/>
    <n v="0"/>
  </r>
  <r>
    <x v="28"/>
    <s v="US"/>
    <n v="61397.35"/>
    <x v="14"/>
    <x v="23"/>
    <n v="0"/>
  </r>
  <r>
    <x v="28"/>
    <s v="US"/>
    <n v="61397.35"/>
    <x v="14"/>
    <x v="24"/>
    <n v="0"/>
  </r>
  <r>
    <x v="28"/>
    <s v="US"/>
    <n v="61397.35"/>
    <x v="14"/>
    <x v="25"/>
    <n v="0"/>
  </r>
  <r>
    <x v="29"/>
    <s v="US"/>
    <n v="71296.2"/>
    <x v="0"/>
    <x v="0"/>
    <n v="0"/>
  </r>
  <r>
    <x v="29"/>
    <s v="US"/>
    <n v="71296.2"/>
    <x v="0"/>
    <x v="1"/>
    <n v="0"/>
  </r>
  <r>
    <x v="29"/>
    <s v="US"/>
    <n v="71296.2"/>
    <x v="1"/>
    <x v="2"/>
    <n v="20"/>
  </r>
  <r>
    <x v="29"/>
    <s v="US"/>
    <n v="71296.2"/>
    <x v="2"/>
    <x v="3"/>
    <n v="30"/>
  </r>
  <r>
    <x v="29"/>
    <s v="US"/>
    <n v="71296.2"/>
    <x v="2"/>
    <x v="4"/>
    <n v="47"/>
  </r>
  <r>
    <x v="29"/>
    <s v="US"/>
    <n v="71296.2"/>
    <x v="3"/>
    <x v="5"/>
    <n v="0"/>
  </r>
  <r>
    <x v="29"/>
    <s v="US"/>
    <n v="71296.2"/>
    <x v="4"/>
    <x v="6"/>
    <n v="0"/>
  </r>
  <r>
    <x v="29"/>
    <s v="US"/>
    <n v="71296.2"/>
    <x v="4"/>
    <x v="7"/>
    <n v="0"/>
  </r>
  <r>
    <x v="29"/>
    <s v="US"/>
    <n v="71296.2"/>
    <x v="5"/>
    <x v="8"/>
    <n v="0"/>
  </r>
  <r>
    <x v="29"/>
    <s v="US"/>
    <n v="71296.2"/>
    <x v="5"/>
    <x v="9"/>
    <n v="0"/>
  </r>
  <r>
    <x v="29"/>
    <s v="US"/>
    <n v="71296.2"/>
    <x v="5"/>
    <x v="10"/>
    <n v="0"/>
  </r>
  <r>
    <x v="29"/>
    <s v="US"/>
    <n v="71296.2"/>
    <x v="6"/>
    <x v="11"/>
    <n v="0"/>
  </r>
  <r>
    <x v="29"/>
    <s v="US"/>
    <n v="71296.2"/>
    <x v="7"/>
    <x v="12"/>
    <n v="0"/>
  </r>
  <r>
    <x v="29"/>
    <s v="US"/>
    <n v="71296.2"/>
    <x v="8"/>
    <x v="13"/>
    <n v="80"/>
  </r>
  <r>
    <x v="29"/>
    <s v="US"/>
    <n v="71296.2"/>
    <x v="9"/>
    <x v="14"/>
    <n v="0"/>
  </r>
  <r>
    <x v="29"/>
    <s v="US"/>
    <n v="71296.2"/>
    <x v="10"/>
    <x v="15"/>
    <n v="0"/>
  </r>
  <r>
    <x v="29"/>
    <s v="US"/>
    <n v="71296.2"/>
    <x v="11"/>
    <x v="16"/>
    <n v="0"/>
  </r>
  <r>
    <x v="29"/>
    <s v="US"/>
    <n v="71296.2"/>
    <x v="12"/>
    <x v="17"/>
    <n v="0"/>
  </r>
  <r>
    <x v="29"/>
    <s v="US"/>
    <n v="71296.2"/>
    <x v="13"/>
    <x v="18"/>
    <n v="77"/>
  </r>
  <r>
    <x v="29"/>
    <s v="US"/>
    <n v="71296.2"/>
    <x v="13"/>
    <x v="19"/>
    <n v="12"/>
  </r>
  <r>
    <x v="29"/>
    <s v="US"/>
    <n v="71296.2"/>
    <x v="13"/>
    <x v="20"/>
    <n v="188"/>
  </r>
  <r>
    <x v="29"/>
    <s v="US"/>
    <n v="71296.2"/>
    <x v="14"/>
    <x v="21"/>
    <n v="0"/>
  </r>
  <r>
    <x v="29"/>
    <s v="US"/>
    <n v="71296.2"/>
    <x v="14"/>
    <x v="22"/>
    <n v="0"/>
  </r>
  <r>
    <x v="29"/>
    <s v="US"/>
    <n v="71296.2"/>
    <x v="14"/>
    <x v="23"/>
    <n v="0"/>
  </r>
  <r>
    <x v="29"/>
    <s v="US"/>
    <n v="71296.2"/>
    <x v="14"/>
    <x v="24"/>
    <n v="0"/>
  </r>
  <r>
    <x v="29"/>
    <s v="US"/>
    <n v="71296.2"/>
    <x v="14"/>
    <x v="25"/>
    <n v="0"/>
  </r>
  <r>
    <x v="30"/>
    <s v="US"/>
    <n v="61901.64"/>
    <x v="0"/>
    <x v="0"/>
    <n v="0"/>
  </r>
  <r>
    <x v="30"/>
    <s v="US"/>
    <n v="61901.64"/>
    <x v="0"/>
    <x v="1"/>
    <n v="0"/>
  </r>
  <r>
    <x v="30"/>
    <s v="US"/>
    <n v="61901.64"/>
    <x v="1"/>
    <x v="2"/>
    <n v="22"/>
  </r>
  <r>
    <x v="30"/>
    <s v="US"/>
    <n v="61901.64"/>
    <x v="2"/>
    <x v="3"/>
    <n v="25"/>
  </r>
  <r>
    <x v="30"/>
    <s v="US"/>
    <n v="61901.64"/>
    <x v="2"/>
    <x v="4"/>
    <n v="47"/>
  </r>
  <r>
    <x v="30"/>
    <s v="US"/>
    <n v="61901.64"/>
    <x v="3"/>
    <x v="5"/>
    <n v="0"/>
  </r>
  <r>
    <x v="30"/>
    <s v="US"/>
    <n v="61901.64"/>
    <x v="4"/>
    <x v="6"/>
    <n v="0"/>
  </r>
  <r>
    <x v="30"/>
    <s v="US"/>
    <n v="61901.64"/>
    <x v="4"/>
    <x v="7"/>
    <n v="0"/>
  </r>
  <r>
    <x v="30"/>
    <s v="US"/>
    <n v="61901.64"/>
    <x v="5"/>
    <x v="8"/>
    <n v="0"/>
  </r>
  <r>
    <x v="30"/>
    <s v="US"/>
    <n v="61901.64"/>
    <x v="5"/>
    <x v="9"/>
    <n v="0"/>
  </r>
  <r>
    <x v="30"/>
    <s v="US"/>
    <n v="61901.64"/>
    <x v="5"/>
    <x v="10"/>
    <n v="0"/>
  </r>
  <r>
    <x v="30"/>
    <s v="US"/>
    <n v="61901.64"/>
    <x v="6"/>
    <x v="11"/>
    <n v="0"/>
  </r>
  <r>
    <x v="30"/>
    <s v="US"/>
    <n v="61901.64"/>
    <x v="7"/>
    <x v="12"/>
    <n v="0"/>
  </r>
  <r>
    <x v="30"/>
    <s v="US"/>
    <n v="61901.64"/>
    <x v="8"/>
    <x v="13"/>
    <n v="85"/>
  </r>
  <r>
    <x v="30"/>
    <s v="US"/>
    <n v="61901.64"/>
    <x v="9"/>
    <x v="14"/>
    <n v="0"/>
  </r>
  <r>
    <x v="30"/>
    <s v="US"/>
    <n v="61901.64"/>
    <x v="10"/>
    <x v="15"/>
    <n v="0"/>
  </r>
  <r>
    <x v="30"/>
    <s v="US"/>
    <n v="61901.64"/>
    <x v="11"/>
    <x v="16"/>
    <n v="0"/>
  </r>
  <r>
    <x v="30"/>
    <s v="US"/>
    <n v="61901.64"/>
    <x v="12"/>
    <x v="17"/>
    <n v="0"/>
  </r>
  <r>
    <x v="30"/>
    <s v="US"/>
    <n v="61901.64"/>
    <x v="13"/>
    <x v="18"/>
    <n v="86"/>
  </r>
  <r>
    <x v="30"/>
    <s v="US"/>
    <n v="61901.64"/>
    <x v="13"/>
    <x v="19"/>
    <n v="12"/>
  </r>
  <r>
    <x v="30"/>
    <s v="US"/>
    <n v="61901.64"/>
    <x v="13"/>
    <x v="20"/>
    <n v="186"/>
  </r>
  <r>
    <x v="30"/>
    <s v="US"/>
    <n v="61901.64"/>
    <x v="14"/>
    <x v="21"/>
    <n v="0"/>
  </r>
  <r>
    <x v="30"/>
    <s v="US"/>
    <n v="61901.64"/>
    <x v="14"/>
    <x v="22"/>
    <n v="0"/>
  </r>
  <r>
    <x v="30"/>
    <s v="US"/>
    <n v="61901.64"/>
    <x v="14"/>
    <x v="23"/>
    <n v="0"/>
  </r>
  <r>
    <x v="30"/>
    <s v="US"/>
    <n v="61901.64"/>
    <x v="14"/>
    <x v="24"/>
    <n v="0"/>
  </r>
  <r>
    <x v="30"/>
    <s v="US"/>
    <n v="61901.64"/>
    <x v="14"/>
    <x v="25"/>
    <n v="0"/>
  </r>
  <r>
    <x v="31"/>
    <s v="US"/>
    <n v="70015.86"/>
    <x v="0"/>
    <x v="0"/>
    <n v="0"/>
  </r>
  <r>
    <x v="31"/>
    <s v="US"/>
    <n v="70015.86"/>
    <x v="0"/>
    <x v="1"/>
    <n v="0"/>
  </r>
  <r>
    <x v="31"/>
    <s v="US"/>
    <n v="70015.86"/>
    <x v="1"/>
    <x v="2"/>
    <n v="19"/>
  </r>
  <r>
    <x v="31"/>
    <s v="US"/>
    <n v="70015.86"/>
    <x v="2"/>
    <x v="3"/>
    <n v="30"/>
  </r>
  <r>
    <x v="31"/>
    <s v="US"/>
    <n v="70015.86"/>
    <x v="2"/>
    <x v="4"/>
    <n v="46"/>
  </r>
  <r>
    <x v="31"/>
    <s v="US"/>
    <n v="70015.86"/>
    <x v="3"/>
    <x v="5"/>
    <n v="0"/>
  </r>
  <r>
    <x v="31"/>
    <s v="US"/>
    <n v="70015.86"/>
    <x v="4"/>
    <x v="6"/>
    <n v="0"/>
  </r>
  <r>
    <x v="31"/>
    <s v="US"/>
    <n v="70015.86"/>
    <x v="4"/>
    <x v="7"/>
    <n v="0"/>
  </r>
  <r>
    <x v="31"/>
    <s v="US"/>
    <n v="70015.86"/>
    <x v="5"/>
    <x v="8"/>
    <n v="0"/>
  </r>
  <r>
    <x v="31"/>
    <s v="US"/>
    <n v="70015.86"/>
    <x v="5"/>
    <x v="9"/>
    <n v="0"/>
  </r>
  <r>
    <x v="31"/>
    <s v="US"/>
    <n v="70015.86"/>
    <x v="5"/>
    <x v="10"/>
    <n v="0"/>
  </r>
  <r>
    <x v="31"/>
    <s v="US"/>
    <n v="70015.86"/>
    <x v="6"/>
    <x v="11"/>
    <n v="0"/>
  </r>
  <r>
    <x v="31"/>
    <s v="US"/>
    <n v="70015.86"/>
    <x v="7"/>
    <x v="12"/>
    <n v="0"/>
  </r>
  <r>
    <x v="31"/>
    <s v="US"/>
    <n v="70015.86"/>
    <x v="8"/>
    <x v="13"/>
    <n v="91"/>
  </r>
  <r>
    <x v="31"/>
    <s v="US"/>
    <n v="70015.86"/>
    <x v="9"/>
    <x v="14"/>
    <n v="0"/>
  </r>
  <r>
    <x v="31"/>
    <s v="US"/>
    <n v="70015.86"/>
    <x v="10"/>
    <x v="15"/>
    <n v="0"/>
  </r>
  <r>
    <x v="31"/>
    <s v="US"/>
    <n v="70015.86"/>
    <x v="11"/>
    <x v="16"/>
    <n v="0"/>
  </r>
  <r>
    <x v="31"/>
    <s v="US"/>
    <n v="70015.86"/>
    <x v="12"/>
    <x v="17"/>
    <n v="0"/>
  </r>
  <r>
    <x v="31"/>
    <s v="US"/>
    <n v="70015.86"/>
    <x v="13"/>
    <x v="18"/>
    <n v="99"/>
  </r>
  <r>
    <x v="31"/>
    <s v="US"/>
    <n v="70015.86"/>
    <x v="13"/>
    <x v="19"/>
    <n v="14"/>
  </r>
  <r>
    <x v="31"/>
    <s v="US"/>
    <n v="70015.86"/>
    <x v="13"/>
    <x v="20"/>
    <n v="195"/>
  </r>
  <r>
    <x v="31"/>
    <s v="US"/>
    <n v="70015.86"/>
    <x v="14"/>
    <x v="21"/>
    <n v="0"/>
  </r>
  <r>
    <x v="31"/>
    <s v="US"/>
    <n v="70015.86"/>
    <x v="14"/>
    <x v="22"/>
    <n v="0"/>
  </r>
  <r>
    <x v="31"/>
    <s v="US"/>
    <n v="70015.86"/>
    <x v="14"/>
    <x v="23"/>
    <n v="0"/>
  </r>
  <r>
    <x v="31"/>
    <s v="US"/>
    <n v="70015.86"/>
    <x v="14"/>
    <x v="24"/>
    <n v="0"/>
  </r>
  <r>
    <x v="31"/>
    <s v="US"/>
    <n v="70015.86"/>
    <x v="14"/>
    <x v="25"/>
    <n v="0"/>
  </r>
  <r>
    <x v="32"/>
    <s v="US"/>
    <n v="75591.28"/>
    <x v="0"/>
    <x v="0"/>
    <n v="0"/>
  </r>
  <r>
    <x v="32"/>
    <s v="US"/>
    <n v="75591.28"/>
    <x v="0"/>
    <x v="1"/>
    <n v="0"/>
  </r>
  <r>
    <x v="32"/>
    <s v="US"/>
    <n v="75591.28"/>
    <x v="1"/>
    <x v="2"/>
    <n v="22"/>
  </r>
  <r>
    <x v="32"/>
    <s v="US"/>
    <n v="75591.28"/>
    <x v="2"/>
    <x v="3"/>
    <n v="29"/>
  </r>
  <r>
    <x v="32"/>
    <s v="US"/>
    <n v="75591.28"/>
    <x v="2"/>
    <x v="4"/>
    <n v="56"/>
  </r>
  <r>
    <x v="32"/>
    <s v="US"/>
    <n v="75591.28"/>
    <x v="3"/>
    <x v="5"/>
    <n v="0"/>
  </r>
  <r>
    <x v="32"/>
    <s v="US"/>
    <n v="75591.28"/>
    <x v="4"/>
    <x v="6"/>
    <n v="0"/>
  </r>
  <r>
    <x v="32"/>
    <s v="US"/>
    <n v="75591.28"/>
    <x v="4"/>
    <x v="7"/>
    <n v="0"/>
  </r>
  <r>
    <x v="32"/>
    <s v="US"/>
    <n v="75591.28"/>
    <x v="5"/>
    <x v="8"/>
    <n v="0"/>
  </r>
  <r>
    <x v="32"/>
    <s v="US"/>
    <n v="75591.28"/>
    <x v="5"/>
    <x v="9"/>
    <n v="0"/>
  </r>
  <r>
    <x v="32"/>
    <s v="US"/>
    <n v="75591.28"/>
    <x v="5"/>
    <x v="10"/>
    <n v="0"/>
  </r>
  <r>
    <x v="32"/>
    <s v="US"/>
    <n v="75591.28"/>
    <x v="6"/>
    <x v="11"/>
    <n v="0"/>
  </r>
  <r>
    <x v="32"/>
    <s v="US"/>
    <n v="75591.28"/>
    <x v="7"/>
    <x v="12"/>
    <n v="0"/>
  </r>
  <r>
    <x v="32"/>
    <s v="US"/>
    <n v="75591.28"/>
    <x v="8"/>
    <x v="13"/>
    <n v="77"/>
  </r>
  <r>
    <x v="32"/>
    <s v="US"/>
    <n v="75591.28"/>
    <x v="9"/>
    <x v="14"/>
    <n v="0"/>
  </r>
  <r>
    <x v="32"/>
    <s v="US"/>
    <n v="75591.28"/>
    <x v="10"/>
    <x v="15"/>
    <n v="0"/>
  </r>
  <r>
    <x v="32"/>
    <s v="US"/>
    <n v="75591.28"/>
    <x v="11"/>
    <x v="16"/>
    <n v="0"/>
  </r>
  <r>
    <x v="32"/>
    <s v="US"/>
    <n v="75591.28"/>
    <x v="12"/>
    <x v="17"/>
    <n v="0"/>
  </r>
  <r>
    <x v="32"/>
    <s v="US"/>
    <n v="75591.28"/>
    <x v="13"/>
    <x v="18"/>
    <n v="87"/>
  </r>
  <r>
    <x v="32"/>
    <s v="US"/>
    <n v="75591.28"/>
    <x v="13"/>
    <x v="19"/>
    <n v="12"/>
  </r>
  <r>
    <x v="32"/>
    <s v="US"/>
    <n v="75591.28"/>
    <x v="13"/>
    <x v="20"/>
    <n v="188"/>
  </r>
  <r>
    <x v="32"/>
    <s v="US"/>
    <n v="75591.28"/>
    <x v="14"/>
    <x v="21"/>
    <n v="0"/>
  </r>
  <r>
    <x v="32"/>
    <s v="US"/>
    <n v="75591.28"/>
    <x v="14"/>
    <x v="22"/>
    <n v="0"/>
  </r>
  <r>
    <x v="32"/>
    <s v="US"/>
    <n v="75591.28"/>
    <x v="14"/>
    <x v="23"/>
    <n v="0"/>
  </r>
  <r>
    <x v="32"/>
    <s v="US"/>
    <n v="75591.28"/>
    <x v="14"/>
    <x v="24"/>
    <n v="0"/>
  </r>
  <r>
    <x v="32"/>
    <s v="US"/>
    <n v="75591.28"/>
    <x v="14"/>
    <x v="25"/>
    <n v="0"/>
  </r>
  <r>
    <x v="33"/>
    <s v="US"/>
    <n v="69449.149999999994"/>
    <x v="0"/>
    <x v="0"/>
    <n v="0"/>
  </r>
  <r>
    <x v="33"/>
    <s v="US"/>
    <n v="69449.149999999994"/>
    <x v="0"/>
    <x v="1"/>
    <n v="0"/>
  </r>
  <r>
    <x v="33"/>
    <s v="US"/>
    <n v="69449.149999999994"/>
    <x v="1"/>
    <x v="2"/>
    <n v="9"/>
  </r>
  <r>
    <x v="33"/>
    <s v="US"/>
    <n v="69449.149999999994"/>
    <x v="2"/>
    <x v="3"/>
    <n v="30"/>
  </r>
  <r>
    <x v="33"/>
    <s v="US"/>
    <n v="69449.149999999994"/>
    <x v="2"/>
    <x v="4"/>
    <n v="85"/>
  </r>
  <r>
    <x v="33"/>
    <s v="US"/>
    <n v="69449.149999999994"/>
    <x v="3"/>
    <x v="5"/>
    <n v="0"/>
  </r>
  <r>
    <x v="33"/>
    <s v="US"/>
    <n v="69449.149999999994"/>
    <x v="4"/>
    <x v="6"/>
    <n v="0"/>
  </r>
  <r>
    <x v="33"/>
    <s v="US"/>
    <n v="69449.149999999994"/>
    <x v="4"/>
    <x v="7"/>
    <n v="0"/>
  </r>
  <r>
    <x v="33"/>
    <s v="US"/>
    <n v="69449.149999999994"/>
    <x v="5"/>
    <x v="8"/>
    <n v="0"/>
  </r>
  <r>
    <x v="33"/>
    <s v="US"/>
    <n v="69449.149999999994"/>
    <x v="5"/>
    <x v="9"/>
    <n v="0"/>
  </r>
  <r>
    <x v="33"/>
    <s v="US"/>
    <n v="69449.149999999994"/>
    <x v="5"/>
    <x v="10"/>
    <n v="0"/>
  </r>
  <r>
    <x v="33"/>
    <s v="US"/>
    <n v="69449.149999999994"/>
    <x v="6"/>
    <x v="11"/>
    <n v="0"/>
  </r>
  <r>
    <x v="33"/>
    <s v="US"/>
    <n v="69449.149999999994"/>
    <x v="7"/>
    <x v="12"/>
    <n v="0"/>
  </r>
  <r>
    <x v="33"/>
    <s v="US"/>
    <n v="69449.149999999994"/>
    <x v="8"/>
    <x v="13"/>
    <n v="76"/>
  </r>
  <r>
    <x v="33"/>
    <s v="US"/>
    <n v="69449.149999999994"/>
    <x v="9"/>
    <x v="14"/>
    <n v="0"/>
  </r>
  <r>
    <x v="33"/>
    <s v="US"/>
    <n v="69449.149999999994"/>
    <x v="10"/>
    <x v="15"/>
    <n v="0"/>
  </r>
  <r>
    <x v="33"/>
    <s v="US"/>
    <n v="69449.149999999994"/>
    <x v="11"/>
    <x v="16"/>
    <n v="0"/>
  </r>
  <r>
    <x v="33"/>
    <s v="US"/>
    <n v="69449.149999999994"/>
    <x v="12"/>
    <x v="17"/>
    <n v="0"/>
  </r>
  <r>
    <x v="33"/>
    <s v="US"/>
    <n v="69449.149999999994"/>
    <x v="13"/>
    <x v="18"/>
    <n v="83"/>
  </r>
  <r>
    <x v="33"/>
    <s v="US"/>
    <n v="69449.149999999994"/>
    <x v="13"/>
    <x v="19"/>
    <n v="12"/>
  </r>
  <r>
    <x v="33"/>
    <s v="US"/>
    <n v="69449.149999999994"/>
    <x v="13"/>
    <x v="20"/>
    <n v="206"/>
  </r>
  <r>
    <x v="33"/>
    <s v="US"/>
    <n v="69449.149999999994"/>
    <x v="14"/>
    <x v="21"/>
    <n v="0"/>
  </r>
  <r>
    <x v="33"/>
    <s v="US"/>
    <n v="69449.149999999994"/>
    <x v="14"/>
    <x v="22"/>
    <n v="0"/>
  </r>
  <r>
    <x v="33"/>
    <s v="US"/>
    <n v="69449.149999999994"/>
    <x v="14"/>
    <x v="23"/>
    <n v="0"/>
  </r>
  <r>
    <x v="33"/>
    <s v="US"/>
    <n v="69449.149999999994"/>
    <x v="14"/>
    <x v="24"/>
    <n v="0"/>
  </r>
  <r>
    <x v="33"/>
    <s v="US"/>
    <n v="69449.149999999994"/>
    <x v="14"/>
    <x v="25"/>
    <n v="0"/>
  </r>
  <r>
    <x v="34"/>
    <s v="US"/>
    <n v="72596.569999999992"/>
    <x v="0"/>
    <x v="0"/>
    <n v="0"/>
  </r>
  <r>
    <x v="34"/>
    <s v="US"/>
    <n v="72596.569999999992"/>
    <x v="0"/>
    <x v="1"/>
    <n v="0"/>
  </r>
  <r>
    <x v="34"/>
    <s v="US"/>
    <n v="72596.569999999992"/>
    <x v="1"/>
    <x v="2"/>
    <n v="8"/>
  </r>
  <r>
    <x v="34"/>
    <s v="US"/>
    <n v="72596.569999999992"/>
    <x v="2"/>
    <x v="3"/>
    <n v="24"/>
  </r>
  <r>
    <x v="34"/>
    <s v="US"/>
    <n v="72596.569999999992"/>
    <x v="2"/>
    <x v="4"/>
    <n v="94"/>
  </r>
  <r>
    <x v="34"/>
    <s v="US"/>
    <n v="72596.569999999992"/>
    <x v="3"/>
    <x v="5"/>
    <n v="0"/>
  </r>
  <r>
    <x v="34"/>
    <s v="US"/>
    <n v="72596.569999999992"/>
    <x v="4"/>
    <x v="6"/>
    <n v="0"/>
  </r>
  <r>
    <x v="34"/>
    <s v="US"/>
    <n v="72596.569999999992"/>
    <x v="4"/>
    <x v="7"/>
    <n v="0"/>
  </r>
  <r>
    <x v="34"/>
    <s v="US"/>
    <n v="72596.569999999992"/>
    <x v="5"/>
    <x v="8"/>
    <n v="0"/>
  </r>
  <r>
    <x v="34"/>
    <s v="US"/>
    <n v="72596.569999999992"/>
    <x v="5"/>
    <x v="9"/>
    <n v="0"/>
  </r>
  <r>
    <x v="34"/>
    <s v="US"/>
    <n v="72596.569999999992"/>
    <x v="5"/>
    <x v="10"/>
    <n v="0"/>
  </r>
  <r>
    <x v="34"/>
    <s v="US"/>
    <n v="72596.569999999992"/>
    <x v="6"/>
    <x v="11"/>
    <n v="0"/>
  </r>
  <r>
    <x v="34"/>
    <s v="US"/>
    <n v="72596.569999999992"/>
    <x v="7"/>
    <x v="12"/>
    <n v="0"/>
  </r>
  <r>
    <x v="34"/>
    <s v="US"/>
    <n v="72596.569999999992"/>
    <x v="8"/>
    <x v="13"/>
    <n v="81"/>
  </r>
  <r>
    <x v="34"/>
    <s v="US"/>
    <n v="72596.569999999992"/>
    <x v="9"/>
    <x v="14"/>
    <n v="0"/>
  </r>
  <r>
    <x v="34"/>
    <s v="US"/>
    <n v="72596.569999999992"/>
    <x v="10"/>
    <x v="15"/>
    <n v="0"/>
  </r>
  <r>
    <x v="34"/>
    <s v="US"/>
    <n v="72596.569999999992"/>
    <x v="11"/>
    <x v="16"/>
    <n v="0"/>
  </r>
  <r>
    <x v="34"/>
    <s v="US"/>
    <n v="72596.569999999992"/>
    <x v="12"/>
    <x v="17"/>
    <n v="0"/>
  </r>
  <r>
    <x v="34"/>
    <s v="US"/>
    <n v="72596.569999999992"/>
    <x v="13"/>
    <x v="18"/>
    <n v="80"/>
  </r>
  <r>
    <x v="34"/>
    <s v="US"/>
    <n v="72596.569999999992"/>
    <x v="13"/>
    <x v="19"/>
    <n v="12"/>
  </r>
  <r>
    <x v="34"/>
    <s v="US"/>
    <n v="72596.569999999992"/>
    <x v="13"/>
    <x v="20"/>
    <n v="197"/>
  </r>
  <r>
    <x v="34"/>
    <s v="US"/>
    <n v="72596.569999999992"/>
    <x v="14"/>
    <x v="21"/>
    <n v="1"/>
  </r>
  <r>
    <x v="34"/>
    <s v="US"/>
    <n v="72596.569999999992"/>
    <x v="14"/>
    <x v="22"/>
    <n v="0"/>
  </r>
  <r>
    <x v="34"/>
    <s v="US"/>
    <n v="72596.569999999992"/>
    <x v="14"/>
    <x v="23"/>
    <n v="0"/>
  </r>
  <r>
    <x v="34"/>
    <s v="US"/>
    <n v="72596.569999999992"/>
    <x v="14"/>
    <x v="24"/>
    <n v="0"/>
  </r>
  <r>
    <x v="34"/>
    <s v="US"/>
    <n v="72596.569999999992"/>
    <x v="14"/>
    <x v="25"/>
    <n v="0"/>
  </r>
  <r>
    <x v="35"/>
    <s v="US"/>
    <n v="70260.58"/>
    <x v="0"/>
    <x v="0"/>
    <n v="0"/>
  </r>
  <r>
    <x v="35"/>
    <s v="US"/>
    <n v="70260.58"/>
    <x v="0"/>
    <x v="1"/>
    <n v="0"/>
  </r>
  <r>
    <x v="35"/>
    <s v="US"/>
    <n v="70260.58"/>
    <x v="1"/>
    <x v="2"/>
    <n v="41"/>
  </r>
  <r>
    <x v="35"/>
    <s v="US"/>
    <n v="70260.58"/>
    <x v="2"/>
    <x v="3"/>
    <n v="15"/>
  </r>
  <r>
    <x v="35"/>
    <s v="US"/>
    <n v="70260.58"/>
    <x v="2"/>
    <x v="4"/>
    <n v="59"/>
  </r>
  <r>
    <x v="35"/>
    <s v="US"/>
    <n v="70260.58"/>
    <x v="3"/>
    <x v="5"/>
    <n v="0"/>
  </r>
  <r>
    <x v="35"/>
    <s v="US"/>
    <n v="70260.58"/>
    <x v="4"/>
    <x v="6"/>
    <n v="0"/>
  </r>
  <r>
    <x v="35"/>
    <s v="US"/>
    <n v="70260.58"/>
    <x v="4"/>
    <x v="7"/>
    <n v="0"/>
  </r>
  <r>
    <x v="35"/>
    <s v="US"/>
    <n v="70260.58"/>
    <x v="5"/>
    <x v="8"/>
    <n v="0"/>
  </r>
  <r>
    <x v="35"/>
    <s v="US"/>
    <n v="70260.58"/>
    <x v="5"/>
    <x v="9"/>
    <n v="0"/>
  </r>
  <r>
    <x v="35"/>
    <s v="US"/>
    <n v="70260.58"/>
    <x v="5"/>
    <x v="10"/>
    <n v="0"/>
  </r>
  <r>
    <x v="35"/>
    <s v="US"/>
    <n v="70260.58"/>
    <x v="6"/>
    <x v="11"/>
    <n v="0"/>
  </r>
  <r>
    <x v="35"/>
    <s v="US"/>
    <n v="70260.58"/>
    <x v="7"/>
    <x v="12"/>
    <n v="0"/>
  </r>
  <r>
    <x v="35"/>
    <s v="US"/>
    <n v="70260.58"/>
    <x v="8"/>
    <x v="13"/>
    <n v="82"/>
  </r>
  <r>
    <x v="35"/>
    <s v="US"/>
    <n v="70260.58"/>
    <x v="9"/>
    <x v="14"/>
    <n v="0"/>
  </r>
  <r>
    <x v="35"/>
    <s v="US"/>
    <n v="70260.58"/>
    <x v="10"/>
    <x v="15"/>
    <n v="0"/>
  </r>
  <r>
    <x v="35"/>
    <s v="US"/>
    <n v="70260.58"/>
    <x v="11"/>
    <x v="16"/>
    <n v="0"/>
  </r>
  <r>
    <x v="35"/>
    <s v="US"/>
    <n v="70260.58"/>
    <x v="12"/>
    <x v="17"/>
    <n v="0"/>
  </r>
  <r>
    <x v="35"/>
    <s v="US"/>
    <n v="70260.58"/>
    <x v="13"/>
    <x v="18"/>
    <n v="104"/>
  </r>
  <r>
    <x v="35"/>
    <s v="US"/>
    <n v="70260.58"/>
    <x v="13"/>
    <x v="19"/>
    <n v="11"/>
  </r>
  <r>
    <x v="35"/>
    <s v="US"/>
    <n v="70260.58"/>
    <x v="13"/>
    <x v="20"/>
    <n v="197"/>
  </r>
  <r>
    <x v="35"/>
    <s v="US"/>
    <n v="70260.58"/>
    <x v="14"/>
    <x v="21"/>
    <n v="1"/>
  </r>
  <r>
    <x v="35"/>
    <s v="US"/>
    <n v="70260.58"/>
    <x v="14"/>
    <x v="22"/>
    <n v="0"/>
  </r>
  <r>
    <x v="35"/>
    <s v="US"/>
    <n v="70260.58"/>
    <x v="14"/>
    <x v="23"/>
    <n v="0"/>
  </r>
  <r>
    <x v="35"/>
    <s v="US"/>
    <n v="70260.58"/>
    <x v="14"/>
    <x v="24"/>
    <n v="0"/>
  </r>
  <r>
    <x v="35"/>
    <s v="US"/>
    <n v="70260.58"/>
    <x v="14"/>
    <x v="25"/>
    <n v="0"/>
  </r>
  <r>
    <x v="36"/>
    <s v="US"/>
    <n v="75025.08"/>
    <x v="0"/>
    <x v="0"/>
    <n v="0"/>
  </r>
  <r>
    <x v="36"/>
    <s v="US"/>
    <n v="75025.08"/>
    <x v="0"/>
    <x v="1"/>
    <n v="0"/>
  </r>
  <r>
    <x v="36"/>
    <s v="US"/>
    <n v="75025.08"/>
    <x v="1"/>
    <x v="2"/>
    <n v="12"/>
  </r>
  <r>
    <x v="36"/>
    <s v="US"/>
    <n v="75025.08"/>
    <x v="2"/>
    <x v="3"/>
    <n v="17"/>
  </r>
  <r>
    <x v="36"/>
    <s v="US"/>
    <n v="75025.08"/>
    <x v="2"/>
    <x v="4"/>
    <n v="48"/>
  </r>
  <r>
    <x v="36"/>
    <s v="US"/>
    <n v="75025.08"/>
    <x v="3"/>
    <x v="5"/>
    <n v="0"/>
  </r>
  <r>
    <x v="36"/>
    <s v="US"/>
    <n v="75025.08"/>
    <x v="4"/>
    <x v="6"/>
    <n v="0"/>
  </r>
  <r>
    <x v="36"/>
    <s v="US"/>
    <n v="75025.08"/>
    <x v="4"/>
    <x v="7"/>
    <n v="0"/>
  </r>
  <r>
    <x v="36"/>
    <s v="US"/>
    <n v="75025.08"/>
    <x v="5"/>
    <x v="8"/>
    <n v="0"/>
  </r>
  <r>
    <x v="36"/>
    <s v="US"/>
    <n v="75025.08"/>
    <x v="5"/>
    <x v="9"/>
    <n v="0"/>
  </r>
  <r>
    <x v="36"/>
    <s v="US"/>
    <n v="75025.08"/>
    <x v="5"/>
    <x v="10"/>
    <n v="0"/>
  </r>
  <r>
    <x v="36"/>
    <s v="US"/>
    <n v="75025.08"/>
    <x v="6"/>
    <x v="11"/>
    <n v="0"/>
  </r>
  <r>
    <x v="36"/>
    <s v="US"/>
    <n v="75025.08"/>
    <x v="7"/>
    <x v="12"/>
    <n v="0"/>
  </r>
  <r>
    <x v="36"/>
    <s v="US"/>
    <n v="75025.08"/>
    <x v="8"/>
    <x v="13"/>
    <n v="82"/>
  </r>
  <r>
    <x v="36"/>
    <s v="US"/>
    <n v="75025.08"/>
    <x v="9"/>
    <x v="14"/>
    <n v="0"/>
  </r>
  <r>
    <x v="36"/>
    <s v="US"/>
    <n v="75025.08"/>
    <x v="10"/>
    <x v="15"/>
    <n v="0"/>
  </r>
  <r>
    <x v="36"/>
    <s v="US"/>
    <n v="75025.08"/>
    <x v="11"/>
    <x v="16"/>
    <n v="0"/>
  </r>
  <r>
    <x v="36"/>
    <s v="US"/>
    <n v="75025.08"/>
    <x v="12"/>
    <x v="17"/>
    <n v="0"/>
  </r>
  <r>
    <x v="36"/>
    <s v="US"/>
    <n v="75025.08"/>
    <x v="13"/>
    <x v="18"/>
    <n v="104"/>
  </r>
  <r>
    <x v="36"/>
    <s v="US"/>
    <n v="75025.08"/>
    <x v="13"/>
    <x v="19"/>
    <n v="11"/>
  </r>
  <r>
    <x v="36"/>
    <s v="US"/>
    <n v="75025.08"/>
    <x v="13"/>
    <x v="20"/>
    <n v="202"/>
  </r>
  <r>
    <x v="36"/>
    <s v="US"/>
    <n v="75025.08"/>
    <x v="14"/>
    <x v="21"/>
    <n v="0"/>
  </r>
  <r>
    <x v="36"/>
    <s v="US"/>
    <n v="75025.08"/>
    <x v="14"/>
    <x v="22"/>
    <n v="0"/>
  </r>
  <r>
    <x v="36"/>
    <s v="US"/>
    <n v="75025.08"/>
    <x v="14"/>
    <x v="23"/>
    <n v="0"/>
  </r>
  <r>
    <x v="36"/>
    <s v="US"/>
    <n v="75025.08"/>
    <x v="14"/>
    <x v="24"/>
    <n v="0"/>
  </r>
  <r>
    <x v="36"/>
    <s v="US"/>
    <n v="75025.08"/>
    <x v="14"/>
    <x v="25"/>
    <n v="0"/>
  </r>
  <r>
    <x v="37"/>
    <s v="US"/>
    <n v="70715.88"/>
    <x v="0"/>
    <x v="0"/>
    <n v="0"/>
  </r>
  <r>
    <x v="37"/>
    <s v="US"/>
    <n v="70715.88"/>
    <x v="0"/>
    <x v="1"/>
    <n v="0"/>
  </r>
  <r>
    <x v="37"/>
    <s v="US"/>
    <n v="70715.88"/>
    <x v="1"/>
    <x v="2"/>
    <n v="25"/>
  </r>
  <r>
    <x v="37"/>
    <s v="US"/>
    <n v="70715.88"/>
    <x v="2"/>
    <x v="3"/>
    <n v="15"/>
  </r>
  <r>
    <x v="37"/>
    <s v="US"/>
    <n v="70715.88"/>
    <x v="2"/>
    <x v="4"/>
    <n v="38"/>
  </r>
  <r>
    <x v="37"/>
    <s v="US"/>
    <n v="70715.88"/>
    <x v="3"/>
    <x v="5"/>
    <n v="0"/>
  </r>
  <r>
    <x v="37"/>
    <s v="US"/>
    <n v="70715.88"/>
    <x v="4"/>
    <x v="6"/>
    <n v="0"/>
  </r>
  <r>
    <x v="37"/>
    <s v="US"/>
    <n v="70715.88"/>
    <x v="4"/>
    <x v="7"/>
    <n v="0"/>
  </r>
  <r>
    <x v="37"/>
    <s v="US"/>
    <n v="70715.88"/>
    <x v="5"/>
    <x v="8"/>
    <n v="0"/>
  </r>
  <r>
    <x v="37"/>
    <s v="US"/>
    <n v="70715.88"/>
    <x v="5"/>
    <x v="9"/>
    <n v="0"/>
  </r>
  <r>
    <x v="37"/>
    <s v="US"/>
    <n v="70715.88"/>
    <x v="5"/>
    <x v="10"/>
    <n v="0"/>
  </r>
  <r>
    <x v="37"/>
    <s v="US"/>
    <n v="70715.88"/>
    <x v="6"/>
    <x v="11"/>
    <n v="0"/>
  </r>
  <r>
    <x v="37"/>
    <s v="US"/>
    <n v="70715.88"/>
    <x v="7"/>
    <x v="12"/>
    <n v="0"/>
  </r>
  <r>
    <x v="37"/>
    <s v="US"/>
    <n v="70715.88"/>
    <x v="8"/>
    <x v="13"/>
    <n v="89"/>
  </r>
  <r>
    <x v="37"/>
    <s v="US"/>
    <n v="70715.88"/>
    <x v="9"/>
    <x v="14"/>
    <n v="0"/>
  </r>
  <r>
    <x v="37"/>
    <s v="US"/>
    <n v="70715.88"/>
    <x v="10"/>
    <x v="15"/>
    <n v="0"/>
  </r>
  <r>
    <x v="37"/>
    <s v="US"/>
    <n v="70715.88"/>
    <x v="11"/>
    <x v="16"/>
    <n v="0"/>
  </r>
  <r>
    <x v="37"/>
    <s v="US"/>
    <n v="70715.88"/>
    <x v="12"/>
    <x v="17"/>
    <n v="0"/>
  </r>
  <r>
    <x v="37"/>
    <s v="US"/>
    <n v="70715.88"/>
    <x v="13"/>
    <x v="18"/>
    <n v="113"/>
  </r>
  <r>
    <x v="37"/>
    <s v="US"/>
    <n v="70715.88"/>
    <x v="13"/>
    <x v="19"/>
    <n v="11"/>
  </r>
  <r>
    <x v="37"/>
    <s v="US"/>
    <n v="70715.88"/>
    <x v="13"/>
    <x v="20"/>
    <n v="237"/>
  </r>
  <r>
    <x v="37"/>
    <s v="US"/>
    <n v="70715.88"/>
    <x v="14"/>
    <x v="21"/>
    <n v="0"/>
  </r>
  <r>
    <x v="37"/>
    <s v="US"/>
    <n v="70715.88"/>
    <x v="14"/>
    <x v="22"/>
    <n v="0"/>
  </r>
  <r>
    <x v="37"/>
    <s v="US"/>
    <n v="70715.88"/>
    <x v="14"/>
    <x v="23"/>
    <n v="0"/>
  </r>
  <r>
    <x v="37"/>
    <s v="US"/>
    <n v="70715.88"/>
    <x v="14"/>
    <x v="24"/>
    <n v="0"/>
  </r>
  <r>
    <x v="37"/>
    <s v="US"/>
    <n v="70715.88"/>
    <x v="14"/>
    <x v="25"/>
    <n v="0"/>
  </r>
  <r>
    <x v="38"/>
    <s v="US"/>
    <n v="71740.67"/>
    <x v="0"/>
    <x v="0"/>
    <n v="0"/>
  </r>
  <r>
    <x v="38"/>
    <s v="US"/>
    <n v="71740.67"/>
    <x v="0"/>
    <x v="1"/>
    <n v="0"/>
  </r>
  <r>
    <x v="38"/>
    <s v="US"/>
    <n v="71740.67"/>
    <x v="1"/>
    <x v="2"/>
    <n v="26"/>
  </r>
  <r>
    <x v="38"/>
    <s v="US"/>
    <n v="71740.67"/>
    <x v="2"/>
    <x v="3"/>
    <n v="15"/>
  </r>
  <r>
    <x v="38"/>
    <s v="US"/>
    <n v="71740.67"/>
    <x v="2"/>
    <x v="4"/>
    <n v="23"/>
  </r>
  <r>
    <x v="38"/>
    <s v="US"/>
    <n v="71740.67"/>
    <x v="3"/>
    <x v="5"/>
    <n v="0"/>
  </r>
  <r>
    <x v="38"/>
    <s v="US"/>
    <n v="71740.67"/>
    <x v="4"/>
    <x v="6"/>
    <n v="0"/>
  </r>
  <r>
    <x v="38"/>
    <s v="US"/>
    <n v="71740.67"/>
    <x v="4"/>
    <x v="7"/>
    <n v="0"/>
  </r>
  <r>
    <x v="38"/>
    <s v="US"/>
    <n v="71740.67"/>
    <x v="5"/>
    <x v="8"/>
    <n v="0"/>
  </r>
  <r>
    <x v="38"/>
    <s v="US"/>
    <n v="71740.67"/>
    <x v="5"/>
    <x v="9"/>
    <n v="0"/>
  </r>
  <r>
    <x v="38"/>
    <s v="US"/>
    <n v="71740.67"/>
    <x v="5"/>
    <x v="10"/>
    <n v="0"/>
  </r>
  <r>
    <x v="38"/>
    <s v="US"/>
    <n v="71740.67"/>
    <x v="6"/>
    <x v="11"/>
    <n v="0"/>
  </r>
  <r>
    <x v="38"/>
    <s v="US"/>
    <n v="71740.67"/>
    <x v="7"/>
    <x v="12"/>
    <n v="0"/>
  </r>
  <r>
    <x v="38"/>
    <s v="US"/>
    <n v="71740.67"/>
    <x v="8"/>
    <x v="13"/>
    <n v="90"/>
  </r>
  <r>
    <x v="38"/>
    <s v="US"/>
    <n v="71740.67"/>
    <x v="9"/>
    <x v="14"/>
    <n v="0"/>
  </r>
  <r>
    <x v="38"/>
    <s v="US"/>
    <n v="71740.67"/>
    <x v="10"/>
    <x v="15"/>
    <n v="0"/>
  </r>
  <r>
    <x v="38"/>
    <s v="US"/>
    <n v="71740.67"/>
    <x v="11"/>
    <x v="16"/>
    <n v="0"/>
  </r>
  <r>
    <x v="38"/>
    <s v="US"/>
    <n v="71740.67"/>
    <x v="12"/>
    <x v="17"/>
    <n v="0"/>
  </r>
  <r>
    <x v="38"/>
    <s v="US"/>
    <n v="71740.67"/>
    <x v="13"/>
    <x v="18"/>
    <n v="108"/>
  </r>
  <r>
    <x v="38"/>
    <s v="US"/>
    <n v="71740.67"/>
    <x v="13"/>
    <x v="19"/>
    <n v="11"/>
  </r>
  <r>
    <x v="38"/>
    <s v="US"/>
    <n v="71740.67"/>
    <x v="13"/>
    <x v="20"/>
    <n v="217"/>
  </r>
  <r>
    <x v="38"/>
    <s v="US"/>
    <n v="71740.67"/>
    <x v="14"/>
    <x v="21"/>
    <n v="0"/>
  </r>
  <r>
    <x v="38"/>
    <s v="US"/>
    <n v="71740.67"/>
    <x v="14"/>
    <x v="22"/>
    <n v="0"/>
  </r>
  <r>
    <x v="38"/>
    <s v="US"/>
    <n v="71740.67"/>
    <x v="14"/>
    <x v="23"/>
    <n v="0"/>
  </r>
  <r>
    <x v="38"/>
    <s v="US"/>
    <n v="71740.67"/>
    <x v="14"/>
    <x v="24"/>
    <n v="0"/>
  </r>
  <r>
    <x v="38"/>
    <s v="US"/>
    <n v="71740.67"/>
    <x v="14"/>
    <x v="25"/>
    <n v="0"/>
  </r>
  <r>
    <x v="39"/>
    <s v="US"/>
    <n v="73895.839999999997"/>
    <x v="0"/>
    <x v="0"/>
    <n v="0"/>
  </r>
  <r>
    <x v="39"/>
    <s v="US"/>
    <n v="73895.839999999997"/>
    <x v="0"/>
    <x v="1"/>
    <n v="0"/>
  </r>
  <r>
    <x v="39"/>
    <s v="US"/>
    <n v="73895.839999999997"/>
    <x v="1"/>
    <x v="2"/>
    <n v="30"/>
  </r>
  <r>
    <x v="39"/>
    <s v="US"/>
    <n v="73895.839999999997"/>
    <x v="2"/>
    <x v="3"/>
    <n v="18"/>
  </r>
  <r>
    <x v="39"/>
    <s v="US"/>
    <n v="73895.839999999997"/>
    <x v="2"/>
    <x v="4"/>
    <n v="9"/>
  </r>
  <r>
    <x v="39"/>
    <s v="US"/>
    <n v="73895.839999999997"/>
    <x v="3"/>
    <x v="5"/>
    <n v="0"/>
  </r>
  <r>
    <x v="39"/>
    <s v="US"/>
    <n v="73895.839999999997"/>
    <x v="4"/>
    <x v="6"/>
    <n v="0"/>
  </r>
  <r>
    <x v="39"/>
    <s v="US"/>
    <n v="73895.839999999997"/>
    <x v="4"/>
    <x v="7"/>
    <n v="0"/>
  </r>
  <r>
    <x v="39"/>
    <s v="US"/>
    <n v="73895.839999999997"/>
    <x v="5"/>
    <x v="8"/>
    <n v="0"/>
  </r>
  <r>
    <x v="39"/>
    <s v="US"/>
    <n v="73895.839999999997"/>
    <x v="5"/>
    <x v="9"/>
    <n v="0"/>
  </r>
  <r>
    <x v="39"/>
    <s v="US"/>
    <n v="73895.839999999997"/>
    <x v="5"/>
    <x v="10"/>
    <n v="0"/>
  </r>
  <r>
    <x v="39"/>
    <s v="US"/>
    <n v="73895.839999999997"/>
    <x v="6"/>
    <x v="11"/>
    <n v="0"/>
  </r>
  <r>
    <x v="39"/>
    <s v="US"/>
    <n v="73895.839999999997"/>
    <x v="7"/>
    <x v="12"/>
    <n v="0"/>
  </r>
  <r>
    <x v="39"/>
    <s v="US"/>
    <n v="73895.839999999997"/>
    <x v="8"/>
    <x v="13"/>
    <n v="89"/>
  </r>
  <r>
    <x v="39"/>
    <s v="US"/>
    <n v="73895.839999999997"/>
    <x v="9"/>
    <x v="14"/>
    <n v="0"/>
  </r>
  <r>
    <x v="39"/>
    <s v="US"/>
    <n v="73895.839999999997"/>
    <x v="10"/>
    <x v="15"/>
    <n v="0"/>
  </r>
  <r>
    <x v="39"/>
    <s v="US"/>
    <n v="73895.839999999997"/>
    <x v="11"/>
    <x v="16"/>
    <n v="0"/>
  </r>
  <r>
    <x v="39"/>
    <s v="US"/>
    <n v="73895.839999999997"/>
    <x v="12"/>
    <x v="17"/>
    <n v="0"/>
  </r>
  <r>
    <x v="39"/>
    <s v="US"/>
    <n v="73895.839999999997"/>
    <x v="13"/>
    <x v="18"/>
    <n v="111"/>
  </r>
  <r>
    <x v="39"/>
    <s v="US"/>
    <n v="73895.839999999997"/>
    <x v="13"/>
    <x v="19"/>
    <n v="12"/>
  </r>
  <r>
    <x v="39"/>
    <s v="US"/>
    <n v="73895.839999999997"/>
    <x v="13"/>
    <x v="20"/>
    <n v="237"/>
  </r>
  <r>
    <x v="39"/>
    <s v="US"/>
    <n v="73895.839999999997"/>
    <x v="14"/>
    <x v="21"/>
    <n v="0"/>
  </r>
  <r>
    <x v="39"/>
    <s v="US"/>
    <n v="73895.839999999997"/>
    <x v="14"/>
    <x v="22"/>
    <n v="0"/>
  </r>
  <r>
    <x v="39"/>
    <s v="US"/>
    <n v="73895.839999999997"/>
    <x v="14"/>
    <x v="23"/>
    <n v="0"/>
  </r>
  <r>
    <x v="39"/>
    <s v="US"/>
    <n v="73895.839999999997"/>
    <x v="14"/>
    <x v="24"/>
    <n v="0"/>
  </r>
  <r>
    <x v="39"/>
    <s v="US"/>
    <n v="73895.839999999997"/>
    <x v="14"/>
    <x v="25"/>
    <n v="0"/>
  </r>
  <r>
    <x v="40"/>
    <s v="US"/>
    <n v="69977.740000000005"/>
    <x v="0"/>
    <x v="0"/>
    <n v="0"/>
  </r>
  <r>
    <x v="40"/>
    <s v="US"/>
    <n v="69977.740000000005"/>
    <x v="0"/>
    <x v="1"/>
    <n v="0"/>
  </r>
  <r>
    <x v="40"/>
    <s v="US"/>
    <n v="69977.740000000005"/>
    <x v="1"/>
    <x v="2"/>
    <n v="28"/>
  </r>
  <r>
    <x v="40"/>
    <s v="US"/>
    <n v="69977.740000000005"/>
    <x v="2"/>
    <x v="3"/>
    <n v="21"/>
  </r>
  <r>
    <x v="40"/>
    <s v="US"/>
    <n v="69977.740000000005"/>
    <x v="2"/>
    <x v="4"/>
    <n v="9"/>
  </r>
  <r>
    <x v="40"/>
    <s v="US"/>
    <n v="69977.740000000005"/>
    <x v="3"/>
    <x v="5"/>
    <n v="0"/>
  </r>
  <r>
    <x v="40"/>
    <s v="US"/>
    <n v="69977.740000000005"/>
    <x v="4"/>
    <x v="6"/>
    <n v="0"/>
  </r>
  <r>
    <x v="40"/>
    <s v="US"/>
    <n v="69977.740000000005"/>
    <x v="4"/>
    <x v="7"/>
    <n v="0"/>
  </r>
  <r>
    <x v="40"/>
    <s v="US"/>
    <n v="69977.740000000005"/>
    <x v="5"/>
    <x v="8"/>
    <n v="0"/>
  </r>
  <r>
    <x v="40"/>
    <s v="US"/>
    <n v="69977.740000000005"/>
    <x v="5"/>
    <x v="9"/>
    <n v="0"/>
  </r>
  <r>
    <x v="40"/>
    <s v="US"/>
    <n v="69977.740000000005"/>
    <x v="5"/>
    <x v="10"/>
    <n v="0"/>
  </r>
  <r>
    <x v="40"/>
    <s v="US"/>
    <n v="69977.740000000005"/>
    <x v="6"/>
    <x v="11"/>
    <n v="0"/>
  </r>
  <r>
    <x v="40"/>
    <s v="US"/>
    <n v="69977.740000000005"/>
    <x v="7"/>
    <x v="12"/>
    <n v="0"/>
  </r>
  <r>
    <x v="40"/>
    <s v="US"/>
    <n v="69977.740000000005"/>
    <x v="8"/>
    <x v="13"/>
    <n v="139"/>
  </r>
  <r>
    <x v="40"/>
    <s v="US"/>
    <n v="69977.740000000005"/>
    <x v="9"/>
    <x v="14"/>
    <n v="0"/>
  </r>
  <r>
    <x v="40"/>
    <s v="US"/>
    <n v="69977.740000000005"/>
    <x v="10"/>
    <x v="15"/>
    <n v="0"/>
  </r>
  <r>
    <x v="40"/>
    <s v="US"/>
    <n v="69977.740000000005"/>
    <x v="11"/>
    <x v="16"/>
    <n v="0"/>
  </r>
  <r>
    <x v="40"/>
    <s v="US"/>
    <n v="69977.740000000005"/>
    <x v="12"/>
    <x v="17"/>
    <n v="0"/>
  </r>
  <r>
    <x v="40"/>
    <s v="US"/>
    <n v="69977.740000000005"/>
    <x v="13"/>
    <x v="18"/>
    <n v="131"/>
  </r>
  <r>
    <x v="40"/>
    <s v="US"/>
    <n v="69977.740000000005"/>
    <x v="13"/>
    <x v="19"/>
    <n v="11"/>
  </r>
  <r>
    <x v="40"/>
    <s v="US"/>
    <n v="69977.740000000005"/>
    <x v="13"/>
    <x v="20"/>
    <n v="262"/>
  </r>
  <r>
    <x v="40"/>
    <s v="US"/>
    <n v="69977.740000000005"/>
    <x v="14"/>
    <x v="21"/>
    <n v="0"/>
  </r>
  <r>
    <x v="40"/>
    <s v="US"/>
    <n v="69977.740000000005"/>
    <x v="14"/>
    <x v="22"/>
    <n v="0"/>
  </r>
  <r>
    <x v="40"/>
    <s v="US"/>
    <n v="69977.740000000005"/>
    <x v="14"/>
    <x v="23"/>
    <n v="0"/>
  </r>
  <r>
    <x v="40"/>
    <s v="US"/>
    <n v="69977.740000000005"/>
    <x v="14"/>
    <x v="24"/>
    <n v="0"/>
  </r>
  <r>
    <x v="40"/>
    <s v="US"/>
    <n v="69977.740000000005"/>
    <x v="14"/>
    <x v="25"/>
    <n v="0"/>
  </r>
  <r>
    <x v="41"/>
    <s v="US"/>
    <n v="72016.92"/>
    <x v="0"/>
    <x v="0"/>
    <n v="0"/>
  </r>
  <r>
    <x v="41"/>
    <s v="US"/>
    <n v="72016.92"/>
    <x v="0"/>
    <x v="1"/>
    <n v="0"/>
  </r>
  <r>
    <x v="41"/>
    <s v="US"/>
    <n v="72016.92"/>
    <x v="1"/>
    <x v="2"/>
    <n v="24"/>
  </r>
  <r>
    <x v="41"/>
    <s v="US"/>
    <n v="72016.92"/>
    <x v="2"/>
    <x v="3"/>
    <n v="19"/>
  </r>
  <r>
    <x v="41"/>
    <s v="US"/>
    <n v="72016.92"/>
    <x v="2"/>
    <x v="4"/>
    <n v="7"/>
  </r>
  <r>
    <x v="41"/>
    <s v="US"/>
    <n v="72016.92"/>
    <x v="3"/>
    <x v="5"/>
    <n v="0"/>
  </r>
  <r>
    <x v="41"/>
    <s v="US"/>
    <n v="72016.92"/>
    <x v="4"/>
    <x v="6"/>
    <n v="0"/>
  </r>
  <r>
    <x v="41"/>
    <s v="US"/>
    <n v="72016.92"/>
    <x v="4"/>
    <x v="7"/>
    <n v="0"/>
  </r>
  <r>
    <x v="41"/>
    <s v="US"/>
    <n v="72016.92"/>
    <x v="5"/>
    <x v="8"/>
    <n v="0"/>
  </r>
  <r>
    <x v="41"/>
    <s v="US"/>
    <n v="72016.92"/>
    <x v="5"/>
    <x v="9"/>
    <n v="0"/>
  </r>
  <r>
    <x v="41"/>
    <s v="US"/>
    <n v="72016.92"/>
    <x v="5"/>
    <x v="10"/>
    <n v="0"/>
  </r>
  <r>
    <x v="41"/>
    <s v="US"/>
    <n v="72016.92"/>
    <x v="6"/>
    <x v="11"/>
    <n v="0"/>
  </r>
  <r>
    <x v="41"/>
    <s v="US"/>
    <n v="72016.92"/>
    <x v="7"/>
    <x v="12"/>
    <n v="0"/>
  </r>
  <r>
    <x v="41"/>
    <s v="US"/>
    <n v="72016.92"/>
    <x v="8"/>
    <x v="13"/>
    <n v="124"/>
  </r>
  <r>
    <x v="41"/>
    <s v="US"/>
    <n v="72016.92"/>
    <x v="9"/>
    <x v="14"/>
    <n v="0"/>
  </r>
  <r>
    <x v="41"/>
    <s v="US"/>
    <n v="72016.92"/>
    <x v="10"/>
    <x v="15"/>
    <n v="0"/>
  </r>
  <r>
    <x v="41"/>
    <s v="US"/>
    <n v="72016.92"/>
    <x v="11"/>
    <x v="16"/>
    <n v="0"/>
  </r>
  <r>
    <x v="41"/>
    <s v="US"/>
    <n v="72016.92"/>
    <x v="12"/>
    <x v="17"/>
    <n v="0"/>
  </r>
  <r>
    <x v="41"/>
    <s v="US"/>
    <n v="72016.92"/>
    <x v="13"/>
    <x v="18"/>
    <n v="130"/>
  </r>
  <r>
    <x v="41"/>
    <s v="US"/>
    <n v="72016.92"/>
    <x v="13"/>
    <x v="19"/>
    <n v="11"/>
  </r>
  <r>
    <x v="41"/>
    <s v="US"/>
    <n v="72016.92"/>
    <x v="13"/>
    <x v="20"/>
    <n v="262"/>
  </r>
  <r>
    <x v="41"/>
    <s v="US"/>
    <n v="72016.92"/>
    <x v="14"/>
    <x v="21"/>
    <n v="1"/>
  </r>
  <r>
    <x v="41"/>
    <s v="US"/>
    <n v="72016.92"/>
    <x v="14"/>
    <x v="22"/>
    <n v="0"/>
  </r>
  <r>
    <x v="41"/>
    <s v="US"/>
    <n v="72016.92"/>
    <x v="14"/>
    <x v="23"/>
    <n v="0"/>
  </r>
  <r>
    <x v="41"/>
    <s v="US"/>
    <n v="72016.92"/>
    <x v="14"/>
    <x v="24"/>
    <n v="0"/>
  </r>
  <r>
    <x v="41"/>
    <s v="US"/>
    <n v="72016.92"/>
    <x v="14"/>
    <x v="25"/>
    <n v="0"/>
  </r>
  <r>
    <x v="42"/>
    <s v="US"/>
    <n v="70775.41"/>
    <x v="0"/>
    <x v="0"/>
    <n v="0"/>
  </r>
  <r>
    <x v="42"/>
    <s v="US"/>
    <n v="70775.41"/>
    <x v="0"/>
    <x v="1"/>
    <n v="0"/>
  </r>
  <r>
    <x v="42"/>
    <s v="US"/>
    <n v="70775.41"/>
    <x v="1"/>
    <x v="2"/>
    <n v="33"/>
  </r>
  <r>
    <x v="42"/>
    <s v="US"/>
    <n v="70775.41"/>
    <x v="2"/>
    <x v="3"/>
    <n v="21"/>
  </r>
  <r>
    <x v="42"/>
    <s v="US"/>
    <n v="70775.41"/>
    <x v="2"/>
    <x v="4"/>
    <n v="5"/>
  </r>
  <r>
    <x v="42"/>
    <s v="US"/>
    <n v="70775.41"/>
    <x v="3"/>
    <x v="5"/>
    <n v="0"/>
  </r>
  <r>
    <x v="42"/>
    <s v="US"/>
    <n v="70775.41"/>
    <x v="4"/>
    <x v="6"/>
    <n v="0"/>
  </r>
  <r>
    <x v="42"/>
    <s v="US"/>
    <n v="70775.41"/>
    <x v="4"/>
    <x v="7"/>
    <n v="0"/>
  </r>
  <r>
    <x v="42"/>
    <s v="US"/>
    <n v="70775.41"/>
    <x v="5"/>
    <x v="8"/>
    <n v="0"/>
  </r>
  <r>
    <x v="42"/>
    <s v="US"/>
    <n v="70775.41"/>
    <x v="5"/>
    <x v="9"/>
    <n v="0"/>
  </r>
  <r>
    <x v="42"/>
    <s v="US"/>
    <n v="70775.41"/>
    <x v="5"/>
    <x v="10"/>
    <n v="0"/>
  </r>
  <r>
    <x v="42"/>
    <s v="US"/>
    <n v="70775.41"/>
    <x v="6"/>
    <x v="11"/>
    <n v="0"/>
  </r>
  <r>
    <x v="42"/>
    <s v="US"/>
    <n v="70775.41"/>
    <x v="7"/>
    <x v="12"/>
    <n v="0"/>
  </r>
  <r>
    <x v="42"/>
    <s v="US"/>
    <n v="70775.41"/>
    <x v="8"/>
    <x v="13"/>
    <n v="108"/>
  </r>
  <r>
    <x v="42"/>
    <s v="US"/>
    <n v="70775.41"/>
    <x v="9"/>
    <x v="14"/>
    <n v="0"/>
  </r>
  <r>
    <x v="42"/>
    <s v="US"/>
    <n v="70775.41"/>
    <x v="10"/>
    <x v="15"/>
    <n v="0"/>
  </r>
  <r>
    <x v="42"/>
    <s v="US"/>
    <n v="70775.41"/>
    <x v="11"/>
    <x v="16"/>
    <n v="0"/>
  </r>
  <r>
    <x v="42"/>
    <s v="US"/>
    <n v="70775.41"/>
    <x v="12"/>
    <x v="17"/>
    <n v="0"/>
  </r>
  <r>
    <x v="42"/>
    <s v="US"/>
    <n v="70775.41"/>
    <x v="13"/>
    <x v="18"/>
    <n v="102"/>
  </r>
  <r>
    <x v="42"/>
    <s v="US"/>
    <n v="70775.41"/>
    <x v="13"/>
    <x v="19"/>
    <n v="11"/>
  </r>
  <r>
    <x v="42"/>
    <s v="US"/>
    <n v="70775.41"/>
    <x v="13"/>
    <x v="20"/>
    <n v="259"/>
  </r>
  <r>
    <x v="42"/>
    <s v="US"/>
    <n v="70775.41"/>
    <x v="14"/>
    <x v="21"/>
    <n v="0"/>
  </r>
  <r>
    <x v="42"/>
    <s v="US"/>
    <n v="70775.41"/>
    <x v="14"/>
    <x v="22"/>
    <n v="0"/>
  </r>
  <r>
    <x v="42"/>
    <s v="US"/>
    <n v="70775.41"/>
    <x v="14"/>
    <x v="23"/>
    <n v="0"/>
  </r>
  <r>
    <x v="42"/>
    <s v="US"/>
    <n v="70775.41"/>
    <x v="14"/>
    <x v="24"/>
    <n v="0"/>
  </r>
  <r>
    <x v="42"/>
    <s v="US"/>
    <n v="70775.41"/>
    <x v="14"/>
    <x v="25"/>
    <n v="0"/>
  </r>
  <r>
    <x v="43"/>
    <s v="US"/>
    <n v="71548.81"/>
    <x v="0"/>
    <x v="0"/>
    <n v="0"/>
  </r>
  <r>
    <x v="43"/>
    <s v="US"/>
    <n v="71548.81"/>
    <x v="0"/>
    <x v="1"/>
    <n v="0"/>
  </r>
  <r>
    <x v="43"/>
    <s v="US"/>
    <n v="71548.81"/>
    <x v="1"/>
    <x v="2"/>
    <n v="29"/>
  </r>
  <r>
    <x v="43"/>
    <s v="US"/>
    <n v="71548.81"/>
    <x v="2"/>
    <x v="3"/>
    <n v="21"/>
  </r>
  <r>
    <x v="43"/>
    <s v="US"/>
    <n v="71548.81"/>
    <x v="2"/>
    <x v="4"/>
    <n v="49"/>
  </r>
  <r>
    <x v="43"/>
    <s v="US"/>
    <n v="71548.81"/>
    <x v="3"/>
    <x v="5"/>
    <n v="0"/>
  </r>
  <r>
    <x v="43"/>
    <s v="US"/>
    <n v="71548.81"/>
    <x v="4"/>
    <x v="6"/>
    <n v="0"/>
  </r>
  <r>
    <x v="43"/>
    <s v="US"/>
    <n v="71548.81"/>
    <x v="4"/>
    <x v="7"/>
    <n v="0"/>
  </r>
  <r>
    <x v="43"/>
    <s v="US"/>
    <n v="71548.81"/>
    <x v="5"/>
    <x v="8"/>
    <n v="0"/>
  </r>
  <r>
    <x v="43"/>
    <s v="US"/>
    <n v="71548.81"/>
    <x v="5"/>
    <x v="9"/>
    <n v="0"/>
  </r>
  <r>
    <x v="43"/>
    <s v="US"/>
    <n v="71548.81"/>
    <x v="5"/>
    <x v="10"/>
    <n v="0"/>
  </r>
  <r>
    <x v="43"/>
    <s v="US"/>
    <n v="71548.81"/>
    <x v="6"/>
    <x v="11"/>
    <n v="0"/>
  </r>
  <r>
    <x v="43"/>
    <s v="US"/>
    <n v="71548.81"/>
    <x v="7"/>
    <x v="12"/>
    <n v="0"/>
  </r>
  <r>
    <x v="43"/>
    <s v="US"/>
    <n v="71548.81"/>
    <x v="8"/>
    <x v="13"/>
    <n v="84"/>
  </r>
  <r>
    <x v="43"/>
    <s v="US"/>
    <n v="71548.81"/>
    <x v="9"/>
    <x v="14"/>
    <n v="0"/>
  </r>
  <r>
    <x v="43"/>
    <s v="US"/>
    <n v="71548.81"/>
    <x v="10"/>
    <x v="15"/>
    <n v="0"/>
  </r>
  <r>
    <x v="43"/>
    <s v="US"/>
    <n v="71548.81"/>
    <x v="11"/>
    <x v="16"/>
    <n v="0"/>
  </r>
  <r>
    <x v="43"/>
    <s v="US"/>
    <n v="71548.81"/>
    <x v="12"/>
    <x v="17"/>
    <n v="0"/>
  </r>
  <r>
    <x v="43"/>
    <s v="US"/>
    <n v="71548.81"/>
    <x v="13"/>
    <x v="18"/>
    <n v="123"/>
  </r>
  <r>
    <x v="43"/>
    <s v="US"/>
    <n v="71548.81"/>
    <x v="13"/>
    <x v="19"/>
    <n v="10"/>
  </r>
  <r>
    <x v="43"/>
    <s v="US"/>
    <n v="71548.81"/>
    <x v="13"/>
    <x v="20"/>
    <n v="276"/>
  </r>
  <r>
    <x v="43"/>
    <s v="US"/>
    <n v="71548.81"/>
    <x v="14"/>
    <x v="21"/>
    <n v="0"/>
  </r>
  <r>
    <x v="43"/>
    <s v="US"/>
    <n v="71548.81"/>
    <x v="14"/>
    <x v="22"/>
    <n v="0"/>
  </r>
  <r>
    <x v="43"/>
    <s v="US"/>
    <n v="71548.81"/>
    <x v="14"/>
    <x v="23"/>
    <n v="0"/>
  </r>
  <r>
    <x v="43"/>
    <s v="US"/>
    <n v="71548.81"/>
    <x v="14"/>
    <x v="24"/>
    <n v="0"/>
  </r>
  <r>
    <x v="43"/>
    <s v="US"/>
    <n v="71548.81"/>
    <x v="14"/>
    <x v="25"/>
    <n v="0"/>
  </r>
  <r>
    <x v="44"/>
    <s v="US"/>
    <n v="81561.510000000009"/>
    <x v="0"/>
    <x v="0"/>
    <n v="0"/>
  </r>
  <r>
    <x v="44"/>
    <s v="US"/>
    <n v="81561.510000000009"/>
    <x v="0"/>
    <x v="1"/>
    <n v="0"/>
  </r>
  <r>
    <x v="44"/>
    <s v="US"/>
    <n v="81561.510000000009"/>
    <x v="1"/>
    <x v="2"/>
    <n v="20"/>
  </r>
  <r>
    <x v="44"/>
    <s v="US"/>
    <n v="81561.510000000009"/>
    <x v="2"/>
    <x v="3"/>
    <n v="22"/>
  </r>
  <r>
    <x v="44"/>
    <s v="US"/>
    <n v="81561.510000000009"/>
    <x v="2"/>
    <x v="4"/>
    <n v="50"/>
  </r>
  <r>
    <x v="44"/>
    <s v="US"/>
    <n v="81561.510000000009"/>
    <x v="3"/>
    <x v="5"/>
    <n v="0"/>
  </r>
  <r>
    <x v="44"/>
    <s v="US"/>
    <n v="81561.510000000009"/>
    <x v="4"/>
    <x v="6"/>
    <n v="0"/>
  </r>
  <r>
    <x v="44"/>
    <s v="US"/>
    <n v="81561.510000000009"/>
    <x v="4"/>
    <x v="7"/>
    <n v="0"/>
  </r>
  <r>
    <x v="44"/>
    <s v="US"/>
    <n v="81561.510000000009"/>
    <x v="5"/>
    <x v="8"/>
    <n v="0"/>
  </r>
  <r>
    <x v="44"/>
    <s v="US"/>
    <n v="81561.510000000009"/>
    <x v="5"/>
    <x v="9"/>
    <n v="0"/>
  </r>
  <r>
    <x v="44"/>
    <s v="US"/>
    <n v="81561.510000000009"/>
    <x v="5"/>
    <x v="10"/>
    <n v="0"/>
  </r>
  <r>
    <x v="44"/>
    <s v="US"/>
    <n v="81561.510000000009"/>
    <x v="6"/>
    <x v="11"/>
    <n v="0"/>
  </r>
  <r>
    <x v="44"/>
    <s v="US"/>
    <n v="81561.510000000009"/>
    <x v="7"/>
    <x v="12"/>
    <n v="0"/>
  </r>
  <r>
    <x v="44"/>
    <s v="US"/>
    <n v="81561.510000000009"/>
    <x v="8"/>
    <x v="13"/>
    <n v="74"/>
  </r>
  <r>
    <x v="44"/>
    <s v="US"/>
    <n v="81561.510000000009"/>
    <x v="9"/>
    <x v="14"/>
    <n v="0"/>
  </r>
  <r>
    <x v="44"/>
    <s v="US"/>
    <n v="81561.510000000009"/>
    <x v="10"/>
    <x v="15"/>
    <n v="0"/>
  </r>
  <r>
    <x v="44"/>
    <s v="US"/>
    <n v="81561.510000000009"/>
    <x v="11"/>
    <x v="16"/>
    <n v="0"/>
  </r>
  <r>
    <x v="44"/>
    <s v="US"/>
    <n v="81561.510000000009"/>
    <x v="12"/>
    <x v="17"/>
    <n v="0"/>
  </r>
  <r>
    <x v="44"/>
    <s v="US"/>
    <n v="81561.510000000009"/>
    <x v="13"/>
    <x v="18"/>
    <n v="125"/>
  </r>
  <r>
    <x v="44"/>
    <s v="US"/>
    <n v="81561.510000000009"/>
    <x v="13"/>
    <x v="19"/>
    <n v="10"/>
  </r>
  <r>
    <x v="44"/>
    <s v="US"/>
    <n v="81561.510000000009"/>
    <x v="13"/>
    <x v="20"/>
    <n v="285"/>
  </r>
  <r>
    <x v="44"/>
    <s v="US"/>
    <n v="81561.510000000009"/>
    <x v="14"/>
    <x v="21"/>
    <n v="0"/>
  </r>
  <r>
    <x v="44"/>
    <s v="US"/>
    <n v="81561.510000000009"/>
    <x v="14"/>
    <x v="22"/>
    <n v="0"/>
  </r>
  <r>
    <x v="44"/>
    <s v="US"/>
    <n v="81561.510000000009"/>
    <x v="14"/>
    <x v="23"/>
    <n v="0"/>
  </r>
  <r>
    <x v="44"/>
    <s v="US"/>
    <n v="81561.510000000009"/>
    <x v="14"/>
    <x v="24"/>
    <n v="0"/>
  </r>
  <r>
    <x v="44"/>
    <s v="US"/>
    <n v="81561.510000000009"/>
    <x v="14"/>
    <x v="25"/>
    <n v="0"/>
  </r>
  <r>
    <x v="45"/>
    <s v="US"/>
    <n v="87308.01"/>
    <x v="0"/>
    <x v="0"/>
    <n v="0"/>
  </r>
  <r>
    <x v="45"/>
    <s v="US"/>
    <n v="87308.01"/>
    <x v="0"/>
    <x v="1"/>
    <n v="0"/>
  </r>
  <r>
    <x v="45"/>
    <s v="US"/>
    <n v="87308.01"/>
    <x v="1"/>
    <x v="2"/>
    <n v="18"/>
  </r>
  <r>
    <x v="45"/>
    <s v="US"/>
    <n v="87308.01"/>
    <x v="2"/>
    <x v="3"/>
    <n v="21"/>
  </r>
  <r>
    <x v="45"/>
    <s v="US"/>
    <n v="87308.01"/>
    <x v="2"/>
    <x v="4"/>
    <n v="45"/>
  </r>
  <r>
    <x v="45"/>
    <s v="US"/>
    <n v="87308.01"/>
    <x v="3"/>
    <x v="5"/>
    <n v="0"/>
  </r>
  <r>
    <x v="45"/>
    <s v="US"/>
    <n v="87308.01"/>
    <x v="4"/>
    <x v="6"/>
    <n v="0"/>
  </r>
  <r>
    <x v="45"/>
    <s v="US"/>
    <n v="87308.01"/>
    <x v="4"/>
    <x v="7"/>
    <n v="0"/>
  </r>
  <r>
    <x v="45"/>
    <s v="US"/>
    <n v="87308.01"/>
    <x v="5"/>
    <x v="8"/>
    <n v="0"/>
  </r>
  <r>
    <x v="45"/>
    <s v="US"/>
    <n v="87308.01"/>
    <x v="5"/>
    <x v="9"/>
    <n v="0"/>
  </r>
  <r>
    <x v="45"/>
    <s v="US"/>
    <n v="87308.01"/>
    <x v="5"/>
    <x v="10"/>
    <n v="0"/>
  </r>
  <r>
    <x v="45"/>
    <s v="US"/>
    <n v="87308.01"/>
    <x v="6"/>
    <x v="11"/>
    <n v="0"/>
  </r>
  <r>
    <x v="45"/>
    <s v="US"/>
    <n v="87308.01"/>
    <x v="7"/>
    <x v="12"/>
    <n v="0"/>
  </r>
  <r>
    <x v="45"/>
    <s v="US"/>
    <n v="87308.01"/>
    <x v="8"/>
    <x v="13"/>
    <n v="78"/>
  </r>
  <r>
    <x v="45"/>
    <s v="US"/>
    <n v="87308.01"/>
    <x v="9"/>
    <x v="14"/>
    <n v="0"/>
  </r>
  <r>
    <x v="45"/>
    <s v="US"/>
    <n v="87308.01"/>
    <x v="10"/>
    <x v="15"/>
    <n v="0"/>
  </r>
  <r>
    <x v="45"/>
    <s v="US"/>
    <n v="87308.01"/>
    <x v="11"/>
    <x v="16"/>
    <n v="0"/>
  </r>
  <r>
    <x v="45"/>
    <s v="US"/>
    <n v="87308.01"/>
    <x v="12"/>
    <x v="17"/>
    <n v="0"/>
  </r>
  <r>
    <x v="45"/>
    <s v="US"/>
    <n v="87308.01"/>
    <x v="13"/>
    <x v="18"/>
    <n v="121"/>
  </r>
  <r>
    <x v="45"/>
    <s v="US"/>
    <n v="87308.01"/>
    <x v="13"/>
    <x v="19"/>
    <n v="11"/>
  </r>
  <r>
    <x v="45"/>
    <s v="US"/>
    <n v="87308.01"/>
    <x v="13"/>
    <x v="20"/>
    <n v="310"/>
  </r>
  <r>
    <x v="45"/>
    <s v="US"/>
    <n v="87308.01"/>
    <x v="14"/>
    <x v="21"/>
    <n v="0"/>
  </r>
  <r>
    <x v="45"/>
    <s v="US"/>
    <n v="87308.01"/>
    <x v="14"/>
    <x v="22"/>
    <n v="0"/>
  </r>
  <r>
    <x v="45"/>
    <s v="US"/>
    <n v="87308.01"/>
    <x v="14"/>
    <x v="23"/>
    <n v="0"/>
  </r>
  <r>
    <x v="45"/>
    <s v="US"/>
    <n v="87308.01"/>
    <x v="14"/>
    <x v="24"/>
    <n v="0"/>
  </r>
  <r>
    <x v="45"/>
    <s v="US"/>
    <n v="87308.01"/>
    <x v="14"/>
    <x v="25"/>
    <n v="0"/>
  </r>
  <r>
    <x v="46"/>
    <s v="US"/>
    <n v="100286.55"/>
    <x v="0"/>
    <x v="0"/>
    <n v="0"/>
  </r>
  <r>
    <x v="46"/>
    <s v="US"/>
    <n v="100286.55"/>
    <x v="0"/>
    <x v="1"/>
    <n v="0"/>
  </r>
  <r>
    <x v="46"/>
    <s v="US"/>
    <n v="100286.55"/>
    <x v="1"/>
    <x v="2"/>
    <n v="12"/>
  </r>
  <r>
    <x v="46"/>
    <s v="US"/>
    <n v="100286.55"/>
    <x v="2"/>
    <x v="3"/>
    <n v="20"/>
  </r>
  <r>
    <x v="46"/>
    <s v="US"/>
    <n v="100286.55"/>
    <x v="2"/>
    <x v="4"/>
    <n v="38"/>
  </r>
  <r>
    <x v="46"/>
    <s v="US"/>
    <n v="100286.55"/>
    <x v="3"/>
    <x v="5"/>
    <n v="0"/>
  </r>
  <r>
    <x v="46"/>
    <s v="US"/>
    <n v="100286.55"/>
    <x v="4"/>
    <x v="6"/>
    <n v="0"/>
  </r>
  <r>
    <x v="46"/>
    <s v="US"/>
    <n v="100286.55"/>
    <x v="4"/>
    <x v="7"/>
    <n v="0"/>
  </r>
  <r>
    <x v="46"/>
    <s v="US"/>
    <n v="100286.55"/>
    <x v="5"/>
    <x v="8"/>
    <n v="0"/>
  </r>
  <r>
    <x v="46"/>
    <s v="US"/>
    <n v="100286.55"/>
    <x v="5"/>
    <x v="9"/>
    <n v="0"/>
  </r>
  <r>
    <x v="46"/>
    <s v="US"/>
    <n v="100286.55"/>
    <x v="5"/>
    <x v="10"/>
    <n v="0"/>
  </r>
  <r>
    <x v="46"/>
    <s v="US"/>
    <n v="100286.55"/>
    <x v="6"/>
    <x v="11"/>
    <n v="0"/>
  </r>
  <r>
    <x v="46"/>
    <s v="US"/>
    <n v="100286.55"/>
    <x v="7"/>
    <x v="12"/>
    <n v="0"/>
  </r>
  <r>
    <x v="46"/>
    <s v="US"/>
    <n v="100286.55"/>
    <x v="8"/>
    <x v="13"/>
    <n v="77"/>
  </r>
  <r>
    <x v="46"/>
    <s v="US"/>
    <n v="100286.55"/>
    <x v="9"/>
    <x v="14"/>
    <n v="0"/>
  </r>
  <r>
    <x v="46"/>
    <s v="US"/>
    <n v="100286.55"/>
    <x v="10"/>
    <x v="15"/>
    <n v="0"/>
  </r>
  <r>
    <x v="46"/>
    <s v="US"/>
    <n v="100286.55"/>
    <x v="11"/>
    <x v="16"/>
    <n v="0"/>
  </r>
  <r>
    <x v="46"/>
    <s v="US"/>
    <n v="100286.55"/>
    <x v="12"/>
    <x v="17"/>
    <n v="0"/>
  </r>
  <r>
    <x v="46"/>
    <s v="US"/>
    <n v="100286.55"/>
    <x v="13"/>
    <x v="18"/>
    <n v="103"/>
  </r>
  <r>
    <x v="46"/>
    <s v="US"/>
    <n v="100286.55"/>
    <x v="13"/>
    <x v="19"/>
    <n v="12"/>
  </r>
  <r>
    <x v="46"/>
    <s v="US"/>
    <n v="100286.55"/>
    <x v="13"/>
    <x v="20"/>
    <n v="283"/>
  </r>
  <r>
    <x v="46"/>
    <s v="US"/>
    <n v="100286.55"/>
    <x v="14"/>
    <x v="21"/>
    <n v="1"/>
  </r>
  <r>
    <x v="46"/>
    <s v="US"/>
    <n v="100286.55"/>
    <x v="14"/>
    <x v="22"/>
    <n v="0"/>
  </r>
  <r>
    <x v="46"/>
    <s v="US"/>
    <n v="100286.55"/>
    <x v="14"/>
    <x v="23"/>
    <n v="0"/>
  </r>
  <r>
    <x v="46"/>
    <s v="US"/>
    <n v="100286.55"/>
    <x v="14"/>
    <x v="24"/>
    <n v="0"/>
  </r>
  <r>
    <x v="46"/>
    <s v="US"/>
    <n v="100286.55"/>
    <x v="14"/>
    <x v="25"/>
    <n v="0"/>
  </r>
  <r>
    <x v="47"/>
    <s v="US"/>
    <n v="82149.759999999995"/>
    <x v="0"/>
    <x v="0"/>
    <n v="0"/>
  </r>
  <r>
    <x v="47"/>
    <s v="US"/>
    <n v="82149.759999999995"/>
    <x v="0"/>
    <x v="1"/>
    <n v="0"/>
  </r>
  <r>
    <x v="47"/>
    <s v="US"/>
    <n v="82149.759999999995"/>
    <x v="1"/>
    <x v="2"/>
    <n v="38"/>
  </r>
  <r>
    <x v="47"/>
    <s v="US"/>
    <n v="82149.759999999995"/>
    <x v="2"/>
    <x v="3"/>
    <n v="20"/>
  </r>
  <r>
    <x v="47"/>
    <s v="US"/>
    <n v="82149.759999999995"/>
    <x v="2"/>
    <x v="4"/>
    <n v="43"/>
  </r>
  <r>
    <x v="47"/>
    <s v="US"/>
    <n v="82149.759999999995"/>
    <x v="3"/>
    <x v="5"/>
    <n v="25"/>
  </r>
  <r>
    <x v="47"/>
    <s v="US"/>
    <n v="82149.759999999995"/>
    <x v="4"/>
    <x v="6"/>
    <n v="0"/>
  </r>
  <r>
    <x v="47"/>
    <s v="US"/>
    <n v="82149.759999999995"/>
    <x v="4"/>
    <x v="7"/>
    <n v="0"/>
  </r>
  <r>
    <x v="47"/>
    <s v="US"/>
    <n v="82149.759999999995"/>
    <x v="5"/>
    <x v="8"/>
    <n v="0"/>
  </r>
  <r>
    <x v="47"/>
    <s v="US"/>
    <n v="82149.759999999995"/>
    <x v="5"/>
    <x v="9"/>
    <n v="0"/>
  </r>
  <r>
    <x v="47"/>
    <s v="US"/>
    <n v="82149.759999999995"/>
    <x v="5"/>
    <x v="10"/>
    <n v="0"/>
  </r>
  <r>
    <x v="47"/>
    <s v="US"/>
    <n v="82149.759999999995"/>
    <x v="6"/>
    <x v="11"/>
    <n v="0"/>
  </r>
  <r>
    <x v="47"/>
    <s v="US"/>
    <n v="82149.759999999995"/>
    <x v="7"/>
    <x v="12"/>
    <n v="0"/>
  </r>
  <r>
    <x v="47"/>
    <s v="US"/>
    <n v="82149.759999999995"/>
    <x v="8"/>
    <x v="13"/>
    <n v="121"/>
  </r>
  <r>
    <x v="47"/>
    <s v="US"/>
    <n v="82149.759999999995"/>
    <x v="9"/>
    <x v="14"/>
    <n v="0"/>
  </r>
  <r>
    <x v="47"/>
    <s v="US"/>
    <n v="82149.759999999995"/>
    <x v="10"/>
    <x v="15"/>
    <n v="0"/>
  </r>
  <r>
    <x v="47"/>
    <s v="US"/>
    <n v="82149.759999999995"/>
    <x v="11"/>
    <x v="16"/>
    <n v="0"/>
  </r>
  <r>
    <x v="47"/>
    <s v="US"/>
    <n v="82149.759999999995"/>
    <x v="12"/>
    <x v="17"/>
    <n v="0"/>
  </r>
  <r>
    <x v="47"/>
    <s v="US"/>
    <n v="82149.759999999995"/>
    <x v="13"/>
    <x v="18"/>
    <n v="154"/>
  </r>
  <r>
    <x v="47"/>
    <s v="US"/>
    <n v="82149.759999999995"/>
    <x v="13"/>
    <x v="19"/>
    <n v="12"/>
  </r>
  <r>
    <x v="47"/>
    <s v="US"/>
    <n v="82149.759999999995"/>
    <x v="13"/>
    <x v="20"/>
    <n v="348"/>
  </r>
  <r>
    <x v="47"/>
    <s v="US"/>
    <n v="82149.759999999995"/>
    <x v="14"/>
    <x v="21"/>
    <n v="0"/>
  </r>
  <r>
    <x v="47"/>
    <s v="US"/>
    <n v="82149.759999999995"/>
    <x v="14"/>
    <x v="22"/>
    <n v="0"/>
  </r>
  <r>
    <x v="47"/>
    <s v="US"/>
    <n v="82149.759999999995"/>
    <x v="14"/>
    <x v="23"/>
    <n v="0"/>
  </r>
  <r>
    <x v="47"/>
    <s v="US"/>
    <n v="82149.759999999995"/>
    <x v="14"/>
    <x v="24"/>
    <n v="0"/>
  </r>
  <r>
    <x v="47"/>
    <s v="US"/>
    <n v="82149.759999999995"/>
    <x v="14"/>
    <x v="25"/>
    <n v="0"/>
  </r>
  <r>
    <x v="48"/>
    <s v="US"/>
    <n v="103566.5"/>
    <x v="0"/>
    <x v="0"/>
    <n v="0"/>
  </r>
  <r>
    <x v="48"/>
    <s v="US"/>
    <n v="103566.5"/>
    <x v="0"/>
    <x v="1"/>
    <n v="0"/>
  </r>
  <r>
    <x v="48"/>
    <s v="US"/>
    <n v="103566.5"/>
    <x v="1"/>
    <x v="2"/>
    <n v="27"/>
  </r>
  <r>
    <x v="48"/>
    <s v="US"/>
    <n v="103566.5"/>
    <x v="2"/>
    <x v="3"/>
    <n v="21"/>
  </r>
  <r>
    <x v="48"/>
    <s v="US"/>
    <n v="103566.5"/>
    <x v="2"/>
    <x v="4"/>
    <n v="47"/>
  </r>
  <r>
    <x v="48"/>
    <s v="US"/>
    <n v="103566.5"/>
    <x v="3"/>
    <x v="5"/>
    <n v="34"/>
  </r>
  <r>
    <x v="48"/>
    <s v="US"/>
    <n v="103566.5"/>
    <x v="4"/>
    <x v="6"/>
    <n v="0"/>
  </r>
  <r>
    <x v="48"/>
    <s v="US"/>
    <n v="103566.5"/>
    <x v="4"/>
    <x v="7"/>
    <n v="0"/>
  </r>
  <r>
    <x v="48"/>
    <s v="US"/>
    <n v="103566.5"/>
    <x v="5"/>
    <x v="8"/>
    <n v="0"/>
  </r>
  <r>
    <x v="48"/>
    <s v="US"/>
    <n v="103566.5"/>
    <x v="5"/>
    <x v="9"/>
    <n v="0"/>
  </r>
  <r>
    <x v="48"/>
    <s v="US"/>
    <n v="103566.5"/>
    <x v="5"/>
    <x v="10"/>
    <n v="0"/>
  </r>
  <r>
    <x v="48"/>
    <s v="US"/>
    <n v="103566.5"/>
    <x v="6"/>
    <x v="11"/>
    <n v="0"/>
  </r>
  <r>
    <x v="48"/>
    <s v="US"/>
    <n v="103566.5"/>
    <x v="7"/>
    <x v="12"/>
    <n v="0"/>
  </r>
  <r>
    <x v="48"/>
    <s v="US"/>
    <n v="103566.5"/>
    <x v="8"/>
    <x v="13"/>
    <n v="100"/>
  </r>
  <r>
    <x v="48"/>
    <s v="US"/>
    <n v="103566.5"/>
    <x v="9"/>
    <x v="14"/>
    <n v="0"/>
  </r>
  <r>
    <x v="48"/>
    <s v="US"/>
    <n v="103566.5"/>
    <x v="10"/>
    <x v="15"/>
    <n v="0"/>
  </r>
  <r>
    <x v="48"/>
    <s v="US"/>
    <n v="103566.5"/>
    <x v="11"/>
    <x v="16"/>
    <n v="0"/>
  </r>
  <r>
    <x v="48"/>
    <s v="US"/>
    <n v="103566.5"/>
    <x v="12"/>
    <x v="17"/>
    <n v="0"/>
  </r>
  <r>
    <x v="48"/>
    <s v="US"/>
    <n v="103566.5"/>
    <x v="13"/>
    <x v="18"/>
    <n v="161"/>
  </r>
  <r>
    <x v="48"/>
    <s v="US"/>
    <n v="103566.5"/>
    <x v="13"/>
    <x v="19"/>
    <n v="12"/>
  </r>
  <r>
    <x v="48"/>
    <s v="US"/>
    <n v="103566.5"/>
    <x v="13"/>
    <x v="20"/>
    <n v="336"/>
  </r>
  <r>
    <x v="48"/>
    <s v="US"/>
    <n v="103566.5"/>
    <x v="14"/>
    <x v="21"/>
    <n v="1"/>
  </r>
  <r>
    <x v="48"/>
    <s v="US"/>
    <n v="103566.5"/>
    <x v="14"/>
    <x v="22"/>
    <n v="0"/>
  </r>
  <r>
    <x v="48"/>
    <s v="US"/>
    <n v="103566.5"/>
    <x v="14"/>
    <x v="23"/>
    <n v="0"/>
  </r>
  <r>
    <x v="48"/>
    <s v="US"/>
    <n v="103566.5"/>
    <x v="14"/>
    <x v="24"/>
    <n v="0"/>
  </r>
  <r>
    <x v="48"/>
    <s v="US"/>
    <n v="103566.5"/>
    <x v="14"/>
    <x v="25"/>
    <n v="0"/>
  </r>
  <r>
    <x v="49"/>
    <s v="US"/>
    <n v="99221.65"/>
    <x v="0"/>
    <x v="0"/>
    <n v="0"/>
  </r>
  <r>
    <x v="49"/>
    <s v="US"/>
    <n v="99221.65"/>
    <x v="0"/>
    <x v="1"/>
    <n v="0"/>
  </r>
  <r>
    <x v="49"/>
    <s v="US"/>
    <n v="99221.65"/>
    <x v="1"/>
    <x v="2"/>
    <n v="43"/>
  </r>
  <r>
    <x v="49"/>
    <s v="US"/>
    <n v="99221.65"/>
    <x v="2"/>
    <x v="3"/>
    <n v="19"/>
  </r>
  <r>
    <x v="49"/>
    <s v="US"/>
    <n v="99221.65"/>
    <x v="2"/>
    <x v="4"/>
    <n v="52"/>
  </r>
  <r>
    <x v="49"/>
    <s v="US"/>
    <n v="99221.65"/>
    <x v="3"/>
    <x v="5"/>
    <n v="33"/>
  </r>
  <r>
    <x v="49"/>
    <s v="US"/>
    <n v="99221.65"/>
    <x v="4"/>
    <x v="6"/>
    <n v="0"/>
  </r>
  <r>
    <x v="49"/>
    <s v="US"/>
    <n v="99221.65"/>
    <x v="4"/>
    <x v="7"/>
    <n v="0"/>
  </r>
  <r>
    <x v="49"/>
    <s v="US"/>
    <n v="99221.65"/>
    <x v="5"/>
    <x v="8"/>
    <n v="0"/>
  </r>
  <r>
    <x v="49"/>
    <s v="US"/>
    <n v="99221.65"/>
    <x v="5"/>
    <x v="9"/>
    <n v="0"/>
  </r>
  <r>
    <x v="49"/>
    <s v="US"/>
    <n v="99221.65"/>
    <x v="5"/>
    <x v="10"/>
    <n v="0"/>
  </r>
  <r>
    <x v="49"/>
    <s v="US"/>
    <n v="99221.65"/>
    <x v="6"/>
    <x v="11"/>
    <n v="0"/>
  </r>
  <r>
    <x v="49"/>
    <s v="US"/>
    <n v="99221.65"/>
    <x v="7"/>
    <x v="12"/>
    <n v="0"/>
  </r>
  <r>
    <x v="49"/>
    <s v="US"/>
    <n v="99221.65"/>
    <x v="8"/>
    <x v="13"/>
    <n v="170"/>
  </r>
  <r>
    <x v="49"/>
    <s v="US"/>
    <n v="99221.65"/>
    <x v="9"/>
    <x v="14"/>
    <n v="0"/>
  </r>
  <r>
    <x v="49"/>
    <s v="US"/>
    <n v="99221.65"/>
    <x v="10"/>
    <x v="15"/>
    <n v="0"/>
  </r>
  <r>
    <x v="49"/>
    <s v="US"/>
    <n v="99221.65"/>
    <x v="11"/>
    <x v="16"/>
    <n v="0"/>
  </r>
  <r>
    <x v="49"/>
    <s v="US"/>
    <n v="99221.65"/>
    <x v="12"/>
    <x v="17"/>
    <n v="0"/>
  </r>
  <r>
    <x v="49"/>
    <s v="US"/>
    <n v="99221.65"/>
    <x v="13"/>
    <x v="18"/>
    <n v="147"/>
  </r>
  <r>
    <x v="49"/>
    <s v="US"/>
    <n v="99221.65"/>
    <x v="13"/>
    <x v="19"/>
    <n v="12"/>
  </r>
  <r>
    <x v="49"/>
    <s v="US"/>
    <n v="99221.65"/>
    <x v="13"/>
    <x v="20"/>
    <n v="274"/>
  </r>
  <r>
    <x v="49"/>
    <s v="US"/>
    <n v="99221.65"/>
    <x v="14"/>
    <x v="21"/>
    <n v="1"/>
  </r>
  <r>
    <x v="49"/>
    <s v="US"/>
    <n v="99221.65"/>
    <x v="14"/>
    <x v="22"/>
    <n v="0"/>
  </r>
  <r>
    <x v="49"/>
    <s v="US"/>
    <n v="99221.65"/>
    <x v="14"/>
    <x v="23"/>
    <n v="0"/>
  </r>
  <r>
    <x v="49"/>
    <s v="US"/>
    <n v="99221.65"/>
    <x v="14"/>
    <x v="24"/>
    <n v="0"/>
  </r>
  <r>
    <x v="49"/>
    <s v="US"/>
    <n v="99221.65"/>
    <x v="14"/>
    <x v="25"/>
    <n v="0"/>
  </r>
  <r>
    <x v="50"/>
    <s v="US"/>
    <n v="101402.82"/>
    <x v="0"/>
    <x v="0"/>
    <n v="0"/>
  </r>
  <r>
    <x v="50"/>
    <s v="US"/>
    <n v="101402.82"/>
    <x v="0"/>
    <x v="1"/>
    <n v="0"/>
  </r>
  <r>
    <x v="50"/>
    <s v="US"/>
    <n v="101402.82"/>
    <x v="1"/>
    <x v="2"/>
    <n v="45"/>
  </r>
  <r>
    <x v="50"/>
    <s v="US"/>
    <n v="101402.82"/>
    <x v="2"/>
    <x v="3"/>
    <n v="18"/>
  </r>
  <r>
    <x v="50"/>
    <s v="US"/>
    <n v="101402.82"/>
    <x v="2"/>
    <x v="4"/>
    <n v="43"/>
  </r>
  <r>
    <x v="50"/>
    <s v="US"/>
    <n v="101402.82"/>
    <x v="3"/>
    <x v="5"/>
    <n v="28"/>
  </r>
  <r>
    <x v="50"/>
    <s v="US"/>
    <n v="101402.82"/>
    <x v="4"/>
    <x v="6"/>
    <n v="0"/>
  </r>
  <r>
    <x v="50"/>
    <s v="US"/>
    <n v="101402.82"/>
    <x v="4"/>
    <x v="7"/>
    <n v="0"/>
  </r>
  <r>
    <x v="50"/>
    <s v="US"/>
    <n v="101402.82"/>
    <x v="5"/>
    <x v="8"/>
    <n v="0"/>
  </r>
  <r>
    <x v="50"/>
    <s v="US"/>
    <n v="101402.82"/>
    <x v="5"/>
    <x v="9"/>
    <n v="0"/>
  </r>
  <r>
    <x v="50"/>
    <s v="US"/>
    <n v="101402.82"/>
    <x v="5"/>
    <x v="10"/>
    <n v="0"/>
  </r>
  <r>
    <x v="50"/>
    <s v="US"/>
    <n v="101402.82"/>
    <x v="6"/>
    <x v="11"/>
    <n v="0"/>
  </r>
  <r>
    <x v="50"/>
    <s v="US"/>
    <n v="101402.82"/>
    <x v="7"/>
    <x v="12"/>
    <n v="0"/>
  </r>
  <r>
    <x v="50"/>
    <s v="US"/>
    <n v="101402.82"/>
    <x v="8"/>
    <x v="13"/>
    <n v="123"/>
  </r>
  <r>
    <x v="50"/>
    <s v="US"/>
    <n v="101402.82"/>
    <x v="9"/>
    <x v="14"/>
    <n v="0"/>
  </r>
  <r>
    <x v="50"/>
    <s v="US"/>
    <n v="101402.82"/>
    <x v="10"/>
    <x v="15"/>
    <n v="0"/>
  </r>
  <r>
    <x v="50"/>
    <s v="US"/>
    <n v="101402.82"/>
    <x v="11"/>
    <x v="16"/>
    <n v="0"/>
  </r>
  <r>
    <x v="50"/>
    <s v="US"/>
    <n v="101402.82"/>
    <x v="12"/>
    <x v="17"/>
    <n v="0"/>
  </r>
  <r>
    <x v="50"/>
    <s v="US"/>
    <n v="101402.82"/>
    <x v="13"/>
    <x v="18"/>
    <n v="148"/>
  </r>
  <r>
    <x v="50"/>
    <s v="US"/>
    <n v="101402.82"/>
    <x v="13"/>
    <x v="19"/>
    <n v="11"/>
  </r>
  <r>
    <x v="50"/>
    <s v="US"/>
    <n v="101402.82"/>
    <x v="13"/>
    <x v="20"/>
    <n v="281"/>
  </r>
  <r>
    <x v="50"/>
    <s v="US"/>
    <n v="101402.82"/>
    <x v="14"/>
    <x v="21"/>
    <n v="0"/>
  </r>
  <r>
    <x v="50"/>
    <s v="US"/>
    <n v="101402.82"/>
    <x v="14"/>
    <x v="22"/>
    <n v="0"/>
  </r>
  <r>
    <x v="50"/>
    <s v="US"/>
    <n v="101402.82"/>
    <x v="14"/>
    <x v="23"/>
    <n v="0"/>
  </r>
  <r>
    <x v="50"/>
    <s v="US"/>
    <n v="101402.82"/>
    <x v="14"/>
    <x v="24"/>
    <n v="0"/>
  </r>
  <r>
    <x v="50"/>
    <s v="US"/>
    <n v="101402.82"/>
    <x v="14"/>
    <x v="25"/>
    <n v="0"/>
  </r>
  <r>
    <x v="51"/>
    <s v="US"/>
    <n v="102729.2"/>
    <x v="0"/>
    <x v="0"/>
    <n v="0"/>
  </r>
  <r>
    <x v="51"/>
    <s v="US"/>
    <n v="102729.2"/>
    <x v="0"/>
    <x v="1"/>
    <n v="0"/>
  </r>
  <r>
    <x v="51"/>
    <s v="US"/>
    <n v="102729.2"/>
    <x v="1"/>
    <x v="2"/>
    <n v="30"/>
  </r>
  <r>
    <x v="51"/>
    <s v="US"/>
    <n v="102729.2"/>
    <x v="2"/>
    <x v="3"/>
    <n v="19"/>
  </r>
  <r>
    <x v="51"/>
    <s v="US"/>
    <n v="102729.2"/>
    <x v="2"/>
    <x v="4"/>
    <n v="49"/>
  </r>
  <r>
    <x v="51"/>
    <s v="US"/>
    <n v="102729.2"/>
    <x v="3"/>
    <x v="5"/>
    <n v="39"/>
  </r>
  <r>
    <x v="51"/>
    <s v="US"/>
    <n v="102729.2"/>
    <x v="4"/>
    <x v="6"/>
    <n v="0"/>
  </r>
  <r>
    <x v="51"/>
    <s v="US"/>
    <n v="102729.2"/>
    <x v="4"/>
    <x v="7"/>
    <n v="0"/>
  </r>
  <r>
    <x v="51"/>
    <s v="US"/>
    <n v="102729.2"/>
    <x v="5"/>
    <x v="8"/>
    <n v="0"/>
  </r>
  <r>
    <x v="51"/>
    <s v="US"/>
    <n v="102729.2"/>
    <x v="5"/>
    <x v="9"/>
    <n v="0"/>
  </r>
  <r>
    <x v="51"/>
    <s v="US"/>
    <n v="102729.2"/>
    <x v="5"/>
    <x v="10"/>
    <n v="0"/>
  </r>
  <r>
    <x v="51"/>
    <s v="US"/>
    <n v="102729.2"/>
    <x v="6"/>
    <x v="11"/>
    <n v="0"/>
  </r>
  <r>
    <x v="51"/>
    <s v="US"/>
    <n v="102729.2"/>
    <x v="7"/>
    <x v="12"/>
    <n v="0"/>
  </r>
  <r>
    <x v="51"/>
    <s v="US"/>
    <n v="102729.2"/>
    <x v="8"/>
    <x v="13"/>
    <n v="104"/>
  </r>
  <r>
    <x v="51"/>
    <s v="US"/>
    <n v="102729.2"/>
    <x v="9"/>
    <x v="14"/>
    <n v="0"/>
  </r>
  <r>
    <x v="51"/>
    <s v="US"/>
    <n v="102729.2"/>
    <x v="10"/>
    <x v="15"/>
    <n v="0"/>
  </r>
  <r>
    <x v="51"/>
    <s v="US"/>
    <n v="102729.2"/>
    <x v="11"/>
    <x v="16"/>
    <n v="0"/>
  </r>
  <r>
    <x v="51"/>
    <s v="US"/>
    <n v="102729.2"/>
    <x v="12"/>
    <x v="17"/>
    <n v="0"/>
  </r>
  <r>
    <x v="51"/>
    <s v="US"/>
    <n v="102729.2"/>
    <x v="13"/>
    <x v="18"/>
    <n v="143"/>
  </r>
  <r>
    <x v="51"/>
    <s v="US"/>
    <n v="102729.2"/>
    <x v="13"/>
    <x v="19"/>
    <n v="10"/>
  </r>
  <r>
    <x v="51"/>
    <s v="US"/>
    <n v="102729.2"/>
    <x v="13"/>
    <x v="20"/>
    <n v="301"/>
  </r>
  <r>
    <x v="51"/>
    <s v="US"/>
    <n v="102729.2"/>
    <x v="14"/>
    <x v="21"/>
    <n v="0"/>
  </r>
  <r>
    <x v="51"/>
    <s v="US"/>
    <n v="102729.2"/>
    <x v="14"/>
    <x v="22"/>
    <n v="0"/>
  </r>
  <r>
    <x v="51"/>
    <s v="US"/>
    <n v="102729.2"/>
    <x v="14"/>
    <x v="23"/>
    <n v="0"/>
  </r>
  <r>
    <x v="51"/>
    <s v="US"/>
    <n v="102729.2"/>
    <x v="14"/>
    <x v="24"/>
    <n v="0"/>
  </r>
  <r>
    <x v="51"/>
    <s v="US"/>
    <n v="102729.2"/>
    <x v="14"/>
    <x v="25"/>
    <n v="0"/>
  </r>
  <r>
    <x v="52"/>
    <s v="US"/>
    <n v="109277.96"/>
    <x v="0"/>
    <x v="0"/>
    <n v="0"/>
  </r>
  <r>
    <x v="52"/>
    <s v="US"/>
    <n v="109277.96"/>
    <x v="0"/>
    <x v="1"/>
    <n v="0"/>
  </r>
  <r>
    <x v="52"/>
    <s v="US"/>
    <n v="109277.96"/>
    <x v="1"/>
    <x v="2"/>
    <n v="25"/>
  </r>
  <r>
    <x v="52"/>
    <s v="US"/>
    <n v="109277.96"/>
    <x v="2"/>
    <x v="3"/>
    <n v="22"/>
  </r>
  <r>
    <x v="52"/>
    <s v="US"/>
    <n v="109277.96"/>
    <x v="2"/>
    <x v="4"/>
    <n v="69"/>
  </r>
  <r>
    <x v="52"/>
    <s v="US"/>
    <n v="109277.96"/>
    <x v="3"/>
    <x v="5"/>
    <n v="44"/>
  </r>
  <r>
    <x v="52"/>
    <s v="US"/>
    <n v="109277.96"/>
    <x v="4"/>
    <x v="6"/>
    <n v="0"/>
  </r>
  <r>
    <x v="52"/>
    <s v="US"/>
    <n v="109277.96"/>
    <x v="4"/>
    <x v="7"/>
    <n v="0"/>
  </r>
  <r>
    <x v="52"/>
    <s v="US"/>
    <n v="109277.96"/>
    <x v="5"/>
    <x v="8"/>
    <n v="0"/>
  </r>
  <r>
    <x v="52"/>
    <s v="US"/>
    <n v="109277.96"/>
    <x v="5"/>
    <x v="9"/>
    <n v="0"/>
  </r>
  <r>
    <x v="52"/>
    <s v="US"/>
    <n v="109277.96"/>
    <x v="5"/>
    <x v="10"/>
    <n v="0"/>
  </r>
  <r>
    <x v="52"/>
    <s v="US"/>
    <n v="109277.96"/>
    <x v="6"/>
    <x v="11"/>
    <n v="0"/>
  </r>
  <r>
    <x v="52"/>
    <s v="US"/>
    <n v="109277.96"/>
    <x v="7"/>
    <x v="12"/>
    <n v="0"/>
  </r>
  <r>
    <x v="52"/>
    <s v="US"/>
    <n v="109277.96"/>
    <x v="8"/>
    <x v="13"/>
    <n v="113"/>
  </r>
  <r>
    <x v="52"/>
    <s v="US"/>
    <n v="109277.96"/>
    <x v="9"/>
    <x v="14"/>
    <n v="0"/>
  </r>
  <r>
    <x v="52"/>
    <s v="US"/>
    <n v="109277.96"/>
    <x v="10"/>
    <x v="15"/>
    <n v="0"/>
  </r>
  <r>
    <x v="52"/>
    <s v="US"/>
    <n v="109277.96"/>
    <x v="11"/>
    <x v="16"/>
    <n v="0"/>
  </r>
  <r>
    <x v="52"/>
    <s v="US"/>
    <n v="109277.96"/>
    <x v="12"/>
    <x v="17"/>
    <n v="0"/>
  </r>
  <r>
    <x v="52"/>
    <s v="US"/>
    <n v="109277.96"/>
    <x v="13"/>
    <x v="18"/>
    <n v="154"/>
  </r>
  <r>
    <x v="52"/>
    <s v="US"/>
    <n v="109277.96"/>
    <x v="13"/>
    <x v="19"/>
    <n v="11"/>
  </r>
  <r>
    <x v="52"/>
    <s v="US"/>
    <n v="109277.96"/>
    <x v="13"/>
    <x v="20"/>
    <n v="292"/>
  </r>
  <r>
    <x v="52"/>
    <s v="US"/>
    <n v="109277.96"/>
    <x v="14"/>
    <x v="21"/>
    <n v="0"/>
  </r>
  <r>
    <x v="52"/>
    <s v="US"/>
    <n v="109277.96"/>
    <x v="14"/>
    <x v="22"/>
    <n v="0"/>
  </r>
  <r>
    <x v="52"/>
    <s v="US"/>
    <n v="109277.96"/>
    <x v="14"/>
    <x v="23"/>
    <n v="0"/>
  </r>
  <r>
    <x v="52"/>
    <s v="US"/>
    <n v="109277.96"/>
    <x v="14"/>
    <x v="24"/>
    <n v="0"/>
  </r>
  <r>
    <x v="52"/>
    <s v="US"/>
    <n v="109277.96"/>
    <x v="14"/>
    <x v="25"/>
    <n v="0"/>
  </r>
  <r>
    <x v="53"/>
    <s v="US"/>
    <n v="116409.06"/>
    <x v="0"/>
    <x v="0"/>
    <n v="0"/>
  </r>
  <r>
    <x v="53"/>
    <s v="US"/>
    <n v="116409.06"/>
    <x v="0"/>
    <x v="1"/>
    <n v="0"/>
  </r>
  <r>
    <x v="53"/>
    <s v="US"/>
    <n v="116409.06"/>
    <x v="1"/>
    <x v="2"/>
    <n v="20"/>
  </r>
  <r>
    <x v="53"/>
    <s v="US"/>
    <n v="116409.06"/>
    <x v="2"/>
    <x v="3"/>
    <n v="24"/>
  </r>
  <r>
    <x v="53"/>
    <s v="US"/>
    <n v="116409.06"/>
    <x v="2"/>
    <x v="4"/>
    <n v="51"/>
  </r>
  <r>
    <x v="53"/>
    <s v="US"/>
    <n v="116409.06"/>
    <x v="3"/>
    <x v="5"/>
    <n v="42"/>
  </r>
  <r>
    <x v="53"/>
    <s v="US"/>
    <n v="116409.06"/>
    <x v="4"/>
    <x v="6"/>
    <n v="0"/>
  </r>
  <r>
    <x v="53"/>
    <s v="US"/>
    <n v="116409.06"/>
    <x v="4"/>
    <x v="7"/>
    <n v="0"/>
  </r>
  <r>
    <x v="53"/>
    <s v="US"/>
    <n v="116409.06"/>
    <x v="5"/>
    <x v="8"/>
    <n v="0"/>
  </r>
  <r>
    <x v="53"/>
    <s v="US"/>
    <n v="116409.06"/>
    <x v="5"/>
    <x v="9"/>
    <n v="0"/>
  </r>
  <r>
    <x v="53"/>
    <s v="US"/>
    <n v="116409.06"/>
    <x v="5"/>
    <x v="10"/>
    <n v="0"/>
  </r>
  <r>
    <x v="53"/>
    <s v="US"/>
    <n v="116409.06"/>
    <x v="6"/>
    <x v="11"/>
    <n v="0"/>
  </r>
  <r>
    <x v="53"/>
    <s v="US"/>
    <n v="116409.06"/>
    <x v="7"/>
    <x v="12"/>
    <n v="0"/>
  </r>
  <r>
    <x v="53"/>
    <s v="US"/>
    <n v="116409.06"/>
    <x v="8"/>
    <x v="13"/>
    <n v="93"/>
  </r>
  <r>
    <x v="53"/>
    <s v="US"/>
    <n v="116409.06"/>
    <x v="9"/>
    <x v="14"/>
    <n v="0"/>
  </r>
  <r>
    <x v="53"/>
    <s v="US"/>
    <n v="116409.06"/>
    <x v="10"/>
    <x v="15"/>
    <n v="0"/>
  </r>
  <r>
    <x v="53"/>
    <s v="US"/>
    <n v="116409.06"/>
    <x v="11"/>
    <x v="16"/>
    <n v="0"/>
  </r>
  <r>
    <x v="53"/>
    <s v="US"/>
    <n v="116409.06"/>
    <x v="12"/>
    <x v="17"/>
    <n v="0"/>
  </r>
  <r>
    <x v="53"/>
    <s v="US"/>
    <n v="116409.06"/>
    <x v="13"/>
    <x v="18"/>
    <n v="153"/>
  </r>
  <r>
    <x v="53"/>
    <s v="US"/>
    <n v="116409.06"/>
    <x v="13"/>
    <x v="19"/>
    <n v="11"/>
  </r>
  <r>
    <x v="53"/>
    <s v="US"/>
    <n v="116409.06"/>
    <x v="13"/>
    <x v="20"/>
    <n v="306"/>
  </r>
  <r>
    <x v="53"/>
    <s v="US"/>
    <n v="116409.06"/>
    <x v="14"/>
    <x v="21"/>
    <n v="1"/>
  </r>
  <r>
    <x v="53"/>
    <s v="US"/>
    <n v="116409.06"/>
    <x v="14"/>
    <x v="22"/>
    <n v="0"/>
  </r>
  <r>
    <x v="53"/>
    <s v="US"/>
    <n v="116409.06"/>
    <x v="14"/>
    <x v="23"/>
    <n v="0"/>
  </r>
  <r>
    <x v="53"/>
    <s v="US"/>
    <n v="116409.06"/>
    <x v="14"/>
    <x v="24"/>
    <n v="0"/>
  </r>
  <r>
    <x v="53"/>
    <s v="US"/>
    <n v="116409.06"/>
    <x v="14"/>
    <x v="25"/>
    <n v="0"/>
  </r>
  <r>
    <x v="54"/>
    <s v="US"/>
    <n v="101561.74"/>
    <x v="0"/>
    <x v="0"/>
    <n v="0"/>
  </r>
  <r>
    <x v="54"/>
    <s v="US"/>
    <n v="101561.74"/>
    <x v="0"/>
    <x v="1"/>
    <n v="0"/>
  </r>
  <r>
    <x v="54"/>
    <s v="US"/>
    <n v="101561.74"/>
    <x v="1"/>
    <x v="2"/>
    <n v="19"/>
  </r>
  <r>
    <x v="54"/>
    <s v="US"/>
    <n v="101561.74"/>
    <x v="2"/>
    <x v="3"/>
    <n v="19"/>
  </r>
  <r>
    <x v="54"/>
    <s v="US"/>
    <n v="101561.74"/>
    <x v="2"/>
    <x v="4"/>
    <n v="49"/>
  </r>
  <r>
    <x v="54"/>
    <s v="US"/>
    <n v="101561.74"/>
    <x v="3"/>
    <x v="5"/>
    <n v="37"/>
  </r>
  <r>
    <x v="54"/>
    <s v="US"/>
    <n v="101561.74"/>
    <x v="4"/>
    <x v="6"/>
    <n v="0"/>
  </r>
  <r>
    <x v="54"/>
    <s v="US"/>
    <n v="101561.74"/>
    <x v="4"/>
    <x v="7"/>
    <n v="0"/>
  </r>
  <r>
    <x v="54"/>
    <s v="US"/>
    <n v="101561.74"/>
    <x v="5"/>
    <x v="8"/>
    <n v="0"/>
  </r>
  <r>
    <x v="54"/>
    <s v="US"/>
    <n v="101561.74"/>
    <x v="5"/>
    <x v="9"/>
    <n v="0"/>
  </r>
  <r>
    <x v="54"/>
    <s v="US"/>
    <n v="101561.74"/>
    <x v="5"/>
    <x v="10"/>
    <n v="0"/>
  </r>
  <r>
    <x v="54"/>
    <s v="US"/>
    <n v="101561.74"/>
    <x v="6"/>
    <x v="11"/>
    <n v="0"/>
  </r>
  <r>
    <x v="54"/>
    <s v="US"/>
    <n v="101561.74"/>
    <x v="7"/>
    <x v="12"/>
    <n v="0"/>
  </r>
  <r>
    <x v="54"/>
    <s v="US"/>
    <n v="101561.74"/>
    <x v="8"/>
    <x v="13"/>
    <n v="123"/>
  </r>
  <r>
    <x v="54"/>
    <s v="US"/>
    <n v="101561.74"/>
    <x v="9"/>
    <x v="14"/>
    <n v="0"/>
  </r>
  <r>
    <x v="54"/>
    <s v="US"/>
    <n v="101561.74"/>
    <x v="10"/>
    <x v="15"/>
    <n v="0"/>
  </r>
  <r>
    <x v="54"/>
    <s v="US"/>
    <n v="101561.74"/>
    <x v="11"/>
    <x v="16"/>
    <n v="0"/>
  </r>
  <r>
    <x v="54"/>
    <s v="US"/>
    <n v="101561.74"/>
    <x v="12"/>
    <x v="17"/>
    <n v="0"/>
  </r>
  <r>
    <x v="54"/>
    <s v="US"/>
    <n v="101561.74"/>
    <x v="13"/>
    <x v="18"/>
    <n v="177"/>
  </r>
  <r>
    <x v="54"/>
    <s v="US"/>
    <n v="101561.74"/>
    <x v="13"/>
    <x v="19"/>
    <n v="11"/>
  </r>
  <r>
    <x v="54"/>
    <s v="US"/>
    <n v="101561.74"/>
    <x v="13"/>
    <x v="20"/>
    <n v="288"/>
  </r>
  <r>
    <x v="54"/>
    <s v="US"/>
    <n v="101561.74"/>
    <x v="14"/>
    <x v="21"/>
    <n v="0"/>
  </r>
  <r>
    <x v="54"/>
    <s v="US"/>
    <n v="101561.74"/>
    <x v="14"/>
    <x v="22"/>
    <n v="0"/>
  </r>
  <r>
    <x v="54"/>
    <s v="US"/>
    <n v="101561.74"/>
    <x v="14"/>
    <x v="23"/>
    <n v="0"/>
  </r>
  <r>
    <x v="54"/>
    <s v="US"/>
    <n v="101561.74"/>
    <x v="14"/>
    <x v="24"/>
    <n v="0"/>
  </r>
  <r>
    <x v="54"/>
    <s v="US"/>
    <n v="101561.74"/>
    <x v="14"/>
    <x v="25"/>
    <n v="0"/>
  </r>
  <r>
    <x v="55"/>
    <s v="US"/>
    <n v="101505.8"/>
    <x v="0"/>
    <x v="0"/>
    <n v="0"/>
  </r>
  <r>
    <x v="55"/>
    <s v="US"/>
    <n v="101505.8"/>
    <x v="0"/>
    <x v="1"/>
    <n v="0"/>
  </r>
  <r>
    <x v="55"/>
    <s v="US"/>
    <n v="101505.8"/>
    <x v="1"/>
    <x v="2"/>
    <n v="39"/>
  </r>
  <r>
    <x v="55"/>
    <s v="US"/>
    <n v="101505.8"/>
    <x v="2"/>
    <x v="3"/>
    <n v="21"/>
  </r>
  <r>
    <x v="55"/>
    <s v="US"/>
    <n v="101505.8"/>
    <x v="2"/>
    <x v="4"/>
    <n v="50"/>
  </r>
  <r>
    <x v="55"/>
    <s v="US"/>
    <n v="101505.8"/>
    <x v="3"/>
    <x v="5"/>
    <n v="37"/>
  </r>
  <r>
    <x v="55"/>
    <s v="US"/>
    <n v="101505.8"/>
    <x v="4"/>
    <x v="6"/>
    <n v="0"/>
  </r>
  <r>
    <x v="55"/>
    <s v="US"/>
    <n v="101505.8"/>
    <x v="4"/>
    <x v="7"/>
    <n v="0"/>
  </r>
  <r>
    <x v="55"/>
    <s v="US"/>
    <n v="101505.8"/>
    <x v="5"/>
    <x v="8"/>
    <n v="0"/>
  </r>
  <r>
    <x v="55"/>
    <s v="US"/>
    <n v="101505.8"/>
    <x v="5"/>
    <x v="9"/>
    <n v="0"/>
  </r>
  <r>
    <x v="55"/>
    <s v="US"/>
    <n v="101505.8"/>
    <x v="5"/>
    <x v="10"/>
    <n v="0"/>
  </r>
  <r>
    <x v="55"/>
    <s v="US"/>
    <n v="101505.8"/>
    <x v="6"/>
    <x v="11"/>
    <n v="0"/>
  </r>
  <r>
    <x v="55"/>
    <s v="US"/>
    <n v="101505.8"/>
    <x v="7"/>
    <x v="12"/>
    <n v="0"/>
  </r>
  <r>
    <x v="55"/>
    <s v="US"/>
    <n v="101505.8"/>
    <x v="8"/>
    <x v="13"/>
    <n v="87"/>
  </r>
  <r>
    <x v="55"/>
    <s v="US"/>
    <n v="101505.8"/>
    <x v="9"/>
    <x v="14"/>
    <n v="0"/>
  </r>
  <r>
    <x v="55"/>
    <s v="US"/>
    <n v="101505.8"/>
    <x v="10"/>
    <x v="15"/>
    <n v="0"/>
  </r>
  <r>
    <x v="55"/>
    <s v="US"/>
    <n v="101505.8"/>
    <x v="11"/>
    <x v="16"/>
    <n v="0"/>
  </r>
  <r>
    <x v="55"/>
    <s v="US"/>
    <n v="101505.8"/>
    <x v="12"/>
    <x v="17"/>
    <n v="0"/>
  </r>
  <r>
    <x v="55"/>
    <s v="US"/>
    <n v="101505.8"/>
    <x v="13"/>
    <x v="18"/>
    <n v="178"/>
  </r>
  <r>
    <x v="55"/>
    <s v="US"/>
    <n v="101505.8"/>
    <x v="13"/>
    <x v="19"/>
    <n v="10"/>
  </r>
  <r>
    <x v="55"/>
    <s v="US"/>
    <n v="101505.8"/>
    <x v="13"/>
    <x v="20"/>
    <n v="287"/>
  </r>
  <r>
    <x v="55"/>
    <s v="US"/>
    <n v="101505.8"/>
    <x v="14"/>
    <x v="21"/>
    <n v="0"/>
  </r>
  <r>
    <x v="55"/>
    <s v="US"/>
    <n v="101505.8"/>
    <x v="14"/>
    <x v="22"/>
    <n v="0"/>
  </r>
  <r>
    <x v="55"/>
    <s v="US"/>
    <n v="101505.8"/>
    <x v="14"/>
    <x v="23"/>
    <n v="0"/>
  </r>
  <r>
    <x v="55"/>
    <s v="US"/>
    <n v="101505.8"/>
    <x v="14"/>
    <x v="24"/>
    <n v="0"/>
  </r>
  <r>
    <x v="55"/>
    <s v="US"/>
    <n v="101505.8"/>
    <x v="14"/>
    <x v="25"/>
    <n v="0"/>
  </r>
  <r>
    <x v="56"/>
    <s v="US"/>
    <n v="99569.25"/>
    <x v="0"/>
    <x v="0"/>
    <n v="0"/>
  </r>
  <r>
    <x v="56"/>
    <s v="US"/>
    <n v="99569.25"/>
    <x v="0"/>
    <x v="1"/>
    <n v="0"/>
  </r>
  <r>
    <x v="56"/>
    <s v="US"/>
    <n v="99569.25"/>
    <x v="1"/>
    <x v="2"/>
    <n v="23"/>
  </r>
  <r>
    <x v="56"/>
    <s v="US"/>
    <n v="99569.25"/>
    <x v="2"/>
    <x v="3"/>
    <n v="22"/>
  </r>
  <r>
    <x v="56"/>
    <s v="US"/>
    <n v="99569.25"/>
    <x v="2"/>
    <x v="4"/>
    <n v="50"/>
  </r>
  <r>
    <x v="56"/>
    <s v="US"/>
    <n v="99569.25"/>
    <x v="3"/>
    <x v="5"/>
    <n v="31"/>
  </r>
  <r>
    <x v="56"/>
    <s v="US"/>
    <n v="99569.25"/>
    <x v="4"/>
    <x v="6"/>
    <n v="0"/>
  </r>
  <r>
    <x v="56"/>
    <s v="US"/>
    <n v="99569.25"/>
    <x v="4"/>
    <x v="7"/>
    <n v="0"/>
  </r>
  <r>
    <x v="56"/>
    <s v="US"/>
    <n v="99569.25"/>
    <x v="5"/>
    <x v="8"/>
    <n v="0"/>
  </r>
  <r>
    <x v="56"/>
    <s v="US"/>
    <n v="99569.25"/>
    <x v="5"/>
    <x v="9"/>
    <n v="0"/>
  </r>
  <r>
    <x v="56"/>
    <s v="US"/>
    <n v="99569.25"/>
    <x v="5"/>
    <x v="10"/>
    <n v="0"/>
  </r>
  <r>
    <x v="56"/>
    <s v="US"/>
    <n v="99569.25"/>
    <x v="6"/>
    <x v="11"/>
    <n v="0"/>
  </r>
  <r>
    <x v="56"/>
    <s v="US"/>
    <n v="99569.25"/>
    <x v="7"/>
    <x v="12"/>
    <n v="0"/>
  </r>
  <r>
    <x v="56"/>
    <s v="US"/>
    <n v="99569.25"/>
    <x v="8"/>
    <x v="13"/>
    <n v="93"/>
  </r>
  <r>
    <x v="56"/>
    <s v="US"/>
    <n v="99569.25"/>
    <x v="9"/>
    <x v="14"/>
    <n v="0"/>
  </r>
  <r>
    <x v="56"/>
    <s v="US"/>
    <n v="99569.25"/>
    <x v="10"/>
    <x v="15"/>
    <n v="0"/>
  </r>
  <r>
    <x v="56"/>
    <s v="US"/>
    <n v="99569.25"/>
    <x v="11"/>
    <x v="16"/>
    <n v="0"/>
  </r>
  <r>
    <x v="56"/>
    <s v="US"/>
    <n v="99569.25"/>
    <x v="12"/>
    <x v="17"/>
    <n v="0"/>
  </r>
  <r>
    <x v="56"/>
    <s v="US"/>
    <n v="99569.25"/>
    <x v="13"/>
    <x v="18"/>
    <n v="186"/>
  </r>
  <r>
    <x v="56"/>
    <s v="US"/>
    <n v="99569.25"/>
    <x v="13"/>
    <x v="19"/>
    <n v="10"/>
  </r>
  <r>
    <x v="56"/>
    <s v="US"/>
    <n v="99569.25"/>
    <x v="13"/>
    <x v="20"/>
    <n v="300"/>
  </r>
  <r>
    <x v="56"/>
    <s v="US"/>
    <n v="99569.25"/>
    <x v="14"/>
    <x v="21"/>
    <n v="1"/>
  </r>
  <r>
    <x v="56"/>
    <s v="US"/>
    <n v="99569.25"/>
    <x v="14"/>
    <x v="22"/>
    <n v="0"/>
  </r>
  <r>
    <x v="56"/>
    <s v="US"/>
    <n v="99569.25"/>
    <x v="14"/>
    <x v="23"/>
    <n v="0"/>
  </r>
  <r>
    <x v="56"/>
    <s v="US"/>
    <n v="99569.25"/>
    <x v="14"/>
    <x v="24"/>
    <n v="0"/>
  </r>
  <r>
    <x v="56"/>
    <s v="US"/>
    <n v="99569.25"/>
    <x v="14"/>
    <x v="25"/>
    <n v="0"/>
  </r>
  <r>
    <x v="57"/>
    <s v="US"/>
    <n v="97162.65"/>
    <x v="0"/>
    <x v="0"/>
    <n v="0"/>
  </r>
  <r>
    <x v="57"/>
    <s v="US"/>
    <n v="97162.65"/>
    <x v="0"/>
    <x v="1"/>
    <n v="0"/>
  </r>
  <r>
    <x v="57"/>
    <s v="US"/>
    <n v="97162.65"/>
    <x v="1"/>
    <x v="2"/>
    <n v="94"/>
  </r>
  <r>
    <x v="57"/>
    <s v="US"/>
    <n v="97162.65"/>
    <x v="2"/>
    <x v="3"/>
    <n v="37"/>
  </r>
  <r>
    <x v="57"/>
    <s v="US"/>
    <n v="97162.65"/>
    <x v="2"/>
    <x v="4"/>
    <n v="48"/>
  </r>
  <r>
    <x v="57"/>
    <s v="US"/>
    <n v="97162.65"/>
    <x v="3"/>
    <x v="5"/>
    <n v="18"/>
  </r>
  <r>
    <x v="57"/>
    <s v="US"/>
    <n v="97162.65"/>
    <x v="4"/>
    <x v="6"/>
    <n v="0"/>
  </r>
  <r>
    <x v="57"/>
    <s v="US"/>
    <n v="97162.65"/>
    <x v="4"/>
    <x v="7"/>
    <n v="0"/>
  </r>
  <r>
    <x v="57"/>
    <s v="US"/>
    <n v="97162.65"/>
    <x v="5"/>
    <x v="8"/>
    <n v="0"/>
  </r>
  <r>
    <x v="57"/>
    <s v="US"/>
    <n v="97162.65"/>
    <x v="5"/>
    <x v="9"/>
    <n v="0"/>
  </r>
  <r>
    <x v="57"/>
    <s v="US"/>
    <n v="97162.65"/>
    <x v="5"/>
    <x v="10"/>
    <n v="0"/>
  </r>
  <r>
    <x v="57"/>
    <s v="US"/>
    <n v="97162.65"/>
    <x v="6"/>
    <x v="11"/>
    <n v="0"/>
  </r>
  <r>
    <x v="57"/>
    <s v="US"/>
    <n v="97162.65"/>
    <x v="7"/>
    <x v="12"/>
    <n v="0"/>
  </r>
  <r>
    <x v="57"/>
    <s v="US"/>
    <n v="97162.65"/>
    <x v="8"/>
    <x v="13"/>
    <n v="106"/>
  </r>
  <r>
    <x v="57"/>
    <s v="US"/>
    <n v="97162.65"/>
    <x v="9"/>
    <x v="14"/>
    <n v="0"/>
  </r>
  <r>
    <x v="57"/>
    <s v="US"/>
    <n v="97162.65"/>
    <x v="10"/>
    <x v="15"/>
    <n v="0"/>
  </r>
  <r>
    <x v="57"/>
    <s v="US"/>
    <n v="97162.65"/>
    <x v="11"/>
    <x v="16"/>
    <n v="0"/>
  </r>
  <r>
    <x v="57"/>
    <s v="US"/>
    <n v="97162.65"/>
    <x v="12"/>
    <x v="17"/>
    <n v="0"/>
  </r>
  <r>
    <x v="57"/>
    <s v="US"/>
    <n v="97162.65"/>
    <x v="13"/>
    <x v="18"/>
    <n v="182"/>
  </r>
  <r>
    <x v="57"/>
    <s v="US"/>
    <n v="97162.65"/>
    <x v="13"/>
    <x v="19"/>
    <n v="10"/>
  </r>
  <r>
    <x v="57"/>
    <s v="US"/>
    <n v="97162.65"/>
    <x v="13"/>
    <x v="20"/>
    <n v="282"/>
  </r>
  <r>
    <x v="57"/>
    <s v="US"/>
    <n v="97162.65"/>
    <x v="14"/>
    <x v="21"/>
    <n v="0"/>
  </r>
  <r>
    <x v="57"/>
    <s v="US"/>
    <n v="97162.65"/>
    <x v="14"/>
    <x v="22"/>
    <n v="0"/>
  </r>
  <r>
    <x v="57"/>
    <s v="US"/>
    <n v="97162.65"/>
    <x v="14"/>
    <x v="23"/>
    <n v="0"/>
  </r>
  <r>
    <x v="57"/>
    <s v="US"/>
    <n v="97162.65"/>
    <x v="14"/>
    <x v="24"/>
    <n v="0"/>
  </r>
  <r>
    <x v="57"/>
    <s v="US"/>
    <n v="97162.65"/>
    <x v="14"/>
    <x v="25"/>
    <n v="0"/>
  </r>
  <r>
    <x v="58"/>
    <s v="US"/>
    <n v="113875.5"/>
    <x v="0"/>
    <x v="0"/>
    <n v="0"/>
  </r>
  <r>
    <x v="58"/>
    <s v="US"/>
    <n v="113875.5"/>
    <x v="0"/>
    <x v="1"/>
    <n v="0"/>
  </r>
  <r>
    <x v="58"/>
    <s v="US"/>
    <n v="113875.5"/>
    <x v="1"/>
    <x v="2"/>
    <n v="54"/>
  </r>
  <r>
    <x v="58"/>
    <s v="US"/>
    <n v="113875.5"/>
    <x v="2"/>
    <x v="3"/>
    <n v="40"/>
  </r>
  <r>
    <x v="58"/>
    <s v="US"/>
    <n v="113875.5"/>
    <x v="2"/>
    <x v="4"/>
    <n v="59"/>
  </r>
  <r>
    <x v="58"/>
    <s v="US"/>
    <n v="113875.5"/>
    <x v="3"/>
    <x v="5"/>
    <n v="24"/>
  </r>
  <r>
    <x v="58"/>
    <s v="US"/>
    <n v="113875.5"/>
    <x v="4"/>
    <x v="6"/>
    <n v="0"/>
  </r>
  <r>
    <x v="58"/>
    <s v="US"/>
    <n v="113875.5"/>
    <x v="4"/>
    <x v="7"/>
    <n v="0"/>
  </r>
  <r>
    <x v="58"/>
    <s v="US"/>
    <n v="113875.5"/>
    <x v="5"/>
    <x v="8"/>
    <n v="0"/>
  </r>
  <r>
    <x v="58"/>
    <s v="US"/>
    <n v="113875.5"/>
    <x v="5"/>
    <x v="9"/>
    <n v="0"/>
  </r>
  <r>
    <x v="58"/>
    <s v="US"/>
    <n v="113875.5"/>
    <x v="5"/>
    <x v="10"/>
    <n v="0"/>
  </r>
  <r>
    <x v="58"/>
    <s v="US"/>
    <n v="113875.5"/>
    <x v="6"/>
    <x v="11"/>
    <n v="0"/>
  </r>
  <r>
    <x v="58"/>
    <s v="US"/>
    <n v="113875.5"/>
    <x v="7"/>
    <x v="12"/>
    <n v="0"/>
  </r>
  <r>
    <x v="58"/>
    <s v="US"/>
    <n v="113875.5"/>
    <x v="8"/>
    <x v="13"/>
    <n v="108"/>
  </r>
  <r>
    <x v="58"/>
    <s v="US"/>
    <n v="113875.5"/>
    <x v="9"/>
    <x v="14"/>
    <n v="0"/>
  </r>
  <r>
    <x v="58"/>
    <s v="US"/>
    <n v="113875.5"/>
    <x v="10"/>
    <x v="15"/>
    <n v="0"/>
  </r>
  <r>
    <x v="58"/>
    <s v="US"/>
    <n v="113875.5"/>
    <x v="11"/>
    <x v="16"/>
    <n v="0"/>
  </r>
  <r>
    <x v="58"/>
    <s v="US"/>
    <n v="113875.5"/>
    <x v="12"/>
    <x v="17"/>
    <n v="0"/>
  </r>
  <r>
    <x v="58"/>
    <s v="US"/>
    <n v="113875.5"/>
    <x v="13"/>
    <x v="18"/>
    <n v="183"/>
  </r>
  <r>
    <x v="58"/>
    <s v="US"/>
    <n v="113875.5"/>
    <x v="13"/>
    <x v="19"/>
    <n v="11"/>
  </r>
  <r>
    <x v="58"/>
    <s v="US"/>
    <n v="113875.5"/>
    <x v="13"/>
    <x v="20"/>
    <n v="272"/>
  </r>
  <r>
    <x v="58"/>
    <s v="US"/>
    <n v="113875.5"/>
    <x v="14"/>
    <x v="21"/>
    <n v="0"/>
  </r>
  <r>
    <x v="58"/>
    <s v="US"/>
    <n v="113875.5"/>
    <x v="14"/>
    <x v="22"/>
    <n v="0"/>
  </r>
  <r>
    <x v="58"/>
    <s v="US"/>
    <n v="113875.5"/>
    <x v="14"/>
    <x v="23"/>
    <n v="0"/>
  </r>
  <r>
    <x v="58"/>
    <s v="US"/>
    <n v="113875.5"/>
    <x v="14"/>
    <x v="24"/>
    <n v="0"/>
  </r>
  <r>
    <x v="58"/>
    <s v="US"/>
    <n v="113875.5"/>
    <x v="14"/>
    <x v="25"/>
    <n v="0"/>
  </r>
  <r>
    <x v="59"/>
    <s v="US"/>
    <n v="109796.58"/>
    <x v="0"/>
    <x v="0"/>
    <n v="0"/>
  </r>
  <r>
    <x v="59"/>
    <s v="US"/>
    <n v="109796.58"/>
    <x v="0"/>
    <x v="1"/>
    <n v="0"/>
  </r>
  <r>
    <x v="59"/>
    <s v="US"/>
    <n v="109796.58"/>
    <x v="1"/>
    <x v="2"/>
    <n v="51"/>
  </r>
  <r>
    <x v="59"/>
    <s v="US"/>
    <n v="109796.58"/>
    <x v="2"/>
    <x v="3"/>
    <n v="42"/>
  </r>
  <r>
    <x v="59"/>
    <s v="US"/>
    <n v="109796.58"/>
    <x v="2"/>
    <x v="4"/>
    <n v="58"/>
  </r>
  <r>
    <x v="59"/>
    <s v="US"/>
    <n v="109796.58"/>
    <x v="3"/>
    <x v="5"/>
    <n v="31"/>
  </r>
  <r>
    <x v="59"/>
    <s v="US"/>
    <n v="109796.58"/>
    <x v="4"/>
    <x v="6"/>
    <n v="0"/>
  </r>
  <r>
    <x v="59"/>
    <s v="US"/>
    <n v="109796.58"/>
    <x v="4"/>
    <x v="7"/>
    <n v="0"/>
  </r>
  <r>
    <x v="59"/>
    <s v="US"/>
    <n v="109796.58"/>
    <x v="5"/>
    <x v="8"/>
    <n v="0"/>
  </r>
  <r>
    <x v="59"/>
    <s v="US"/>
    <n v="109796.58"/>
    <x v="5"/>
    <x v="9"/>
    <n v="0"/>
  </r>
  <r>
    <x v="59"/>
    <s v="US"/>
    <n v="109796.58"/>
    <x v="5"/>
    <x v="10"/>
    <n v="0"/>
  </r>
  <r>
    <x v="59"/>
    <s v="US"/>
    <n v="109796.58"/>
    <x v="6"/>
    <x v="11"/>
    <n v="0"/>
  </r>
  <r>
    <x v="59"/>
    <s v="US"/>
    <n v="109796.58"/>
    <x v="7"/>
    <x v="12"/>
    <n v="0"/>
  </r>
  <r>
    <x v="59"/>
    <s v="US"/>
    <n v="109796.58"/>
    <x v="8"/>
    <x v="13"/>
    <n v="96"/>
  </r>
  <r>
    <x v="59"/>
    <s v="US"/>
    <n v="109796.58"/>
    <x v="9"/>
    <x v="14"/>
    <n v="0"/>
  </r>
  <r>
    <x v="59"/>
    <s v="US"/>
    <n v="109796.58"/>
    <x v="10"/>
    <x v="15"/>
    <n v="0"/>
  </r>
  <r>
    <x v="59"/>
    <s v="US"/>
    <n v="109796.58"/>
    <x v="11"/>
    <x v="16"/>
    <n v="0"/>
  </r>
  <r>
    <x v="59"/>
    <s v="US"/>
    <n v="109796.58"/>
    <x v="12"/>
    <x v="17"/>
    <n v="0"/>
  </r>
  <r>
    <x v="59"/>
    <s v="US"/>
    <n v="109796.58"/>
    <x v="13"/>
    <x v="18"/>
    <n v="192"/>
  </r>
  <r>
    <x v="59"/>
    <s v="US"/>
    <n v="109796.58"/>
    <x v="13"/>
    <x v="19"/>
    <n v="11"/>
  </r>
  <r>
    <x v="59"/>
    <s v="US"/>
    <n v="109796.58"/>
    <x v="13"/>
    <x v="20"/>
    <n v="288"/>
  </r>
  <r>
    <x v="59"/>
    <s v="US"/>
    <n v="109796.58"/>
    <x v="14"/>
    <x v="21"/>
    <n v="0"/>
  </r>
  <r>
    <x v="59"/>
    <s v="US"/>
    <n v="109796.58"/>
    <x v="14"/>
    <x v="22"/>
    <n v="0"/>
  </r>
  <r>
    <x v="59"/>
    <s v="US"/>
    <n v="109796.58"/>
    <x v="14"/>
    <x v="23"/>
    <n v="0"/>
  </r>
  <r>
    <x v="59"/>
    <s v="US"/>
    <n v="109796.58"/>
    <x v="14"/>
    <x v="24"/>
    <n v="0"/>
  </r>
  <r>
    <x v="59"/>
    <s v="US"/>
    <n v="109796.58"/>
    <x v="14"/>
    <x v="25"/>
    <n v="0"/>
  </r>
  <r>
    <x v="60"/>
    <s v="US"/>
    <n v="123960.57"/>
    <x v="0"/>
    <x v="0"/>
    <n v="0"/>
  </r>
  <r>
    <x v="60"/>
    <s v="US"/>
    <n v="123960.57"/>
    <x v="0"/>
    <x v="1"/>
    <n v="0"/>
  </r>
  <r>
    <x v="60"/>
    <s v="US"/>
    <n v="123960.57"/>
    <x v="1"/>
    <x v="2"/>
    <n v="42"/>
  </r>
  <r>
    <x v="60"/>
    <s v="US"/>
    <n v="123960.57"/>
    <x v="2"/>
    <x v="3"/>
    <n v="47"/>
  </r>
  <r>
    <x v="60"/>
    <s v="US"/>
    <n v="123960.57"/>
    <x v="2"/>
    <x v="4"/>
    <n v="64"/>
  </r>
  <r>
    <x v="60"/>
    <s v="US"/>
    <n v="123960.57"/>
    <x v="3"/>
    <x v="5"/>
    <n v="18"/>
  </r>
  <r>
    <x v="60"/>
    <s v="US"/>
    <n v="123960.57"/>
    <x v="4"/>
    <x v="6"/>
    <n v="0"/>
  </r>
  <r>
    <x v="60"/>
    <s v="US"/>
    <n v="123960.57"/>
    <x v="4"/>
    <x v="7"/>
    <n v="0"/>
  </r>
  <r>
    <x v="60"/>
    <s v="US"/>
    <n v="123960.57"/>
    <x v="5"/>
    <x v="8"/>
    <n v="0"/>
  </r>
  <r>
    <x v="60"/>
    <s v="US"/>
    <n v="123960.57"/>
    <x v="5"/>
    <x v="9"/>
    <n v="0"/>
  </r>
  <r>
    <x v="60"/>
    <s v="US"/>
    <n v="123960.57"/>
    <x v="5"/>
    <x v="10"/>
    <n v="0"/>
  </r>
  <r>
    <x v="60"/>
    <s v="US"/>
    <n v="123960.57"/>
    <x v="6"/>
    <x v="11"/>
    <n v="0"/>
  </r>
  <r>
    <x v="60"/>
    <s v="US"/>
    <n v="123960.57"/>
    <x v="7"/>
    <x v="12"/>
    <n v="0"/>
  </r>
  <r>
    <x v="60"/>
    <s v="US"/>
    <n v="123960.57"/>
    <x v="8"/>
    <x v="13"/>
    <n v="96"/>
  </r>
  <r>
    <x v="60"/>
    <s v="US"/>
    <n v="123960.57"/>
    <x v="9"/>
    <x v="14"/>
    <n v="0"/>
  </r>
  <r>
    <x v="60"/>
    <s v="US"/>
    <n v="123960.57"/>
    <x v="10"/>
    <x v="15"/>
    <n v="0"/>
  </r>
  <r>
    <x v="60"/>
    <s v="US"/>
    <n v="123960.57"/>
    <x v="11"/>
    <x v="16"/>
    <n v="0"/>
  </r>
  <r>
    <x v="60"/>
    <s v="US"/>
    <n v="123960.57"/>
    <x v="12"/>
    <x v="17"/>
    <n v="0"/>
  </r>
  <r>
    <x v="60"/>
    <s v="US"/>
    <n v="123960.57"/>
    <x v="13"/>
    <x v="18"/>
    <n v="234"/>
  </r>
  <r>
    <x v="60"/>
    <s v="US"/>
    <n v="123960.57"/>
    <x v="13"/>
    <x v="19"/>
    <n v="11"/>
  </r>
  <r>
    <x v="60"/>
    <s v="US"/>
    <n v="123960.57"/>
    <x v="13"/>
    <x v="20"/>
    <n v="277"/>
  </r>
  <r>
    <x v="60"/>
    <s v="US"/>
    <n v="123960.57"/>
    <x v="14"/>
    <x v="21"/>
    <n v="0"/>
  </r>
  <r>
    <x v="60"/>
    <s v="US"/>
    <n v="123960.57"/>
    <x v="14"/>
    <x v="22"/>
    <n v="0"/>
  </r>
  <r>
    <x v="60"/>
    <s v="US"/>
    <n v="123960.57"/>
    <x v="14"/>
    <x v="23"/>
    <n v="0"/>
  </r>
  <r>
    <x v="60"/>
    <s v="US"/>
    <n v="123960.57"/>
    <x v="14"/>
    <x v="24"/>
    <n v="0"/>
  </r>
  <r>
    <x v="60"/>
    <s v="US"/>
    <n v="123960.57"/>
    <x v="14"/>
    <x v="25"/>
    <n v="0"/>
  </r>
  <r>
    <x v="61"/>
    <s v="US"/>
    <n v="101186.6"/>
    <x v="0"/>
    <x v="0"/>
    <n v="0"/>
  </r>
  <r>
    <x v="61"/>
    <s v="US"/>
    <n v="101186.6"/>
    <x v="0"/>
    <x v="1"/>
    <n v="0"/>
  </r>
  <r>
    <x v="61"/>
    <s v="US"/>
    <n v="101186.6"/>
    <x v="1"/>
    <x v="2"/>
    <n v="42"/>
  </r>
  <r>
    <x v="61"/>
    <s v="US"/>
    <n v="101186.6"/>
    <x v="2"/>
    <x v="3"/>
    <n v="39"/>
  </r>
  <r>
    <x v="61"/>
    <s v="US"/>
    <n v="101186.6"/>
    <x v="2"/>
    <x v="4"/>
    <n v="60"/>
  </r>
  <r>
    <x v="61"/>
    <s v="US"/>
    <n v="101186.6"/>
    <x v="3"/>
    <x v="5"/>
    <n v="18"/>
  </r>
  <r>
    <x v="61"/>
    <s v="US"/>
    <n v="101186.6"/>
    <x v="4"/>
    <x v="6"/>
    <n v="0"/>
  </r>
  <r>
    <x v="61"/>
    <s v="US"/>
    <n v="101186.6"/>
    <x v="4"/>
    <x v="7"/>
    <n v="0"/>
  </r>
  <r>
    <x v="61"/>
    <s v="US"/>
    <n v="101186.6"/>
    <x v="5"/>
    <x v="8"/>
    <n v="0"/>
  </r>
  <r>
    <x v="61"/>
    <s v="US"/>
    <n v="101186.6"/>
    <x v="5"/>
    <x v="9"/>
    <n v="0"/>
  </r>
  <r>
    <x v="61"/>
    <s v="US"/>
    <n v="101186.6"/>
    <x v="5"/>
    <x v="10"/>
    <n v="0"/>
  </r>
  <r>
    <x v="61"/>
    <s v="US"/>
    <n v="101186.6"/>
    <x v="6"/>
    <x v="11"/>
    <n v="0"/>
  </r>
  <r>
    <x v="61"/>
    <s v="US"/>
    <n v="101186.6"/>
    <x v="7"/>
    <x v="12"/>
    <n v="0"/>
  </r>
  <r>
    <x v="61"/>
    <s v="US"/>
    <n v="101186.6"/>
    <x v="8"/>
    <x v="13"/>
    <n v="67"/>
  </r>
  <r>
    <x v="61"/>
    <s v="US"/>
    <n v="101186.6"/>
    <x v="9"/>
    <x v="14"/>
    <n v="0"/>
  </r>
  <r>
    <x v="61"/>
    <s v="US"/>
    <n v="101186.6"/>
    <x v="10"/>
    <x v="15"/>
    <n v="0"/>
  </r>
  <r>
    <x v="61"/>
    <s v="US"/>
    <n v="101186.6"/>
    <x v="11"/>
    <x v="16"/>
    <n v="0"/>
  </r>
  <r>
    <x v="61"/>
    <s v="US"/>
    <n v="101186.6"/>
    <x v="12"/>
    <x v="17"/>
    <n v="0"/>
  </r>
  <r>
    <x v="61"/>
    <s v="US"/>
    <n v="101186.6"/>
    <x v="13"/>
    <x v="18"/>
    <n v="256"/>
  </r>
  <r>
    <x v="61"/>
    <s v="US"/>
    <n v="101186.6"/>
    <x v="13"/>
    <x v="19"/>
    <n v="10"/>
  </r>
  <r>
    <x v="61"/>
    <s v="US"/>
    <n v="101186.6"/>
    <x v="13"/>
    <x v="20"/>
    <n v="268"/>
  </r>
  <r>
    <x v="61"/>
    <s v="US"/>
    <n v="101186.6"/>
    <x v="14"/>
    <x v="21"/>
    <n v="1"/>
  </r>
  <r>
    <x v="61"/>
    <s v="US"/>
    <n v="101186.6"/>
    <x v="14"/>
    <x v="22"/>
    <n v="0"/>
  </r>
  <r>
    <x v="61"/>
    <s v="US"/>
    <n v="101186.6"/>
    <x v="14"/>
    <x v="23"/>
    <n v="0"/>
  </r>
  <r>
    <x v="61"/>
    <s v="US"/>
    <n v="101186.6"/>
    <x v="14"/>
    <x v="24"/>
    <n v="0"/>
  </r>
  <r>
    <x v="61"/>
    <s v="US"/>
    <n v="101186.6"/>
    <x v="14"/>
    <x v="25"/>
    <n v="0"/>
  </r>
  <r>
    <x v="62"/>
    <s v="US"/>
    <n v="105045.66"/>
    <x v="0"/>
    <x v="0"/>
    <n v="0"/>
  </r>
  <r>
    <x v="62"/>
    <s v="US"/>
    <n v="105045.66"/>
    <x v="0"/>
    <x v="1"/>
    <n v="0"/>
  </r>
  <r>
    <x v="62"/>
    <s v="US"/>
    <n v="105045.66"/>
    <x v="1"/>
    <x v="2"/>
    <n v="39"/>
  </r>
  <r>
    <x v="62"/>
    <s v="US"/>
    <n v="105045.66"/>
    <x v="2"/>
    <x v="3"/>
    <n v="42"/>
  </r>
  <r>
    <x v="62"/>
    <s v="US"/>
    <n v="105045.66"/>
    <x v="2"/>
    <x v="4"/>
    <n v="51"/>
  </r>
  <r>
    <x v="62"/>
    <s v="US"/>
    <n v="105045.66"/>
    <x v="3"/>
    <x v="5"/>
    <n v="12"/>
  </r>
  <r>
    <x v="62"/>
    <s v="US"/>
    <n v="105045.66"/>
    <x v="4"/>
    <x v="6"/>
    <n v="0"/>
  </r>
  <r>
    <x v="62"/>
    <s v="US"/>
    <n v="105045.66"/>
    <x v="4"/>
    <x v="7"/>
    <n v="0"/>
  </r>
  <r>
    <x v="62"/>
    <s v="US"/>
    <n v="105045.66"/>
    <x v="5"/>
    <x v="8"/>
    <n v="0"/>
  </r>
  <r>
    <x v="62"/>
    <s v="US"/>
    <n v="105045.66"/>
    <x v="5"/>
    <x v="9"/>
    <n v="0"/>
  </r>
  <r>
    <x v="62"/>
    <s v="US"/>
    <n v="105045.66"/>
    <x v="5"/>
    <x v="10"/>
    <n v="0"/>
  </r>
  <r>
    <x v="62"/>
    <s v="US"/>
    <n v="105045.66"/>
    <x v="6"/>
    <x v="11"/>
    <n v="0"/>
  </r>
  <r>
    <x v="62"/>
    <s v="US"/>
    <n v="105045.66"/>
    <x v="7"/>
    <x v="12"/>
    <n v="0"/>
  </r>
  <r>
    <x v="62"/>
    <s v="US"/>
    <n v="105045.66"/>
    <x v="8"/>
    <x v="13"/>
    <n v="110"/>
  </r>
  <r>
    <x v="62"/>
    <s v="US"/>
    <n v="105045.66"/>
    <x v="9"/>
    <x v="14"/>
    <n v="0"/>
  </r>
  <r>
    <x v="62"/>
    <s v="US"/>
    <n v="105045.66"/>
    <x v="10"/>
    <x v="15"/>
    <n v="0"/>
  </r>
  <r>
    <x v="62"/>
    <s v="US"/>
    <n v="105045.66"/>
    <x v="11"/>
    <x v="16"/>
    <n v="0"/>
  </r>
  <r>
    <x v="62"/>
    <s v="US"/>
    <n v="105045.66"/>
    <x v="12"/>
    <x v="17"/>
    <n v="0"/>
  </r>
  <r>
    <x v="62"/>
    <s v="US"/>
    <n v="105045.66"/>
    <x v="13"/>
    <x v="18"/>
    <n v="280"/>
  </r>
  <r>
    <x v="62"/>
    <s v="US"/>
    <n v="105045.66"/>
    <x v="13"/>
    <x v="19"/>
    <n v="13"/>
  </r>
  <r>
    <x v="62"/>
    <s v="US"/>
    <n v="105045.66"/>
    <x v="13"/>
    <x v="20"/>
    <n v="384"/>
  </r>
  <r>
    <x v="62"/>
    <s v="US"/>
    <n v="105045.66"/>
    <x v="14"/>
    <x v="21"/>
    <n v="0"/>
  </r>
  <r>
    <x v="62"/>
    <s v="US"/>
    <n v="105045.66"/>
    <x v="14"/>
    <x v="22"/>
    <n v="0"/>
  </r>
  <r>
    <x v="62"/>
    <s v="US"/>
    <n v="105045.66"/>
    <x v="14"/>
    <x v="23"/>
    <n v="0"/>
  </r>
  <r>
    <x v="62"/>
    <s v="US"/>
    <n v="105045.66"/>
    <x v="14"/>
    <x v="24"/>
    <n v="0"/>
  </r>
  <r>
    <x v="62"/>
    <s v="US"/>
    <n v="105045.66"/>
    <x v="14"/>
    <x v="25"/>
    <n v="0"/>
  </r>
  <r>
    <x v="63"/>
    <s v="US"/>
    <n v="122369.87"/>
    <x v="0"/>
    <x v="0"/>
    <n v="0"/>
  </r>
  <r>
    <x v="63"/>
    <s v="US"/>
    <n v="122369.87"/>
    <x v="0"/>
    <x v="1"/>
    <n v="0"/>
  </r>
  <r>
    <x v="63"/>
    <s v="US"/>
    <n v="122369.87"/>
    <x v="1"/>
    <x v="2"/>
    <n v="14"/>
  </r>
  <r>
    <x v="63"/>
    <s v="US"/>
    <n v="122369.87"/>
    <x v="2"/>
    <x v="3"/>
    <n v="45"/>
  </r>
  <r>
    <x v="63"/>
    <s v="US"/>
    <n v="122369.87"/>
    <x v="2"/>
    <x v="4"/>
    <n v="57"/>
  </r>
  <r>
    <x v="63"/>
    <s v="US"/>
    <n v="122369.87"/>
    <x v="3"/>
    <x v="5"/>
    <n v="13"/>
  </r>
  <r>
    <x v="63"/>
    <s v="US"/>
    <n v="122369.87"/>
    <x v="4"/>
    <x v="6"/>
    <n v="0"/>
  </r>
  <r>
    <x v="63"/>
    <s v="US"/>
    <n v="122369.87"/>
    <x v="4"/>
    <x v="7"/>
    <n v="0"/>
  </r>
  <r>
    <x v="63"/>
    <s v="US"/>
    <n v="122369.87"/>
    <x v="5"/>
    <x v="8"/>
    <n v="0"/>
  </r>
  <r>
    <x v="63"/>
    <s v="US"/>
    <n v="122369.87"/>
    <x v="5"/>
    <x v="9"/>
    <n v="0"/>
  </r>
  <r>
    <x v="63"/>
    <s v="US"/>
    <n v="122369.87"/>
    <x v="5"/>
    <x v="10"/>
    <n v="0"/>
  </r>
  <r>
    <x v="63"/>
    <s v="US"/>
    <n v="122369.87"/>
    <x v="6"/>
    <x v="11"/>
    <n v="0"/>
  </r>
  <r>
    <x v="63"/>
    <s v="US"/>
    <n v="122369.87"/>
    <x v="7"/>
    <x v="12"/>
    <n v="0"/>
  </r>
  <r>
    <x v="63"/>
    <s v="US"/>
    <n v="122369.87"/>
    <x v="8"/>
    <x v="13"/>
    <n v="130"/>
  </r>
  <r>
    <x v="63"/>
    <s v="US"/>
    <n v="122369.87"/>
    <x v="9"/>
    <x v="14"/>
    <n v="0"/>
  </r>
  <r>
    <x v="63"/>
    <s v="US"/>
    <n v="122369.87"/>
    <x v="10"/>
    <x v="15"/>
    <n v="0"/>
  </r>
  <r>
    <x v="63"/>
    <s v="US"/>
    <n v="122369.87"/>
    <x v="11"/>
    <x v="16"/>
    <n v="0"/>
  </r>
  <r>
    <x v="63"/>
    <s v="US"/>
    <n v="122369.87"/>
    <x v="12"/>
    <x v="17"/>
    <n v="0"/>
  </r>
  <r>
    <x v="63"/>
    <s v="US"/>
    <n v="122369.87"/>
    <x v="13"/>
    <x v="18"/>
    <n v="269"/>
  </r>
  <r>
    <x v="63"/>
    <s v="US"/>
    <n v="122369.87"/>
    <x v="13"/>
    <x v="19"/>
    <n v="12"/>
  </r>
  <r>
    <x v="63"/>
    <s v="US"/>
    <n v="122369.87"/>
    <x v="13"/>
    <x v="20"/>
    <n v="363"/>
  </r>
  <r>
    <x v="63"/>
    <s v="US"/>
    <n v="122369.87"/>
    <x v="14"/>
    <x v="21"/>
    <n v="1"/>
  </r>
  <r>
    <x v="63"/>
    <s v="US"/>
    <n v="122369.87"/>
    <x v="14"/>
    <x v="22"/>
    <n v="0"/>
  </r>
  <r>
    <x v="63"/>
    <s v="US"/>
    <n v="122369.87"/>
    <x v="14"/>
    <x v="23"/>
    <n v="0"/>
  </r>
  <r>
    <x v="63"/>
    <s v="US"/>
    <n v="122369.87"/>
    <x v="14"/>
    <x v="24"/>
    <n v="0"/>
  </r>
  <r>
    <x v="63"/>
    <s v="US"/>
    <n v="122369.87"/>
    <x v="14"/>
    <x v="25"/>
    <n v="0"/>
  </r>
  <r>
    <x v="64"/>
    <s v="US"/>
    <n v="110607.36"/>
    <x v="0"/>
    <x v="0"/>
    <n v="0"/>
  </r>
  <r>
    <x v="64"/>
    <s v="US"/>
    <n v="110607.36"/>
    <x v="0"/>
    <x v="1"/>
    <n v="0"/>
  </r>
  <r>
    <x v="64"/>
    <s v="US"/>
    <n v="110607.36"/>
    <x v="1"/>
    <x v="2"/>
    <n v="33"/>
  </r>
  <r>
    <x v="64"/>
    <s v="US"/>
    <n v="110607.36"/>
    <x v="2"/>
    <x v="3"/>
    <n v="41"/>
  </r>
  <r>
    <x v="64"/>
    <s v="US"/>
    <n v="110607.36"/>
    <x v="2"/>
    <x v="4"/>
    <n v="58"/>
  </r>
  <r>
    <x v="64"/>
    <s v="US"/>
    <n v="110607.36"/>
    <x v="3"/>
    <x v="5"/>
    <n v="11"/>
  </r>
  <r>
    <x v="64"/>
    <s v="US"/>
    <n v="110607.36"/>
    <x v="4"/>
    <x v="6"/>
    <n v="0"/>
  </r>
  <r>
    <x v="64"/>
    <s v="US"/>
    <n v="110607.36"/>
    <x v="4"/>
    <x v="7"/>
    <n v="0"/>
  </r>
  <r>
    <x v="64"/>
    <s v="US"/>
    <n v="110607.36"/>
    <x v="5"/>
    <x v="8"/>
    <n v="0"/>
  </r>
  <r>
    <x v="64"/>
    <s v="US"/>
    <n v="110607.36"/>
    <x v="5"/>
    <x v="9"/>
    <n v="0"/>
  </r>
  <r>
    <x v="64"/>
    <s v="US"/>
    <n v="110607.36"/>
    <x v="5"/>
    <x v="10"/>
    <n v="0"/>
  </r>
  <r>
    <x v="64"/>
    <s v="US"/>
    <n v="110607.36"/>
    <x v="6"/>
    <x v="11"/>
    <n v="0"/>
  </r>
  <r>
    <x v="64"/>
    <s v="US"/>
    <n v="110607.36"/>
    <x v="7"/>
    <x v="12"/>
    <n v="0"/>
  </r>
  <r>
    <x v="64"/>
    <s v="US"/>
    <n v="110607.36"/>
    <x v="8"/>
    <x v="13"/>
    <n v="118"/>
  </r>
  <r>
    <x v="64"/>
    <s v="US"/>
    <n v="110607.36"/>
    <x v="9"/>
    <x v="14"/>
    <n v="0"/>
  </r>
  <r>
    <x v="64"/>
    <s v="US"/>
    <n v="110607.36"/>
    <x v="10"/>
    <x v="15"/>
    <n v="0"/>
  </r>
  <r>
    <x v="64"/>
    <s v="US"/>
    <n v="110607.36"/>
    <x v="11"/>
    <x v="16"/>
    <n v="0"/>
  </r>
  <r>
    <x v="64"/>
    <s v="US"/>
    <n v="110607.36"/>
    <x v="12"/>
    <x v="17"/>
    <n v="0"/>
  </r>
  <r>
    <x v="64"/>
    <s v="US"/>
    <n v="110607.36"/>
    <x v="13"/>
    <x v="18"/>
    <n v="233"/>
  </r>
  <r>
    <x v="64"/>
    <s v="US"/>
    <n v="110607.36"/>
    <x v="13"/>
    <x v="19"/>
    <n v="9"/>
  </r>
  <r>
    <x v="64"/>
    <s v="US"/>
    <n v="110607.36"/>
    <x v="13"/>
    <x v="20"/>
    <n v="330"/>
  </r>
  <r>
    <x v="64"/>
    <s v="US"/>
    <n v="110607.36"/>
    <x v="14"/>
    <x v="21"/>
    <n v="0"/>
  </r>
  <r>
    <x v="64"/>
    <s v="US"/>
    <n v="110607.36"/>
    <x v="14"/>
    <x v="22"/>
    <n v="0"/>
  </r>
  <r>
    <x v="64"/>
    <s v="US"/>
    <n v="110607.36"/>
    <x v="14"/>
    <x v="23"/>
    <n v="0"/>
  </r>
  <r>
    <x v="64"/>
    <s v="US"/>
    <n v="110607.36"/>
    <x v="14"/>
    <x v="24"/>
    <n v="0"/>
  </r>
  <r>
    <x v="64"/>
    <s v="US"/>
    <n v="110607.36"/>
    <x v="14"/>
    <x v="25"/>
    <n v="0"/>
  </r>
  <r>
    <x v="65"/>
    <s v="US"/>
    <n v="112185.55"/>
    <x v="0"/>
    <x v="0"/>
    <n v="0"/>
  </r>
  <r>
    <x v="65"/>
    <s v="US"/>
    <n v="112185.55"/>
    <x v="0"/>
    <x v="1"/>
    <n v="0"/>
  </r>
  <r>
    <x v="65"/>
    <s v="US"/>
    <n v="112185.55"/>
    <x v="1"/>
    <x v="2"/>
    <n v="57"/>
  </r>
  <r>
    <x v="65"/>
    <s v="US"/>
    <n v="112185.55"/>
    <x v="2"/>
    <x v="3"/>
    <n v="44"/>
  </r>
  <r>
    <x v="65"/>
    <s v="US"/>
    <n v="112185.55"/>
    <x v="2"/>
    <x v="4"/>
    <n v="35"/>
  </r>
  <r>
    <x v="65"/>
    <s v="US"/>
    <n v="112185.55"/>
    <x v="3"/>
    <x v="5"/>
    <n v="11"/>
  </r>
  <r>
    <x v="65"/>
    <s v="US"/>
    <n v="112185.55"/>
    <x v="4"/>
    <x v="6"/>
    <n v="0"/>
  </r>
  <r>
    <x v="65"/>
    <s v="US"/>
    <n v="112185.55"/>
    <x v="4"/>
    <x v="7"/>
    <n v="0"/>
  </r>
  <r>
    <x v="65"/>
    <s v="US"/>
    <n v="112185.55"/>
    <x v="5"/>
    <x v="8"/>
    <n v="0"/>
  </r>
  <r>
    <x v="65"/>
    <s v="US"/>
    <n v="112185.55"/>
    <x v="5"/>
    <x v="9"/>
    <n v="0"/>
  </r>
  <r>
    <x v="65"/>
    <s v="US"/>
    <n v="112185.55"/>
    <x v="5"/>
    <x v="10"/>
    <n v="0"/>
  </r>
  <r>
    <x v="65"/>
    <s v="US"/>
    <n v="112185.55"/>
    <x v="6"/>
    <x v="11"/>
    <n v="0"/>
  </r>
  <r>
    <x v="65"/>
    <s v="US"/>
    <n v="112185.55"/>
    <x v="7"/>
    <x v="12"/>
    <n v="0"/>
  </r>
  <r>
    <x v="65"/>
    <s v="US"/>
    <n v="112185.55"/>
    <x v="8"/>
    <x v="13"/>
    <n v="101"/>
  </r>
  <r>
    <x v="65"/>
    <s v="US"/>
    <n v="112185.55"/>
    <x v="9"/>
    <x v="14"/>
    <n v="0"/>
  </r>
  <r>
    <x v="65"/>
    <s v="US"/>
    <n v="112185.55"/>
    <x v="10"/>
    <x v="15"/>
    <n v="0"/>
  </r>
  <r>
    <x v="65"/>
    <s v="US"/>
    <n v="112185.55"/>
    <x v="11"/>
    <x v="16"/>
    <n v="0"/>
  </r>
  <r>
    <x v="65"/>
    <s v="US"/>
    <n v="112185.55"/>
    <x v="12"/>
    <x v="17"/>
    <n v="0"/>
  </r>
  <r>
    <x v="65"/>
    <s v="US"/>
    <n v="112185.55"/>
    <x v="13"/>
    <x v="18"/>
    <n v="246"/>
  </r>
  <r>
    <x v="65"/>
    <s v="US"/>
    <n v="112185.55"/>
    <x v="13"/>
    <x v="19"/>
    <n v="9"/>
  </r>
  <r>
    <x v="65"/>
    <s v="US"/>
    <n v="112185.55"/>
    <x v="13"/>
    <x v="20"/>
    <n v="379"/>
  </r>
  <r>
    <x v="65"/>
    <s v="US"/>
    <n v="112185.55"/>
    <x v="14"/>
    <x v="21"/>
    <n v="0"/>
  </r>
  <r>
    <x v="65"/>
    <s v="US"/>
    <n v="112185.55"/>
    <x v="14"/>
    <x v="22"/>
    <n v="0"/>
  </r>
  <r>
    <x v="65"/>
    <s v="US"/>
    <n v="112185.55"/>
    <x v="14"/>
    <x v="23"/>
    <n v="0"/>
  </r>
  <r>
    <x v="65"/>
    <s v="US"/>
    <n v="112185.55"/>
    <x v="14"/>
    <x v="24"/>
    <n v="0"/>
  </r>
  <r>
    <x v="65"/>
    <s v="US"/>
    <n v="112185.55"/>
    <x v="14"/>
    <x v="25"/>
    <n v="0"/>
  </r>
  <r>
    <x v="66"/>
    <s v="US"/>
    <n v="124419.12"/>
    <x v="0"/>
    <x v="0"/>
    <n v="0"/>
  </r>
  <r>
    <x v="66"/>
    <s v="US"/>
    <n v="124419.12"/>
    <x v="0"/>
    <x v="1"/>
    <n v="0"/>
  </r>
  <r>
    <x v="66"/>
    <s v="US"/>
    <n v="124419.12"/>
    <x v="1"/>
    <x v="2"/>
    <n v="67"/>
  </r>
  <r>
    <x v="66"/>
    <s v="US"/>
    <n v="124419.12"/>
    <x v="2"/>
    <x v="3"/>
    <n v="40"/>
  </r>
  <r>
    <x v="66"/>
    <s v="US"/>
    <n v="124419.12"/>
    <x v="2"/>
    <x v="4"/>
    <n v="41"/>
  </r>
  <r>
    <x v="66"/>
    <s v="US"/>
    <n v="124419.12"/>
    <x v="3"/>
    <x v="5"/>
    <n v="9"/>
  </r>
  <r>
    <x v="66"/>
    <s v="US"/>
    <n v="124419.12"/>
    <x v="4"/>
    <x v="6"/>
    <n v="0"/>
  </r>
  <r>
    <x v="66"/>
    <s v="US"/>
    <n v="124419.12"/>
    <x v="4"/>
    <x v="7"/>
    <n v="0"/>
  </r>
  <r>
    <x v="66"/>
    <s v="US"/>
    <n v="124419.12"/>
    <x v="5"/>
    <x v="8"/>
    <n v="0"/>
  </r>
  <r>
    <x v="66"/>
    <s v="US"/>
    <n v="124419.12"/>
    <x v="5"/>
    <x v="9"/>
    <n v="0"/>
  </r>
  <r>
    <x v="66"/>
    <s v="US"/>
    <n v="124419.12"/>
    <x v="5"/>
    <x v="10"/>
    <n v="0"/>
  </r>
  <r>
    <x v="66"/>
    <s v="US"/>
    <n v="124419.12"/>
    <x v="6"/>
    <x v="11"/>
    <n v="0"/>
  </r>
  <r>
    <x v="66"/>
    <s v="US"/>
    <n v="124419.12"/>
    <x v="7"/>
    <x v="12"/>
    <n v="0"/>
  </r>
  <r>
    <x v="66"/>
    <s v="US"/>
    <n v="124419.12"/>
    <x v="8"/>
    <x v="13"/>
    <n v="107"/>
  </r>
  <r>
    <x v="66"/>
    <s v="US"/>
    <n v="124419.12"/>
    <x v="9"/>
    <x v="14"/>
    <n v="0"/>
  </r>
  <r>
    <x v="66"/>
    <s v="US"/>
    <n v="124419.12"/>
    <x v="10"/>
    <x v="15"/>
    <n v="0"/>
  </r>
  <r>
    <x v="66"/>
    <s v="US"/>
    <n v="124419.12"/>
    <x v="11"/>
    <x v="16"/>
    <n v="0"/>
  </r>
  <r>
    <x v="66"/>
    <s v="US"/>
    <n v="124419.12"/>
    <x v="12"/>
    <x v="17"/>
    <n v="0"/>
  </r>
  <r>
    <x v="66"/>
    <s v="US"/>
    <n v="124419.12"/>
    <x v="13"/>
    <x v="18"/>
    <n v="241"/>
  </r>
  <r>
    <x v="66"/>
    <s v="US"/>
    <n v="124419.12"/>
    <x v="13"/>
    <x v="19"/>
    <n v="9"/>
  </r>
  <r>
    <x v="66"/>
    <s v="US"/>
    <n v="124419.12"/>
    <x v="13"/>
    <x v="20"/>
    <n v="396"/>
  </r>
  <r>
    <x v="66"/>
    <s v="US"/>
    <n v="124419.12"/>
    <x v="14"/>
    <x v="21"/>
    <n v="0"/>
  </r>
  <r>
    <x v="66"/>
    <s v="US"/>
    <n v="124419.12"/>
    <x v="14"/>
    <x v="22"/>
    <n v="0"/>
  </r>
  <r>
    <x v="66"/>
    <s v="US"/>
    <n v="124419.12"/>
    <x v="14"/>
    <x v="23"/>
    <n v="0"/>
  </r>
  <r>
    <x v="66"/>
    <s v="US"/>
    <n v="124419.12"/>
    <x v="14"/>
    <x v="24"/>
    <n v="0"/>
  </r>
  <r>
    <x v="66"/>
    <s v="US"/>
    <n v="124419.12"/>
    <x v="14"/>
    <x v="25"/>
    <n v="0"/>
  </r>
  <r>
    <x v="67"/>
    <s v="US"/>
    <n v="122690.97"/>
    <x v="0"/>
    <x v="0"/>
    <n v="0"/>
  </r>
  <r>
    <x v="67"/>
    <s v="US"/>
    <n v="122690.97"/>
    <x v="0"/>
    <x v="1"/>
    <n v="0"/>
  </r>
  <r>
    <x v="67"/>
    <s v="US"/>
    <n v="122690.97"/>
    <x v="1"/>
    <x v="2"/>
    <n v="63"/>
  </r>
  <r>
    <x v="67"/>
    <s v="US"/>
    <n v="122690.97"/>
    <x v="2"/>
    <x v="3"/>
    <n v="46"/>
  </r>
  <r>
    <x v="67"/>
    <s v="US"/>
    <n v="122690.97"/>
    <x v="2"/>
    <x v="4"/>
    <n v="62"/>
  </r>
  <r>
    <x v="67"/>
    <s v="US"/>
    <n v="122690.97"/>
    <x v="3"/>
    <x v="5"/>
    <n v="11"/>
  </r>
  <r>
    <x v="67"/>
    <s v="US"/>
    <n v="122690.97"/>
    <x v="4"/>
    <x v="6"/>
    <n v="0"/>
  </r>
  <r>
    <x v="67"/>
    <s v="US"/>
    <n v="122690.97"/>
    <x v="4"/>
    <x v="7"/>
    <n v="0"/>
  </r>
  <r>
    <x v="67"/>
    <s v="US"/>
    <n v="122690.97"/>
    <x v="5"/>
    <x v="8"/>
    <n v="0"/>
  </r>
  <r>
    <x v="67"/>
    <s v="US"/>
    <n v="122690.97"/>
    <x v="5"/>
    <x v="9"/>
    <n v="0"/>
  </r>
  <r>
    <x v="67"/>
    <s v="US"/>
    <n v="122690.97"/>
    <x v="5"/>
    <x v="10"/>
    <n v="0"/>
  </r>
  <r>
    <x v="67"/>
    <s v="US"/>
    <n v="122690.97"/>
    <x v="6"/>
    <x v="11"/>
    <n v="0"/>
  </r>
  <r>
    <x v="67"/>
    <s v="US"/>
    <n v="122690.97"/>
    <x v="7"/>
    <x v="12"/>
    <n v="0"/>
  </r>
  <r>
    <x v="67"/>
    <s v="US"/>
    <n v="122690.97"/>
    <x v="8"/>
    <x v="13"/>
    <n v="129"/>
  </r>
  <r>
    <x v="67"/>
    <s v="US"/>
    <n v="122690.97"/>
    <x v="9"/>
    <x v="14"/>
    <n v="0"/>
  </r>
  <r>
    <x v="67"/>
    <s v="US"/>
    <n v="122690.97"/>
    <x v="10"/>
    <x v="15"/>
    <n v="0"/>
  </r>
  <r>
    <x v="67"/>
    <s v="US"/>
    <n v="122690.97"/>
    <x v="11"/>
    <x v="16"/>
    <n v="0"/>
  </r>
  <r>
    <x v="67"/>
    <s v="US"/>
    <n v="122690.97"/>
    <x v="12"/>
    <x v="17"/>
    <n v="0"/>
  </r>
  <r>
    <x v="67"/>
    <s v="US"/>
    <n v="122690.97"/>
    <x v="13"/>
    <x v="18"/>
    <n v="238"/>
  </r>
  <r>
    <x v="67"/>
    <s v="US"/>
    <n v="122690.97"/>
    <x v="13"/>
    <x v="19"/>
    <n v="10"/>
  </r>
  <r>
    <x v="67"/>
    <s v="US"/>
    <n v="122690.97"/>
    <x v="13"/>
    <x v="20"/>
    <n v="474"/>
  </r>
  <r>
    <x v="67"/>
    <s v="US"/>
    <n v="122690.97"/>
    <x v="14"/>
    <x v="21"/>
    <n v="0"/>
  </r>
  <r>
    <x v="67"/>
    <s v="US"/>
    <n v="122690.97"/>
    <x v="14"/>
    <x v="22"/>
    <n v="0"/>
  </r>
  <r>
    <x v="67"/>
    <s v="US"/>
    <n v="122690.97"/>
    <x v="14"/>
    <x v="23"/>
    <n v="0"/>
  </r>
  <r>
    <x v="67"/>
    <s v="US"/>
    <n v="122690.97"/>
    <x v="14"/>
    <x v="24"/>
    <n v="0"/>
  </r>
  <r>
    <x v="67"/>
    <s v="US"/>
    <n v="122690.97"/>
    <x v="14"/>
    <x v="25"/>
    <n v="0"/>
  </r>
  <r>
    <x v="68"/>
    <s v="US"/>
    <n v="131513.18"/>
    <x v="0"/>
    <x v="0"/>
    <n v="0"/>
  </r>
  <r>
    <x v="68"/>
    <s v="US"/>
    <n v="131513.18"/>
    <x v="0"/>
    <x v="1"/>
    <n v="0"/>
  </r>
  <r>
    <x v="68"/>
    <s v="US"/>
    <n v="131513.18"/>
    <x v="1"/>
    <x v="2"/>
    <n v="29"/>
  </r>
  <r>
    <x v="68"/>
    <s v="US"/>
    <n v="131513.18"/>
    <x v="2"/>
    <x v="3"/>
    <n v="41"/>
  </r>
  <r>
    <x v="68"/>
    <s v="US"/>
    <n v="131513.18"/>
    <x v="2"/>
    <x v="4"/>
    <n v="64"/>
  </r>
  <r>
    <x v="68"/>
    <s v="US"/>
    <n v="131513.18"/>
    <x v="3"/>
    <x v="5"/>
    <n v="6"/>
  </r>
  <r>
    <x v="68"/>
    <s v="US"/>
    <n v="131513.18"/>
    <x v="4"/>
    <x v="6"/>
    <n v="0"/>
  </r>
  <r>
    <x v="68"/>
    <s v="US"/>
    <n v="131513.18"/>
    <x v="4"/>
    <x v="7"/>
    <n v="0"/>
  </r>
  <r>
    <x v="68"/>
    <s v="US"/>
    <n v="131513.18"/>
    <x v="5"/>
    <x v="8"/>
    <n v="0"/>
  </r>
  <r>
    <x v="68"/>
    <s v="US"/>
    <n v="131513.18"/>
    <x v="5"/>
    <x v="9"/>
    <n v="0"/>
  </r>
  <r>
    <x v="68"/>
    <s v="US"/>
    <n v="131513.18"/>
    <x v="5"/>
    <x v="10"/>
    <n v="0"/>
  </r>
  <r>
    <x v="68"/>
    <s v="US"/>
    <n v="131513.18"/>
    <x v="6"/>
    <x v="11"/>
    <n v="0"/>
  </r>
  <r>
    <x v="68"/>
    <s v="US"/>
    <n v="131513.18"/>
    <x v="7"/>
    <x v="12"/>
    <n v="0"/>
  </r>
  <r>
    <x v="68"/>
    <s v="US"/>
    <n v="131513.18"/>
    <x v="8"/>
    <x v="13"/>
    <n v="119"/>
  </r>
  <r>
    <x v="68"/>
    <s v="US"/>
    <n v="131513.18"/>
    <x v="9"/>
    <x v="14"/>
    <n v="0"/>
  </r>
  <r>
    <x v="68"/>
    <s v="US"/>
    <n v="131513.18"/>
    <x v="10"/>
    <x v="15"/>
    <n v="0"/>
  </r>
  <r>
    <x v="68"/>
    <s v="US"/>
    <n v="131513.18"/>
    <x v="11"/>
    <x v="16"/>
    <n v="0"/>
  </r>
  <r>
    <x v="68"/>
    <s v="US"/>
    <n v="131513.18"/>
    <x v="12"/>
    <x v="17"/>
    <n v="0"/>
  </r>
  <r>
    <x v="68"/>
    <s v="US"/>
    <n v="131513.18"/>
    <x v="13"/>
    <x v="18"/>
    <n v="240"/>
  </r>
  <r>
    <x v="68"/>
    <s v="US"/>
    <n v="131513.18"/>
    <x v="13"/>
    <x v="19"/>
    <n v="12"/>
  </r>
  <r>
    <x v="68"/>
    <s v="US"/>
    <n v="131513.18"/>
    <x v="13"/>
    <x v="20"/>
    <n v="475"/>
  </r>
  <r>
    <x v="68"/>
    <s v="US"/>
    <n v="131513.18"/>
    <x v="14"/>
    <x v="21"/>
    <n v="0"/>
  </r>
  <r>
    <x v="68"/>
    <s v="US"/>
    <n v="131513.18"/>
    <x v="14"/>
    <x v="22"/>
    <n v="0"/>
  </r>
  <r>
    <x v="68"/>
    <s v="US"/>
    <n v="131513.18"/>
    <x v="14"/>
    <x v="23"/>
    <n v="0"/>
  </r>
  <r>
    <x v="68"/>
    <s v="US"/>
    <n v="131513.18"/>
    <x v="14"/>
    <x v="24"/>
    <n v="0"/>
  </r>
  <r>
    <x v="68"/>
    <s v="US"/>
    <n v="131513.18"/>
    <x v="14"/>
    <x v="25"/>
    <n v="0"/>
  </r>
  <r>
    <x v="69"/>
    <s v="US"/>
    <n v="114650.7"/>
    <x v="0"/>
    <x v="0"/>
    <n v="0"/>
  </r>
  <r>
    <x v="69"/>
    <s v="US"/>
    <n v="114650.7"/>
    <x v="0"/>
    <x v="1"/>
    <n v="0"/>
  </r>
  <r>
    <x v="69"/>
    <s v="US"/>
    <n v="114650.7"/>
    <x v="1"/>
    <x v="2"/>
    <n v="79"/>
  </r>
  <r>
    <x v="69"/>
    <s v="US"/>
    <n v="114650.7"/>
    <x v="2"/>
    <x v="3"/>
    <n v="45"/>
  </r>
  <r>
    <x v="69"/>
    <s v="US"/>
    <n v="114650.7"/>
    <x v="2"/>
    <x v="4"/>
    <n v="68"/>
  </r>
  <r>
    <x v="69"/>
    <s v="US"/>
    <n v="114650.7"/>
    <x v="3"/>
    <x v="5"/>
    <n v="13"/>
  </r>
  <r>
    <x v="69"/>
    <s v="US"/>
    <n v="114650.7"/>
    <x v="4"/>
    <x v="6"/>
    <n v="0"/>
  </r>
  <r>
    <x v="69"/>
    <s v="US"/>
    <n v="114650.7"/>
    <x v="4"/>
    <x v="7"/>
    <n v="0"/>
  </r>
  <r>
    <x v="69"/>
    <s v="US"/>
    <n v="114650.7"/>
    <x v="5"/>
    <x v="8"/>
    <n v="0"/>
  </r>
  <r>
    <x v="69"/>
    <s v="US"/>
    <n v="114650.7"/>
    <x v="5"/>
    <x v="9"/>
    <n v="0"/>
  </r>
  <r>
    <x v="69"/>
    <s v="US"/>
    <n v="114650.7"/>
    <x v="5"/>
    <x v="10"/>
    <n v="0"/>
  </r>
  <r>
    <x v="69"/>
    <s v="US"/>
    <n v="114650.7"/>
    <x v="6"/>
    <x v="11"/>
    <n v="0"/>
  </r>
  <r>
    <x v="69"/>
    <s v="US"/>
    <n v="114650.7"/>
    <x v="7"/>
    <x v="12"/>
    <n v="0"/>
  </r>
  <r>
    <x v="69"/>
    <s v="US"/>
    <n v="114650.7"/>
    <x v="8"/>
    <x v="13"/>
    <n v="169"/>
  </r>
  <r>
    <x v="69"/>
    <s v="US"/>
    <n v="114650.7"/>
    <x v="9"/>
    <x v="14"/>
    <n v="0"/>
  </r>
  <r>
    <x v="69"/>
    <s v="US"/>
    <n v="114650.7"/>
    <x v="10"/>
    <x v="15"/>
    <n v="0"/>
  </r>
  <r>
    <x v="69"/>
    <s v="US"/>
    <n v="114650.7"/>
    <x v="11"/>
    <x v="16"/>
    <n v="0"/>
  </r>
  <r>
    <x v="69"/>
    <s v="US"/>
    <n v="114650.7"/>
    <x v="12"/>
    <x v="17"/>
    <n v="0"/>
  </r>
  <r>
    <x v="69"/>
    <s v="US"/>
    <n v="114650.7"/>
    <x v="13"/>
    <x v="18"/>
    <n v="237"/>
  </r>
  <r>
    <x v="69"/>
    <s v="US"/>
    <n v="114650.7"/>
    <x v="13"/>
    <x v="19"/>
    <n v="10"/>
  </r>
  <r>
    <x v="69"/>
    <s v="US"/>
    <n v="114650.7"/>
    <x v="13"/>
    <x v="20"/>
    <n v="499"/>
  </r>
  <r>
    <x v="69"/>
    <s v="US"/>
    <n v="114650.7"/>
    <x v="14"/>
    <x v="21"/>
    <n v="1"/>
  </r>
  <r>
    <x v="69"/>
    <s v="US"/>
    <n v="114650.7"/>
    <x v="14"/>
    <x v="22"/>
    <n v="0"/>
  </r>
  <r>
    <x v="69"/>
    <s v="US"/>
    <n v="114650.7"/>
    <x v="14"/>
    <x v="23"/>
    <n v="0"/>
  </r>
  <r>
    <x v="69"/>
    <s v="US"/>
    <n v="114650.7"/>
    <x v="14"/>
    <x v="24"/>
    <n v="0"/>
  </r>
  <r>
    <x v="69"/>
    <s v="US"/>
    <n v="114650.7"/>
    <x v="14"/>
    <x v="25"/>
    <n v="0"/>
  </r>
  <r>
    <x v="70"/>
    <s v="US"/>
    <n v="131063.08"/>
    <x v="0"/>
    <x v="0"/>
    <n v="0"/>
  </r>
  <r>
    <x v="70"/>
    <s v="US"/>
    <n v="131063.08"/>
    <x v="0"/>
    <x v="1"/>
    <n v="0"/>
  </r>
  <r>
    <x v="70"/>
    <s v="US"/>
    <n v="131063.08"/>
    <x v="1"/>
    <x v="2"/>
    <n v="47"/>
  </r>
  <r>
    <x v="70"/>
    <s v="US"/>
    <n v="131063.08"/>
    <x v="2"/>
    <x v="3"/>
    <n v="46"/>
  </r>
  <r>
    <x v="70"/>
    <s v="US"/>
    <n v="131063.08"/>
    <x v="2"/>
    <x v="4"/>
    <n v="72"/>
  </r>
  <r>
    <x v="70"/>
    <s v="US"/>
    <n v="131063.08"/>
    <x v="3"/>
    <x v="5"/>
    <n v="18"/>
  </r>
  <r>
    <x v="70"/>
    <s v="US"/>
    <n v="131063.08"/>
    <x v="4"/>
    <x v="6"/>
    <n v="0"/>
  </r>
  <r>
    <x v="70"/>
    <s v="US"/>
    <n v="131063.08"/>
    <x v="4"/>
    <x v="7"/>
    <n v="0"/>
  </r>
  <r>
    <x v="70"/>
    <s v="US"/>
    <n v="131063.08"/>
    <x v="5"/>
    <x v="8"/>
    <n v="0"/>
  </r>
  <r>
    <x v="70"/>
    <s v="US"/>
    <n v="131063.08"/>
    <x v="5"/>
    <x v="9"/>
    <n v="0"/>
  </r>
  <r>
    <x v="70"/>
    <s v="US"/>
    <n v="131063.08"/>
    <x v="5"/>
    <x v="10"/>
    <n v="0"/>
  </r>
  <r>
    <x v="70"/>
    <s v="US"/>
    <n v="131063.08"/>
    <x v="6"/>
    <x v="11"/>
    <n v="0"/>
  </r>
  <r>
    <x v="70"/>
    <s v="US"/>
    <n v="131063.08"/>
    <x v="7"/>
    <x v="12"/>
    <n v="0"/>
  </r>
  <r>
    <x v="70"/>
    <s v="US"/>
    <n v="131063.08"/>
    <x v="8"/>
    <x v="13"/>
    <n v="95"/>
  </r>
  <r>
    <x v="70"/>
    <s v="US"/>
    <n v="131063.08"/>
    <x v="9"/>
    <x v="14"/>
    <n v="0"/>
  </r>
  <r>
    <x v="70"/>
    <s v="US"/>
    <n v="131063.08"/>
    <x v="10"/>
    <x v="15"/>
    <n v="0"/>
  </r>
  <r>
    <x v="70"/>
    <s v="US"/>
    <n v="131063.08"/>
    <x v="11"/>
    <x v="16"/>
    <n v="0"/>
  </r>
  <r>
    <x v="70"/>
    <s v="US"/>
    <n v="131063.08"/>
    <x v="12"/>
    <x v="17"/>
    <n v="0"/>
  </r>
  <r>
    <x v="70"/>
    <s v="US"/>
    <n v="131063.08"/>
    <x v="13"/>
    <x v="18"/>
    <n v="223"/>
  </r>
  <r>
    <x v="70"/>
    <s v="US"/>
    <n v="131063.08"/>
    <x v="13"/>
    <x v="19"/>
    <n v="9"/>
  </r>
  <r>
    <x v="70"/>
    <s v="US"/>
    <n v="131063.08"/>
    <x v="13"/>
    <x v="20"/>
    <n v="475"/>
  </r>
  <r>
    <x v="70"/>
    <s v="US"/>
    <n v="131063.08"/>
    <x v="14"/>
    <x v="21"/>
    <n v="0"/>
  </r>
  <r>
    <x v="70"/>
    <s v="US"/>
    <n v="131063.08"/>
    <x v="14"/>
    <x v="22"/>
    <n v="0"/>
  </r>
  <r>
    <x v="70"/>
    <s v="US"/>
    <n v="131063.08"/>
    <x v="14"/>
    <x v="23"/>
    <n v="0"/>
  </r>
  <r>
    <x v="70"/>
    <s v="US"/>
    <n v="131063.08"/>
    <x v="14"/>
    <x v="24"/>
    <n v="0"/>
  </r>
  <r>
    <x v="70"/>
    <s v="US"/>
    <n v="131063.08"/>
    <x v="14"/>
    <x v="25"/>
    <n v="0"/>
  </r>
  <r>
    <x v="71"/>
    <s v="US"/>
    <n v="117255.84"/>
    <x v="0"/>
    <x v="0"/>
    <n v="0"/>
  </r>
  <r>
    <x v="71"/>
    <s v="US"/>
    <n v="117255.84"/>
    <x v="0"/>
    <x v="1"/>
    <n v="0"/>
  </r>
  <r>
    <x v="71"/>
    <s v="US"/>
    <n v="117255.84"/>
    <x v="1"/>
    <x v="2"/>
    <n v="49"/>
  </r>
  <r>
    <x v="71"/>
    <s v="US"/>
    <n v="117255.84"/>
    <x v="2"/>
    <x v="3"/>
    <n v="46"/>
  </r>
  <r>
    <x v="71"/>
    <s v="US"/>
    <n v="117255.84"/>
    <x v="2"/>
    <x v="4"/>
    <n v="73"/>
  </r>
  <r>
    <x v="71"/>
    <s v="US"/>
    <n v="117255.84"/>
    <x v="3"/>
    <x v="5"/>
    <n v="12"/>
  </r>
  <r>
    <x v="71"/>
    <s v="US"/>
    <n v="117255.84"/>
    <x v="4"/>
    <x v="6"/>
    <n v="0"/>
  </r>
  <r>
    <x v="71"/>
    <s v="US"/>
    <n v="117255.84"/>
    <x v="4"/>
    <x v="7"/>
    <n v="0"/>
  </r>
  <r>
    <x v="71"/>
    <s v="US"/>
    <n v="117255.84"/>
    <x v="5"/>
    <x v="8"/>
    <n v="0"/>
  </r>
  <r>
    <x v="71"/>
    <s v="US"/>
    <n v="117255.84"/>
    <x v="5"/>
    <x v="9"/>
    <n v="0"/>
  </r>
  <r>
    <x v="71"/>
    <s v="US"/>
    <n v="117255.84"/>
    <x v="5"/>
    <x v="10"/>
    <n v="0"/>
  </r>
  <r>
    <x v="71"/>
    <s v="US"/>
    <n v="117255.84"/>
    <x v="6"/>
    <x v="11"/>
    <n v="0"/>
  </r>
  <r>
    <x v="71"/>
    <s v="US"/>
    <n v="117255.84"/>
    <x v="7"/>
    <x v="12"/>
    <n v="0"/>
  </r>
  <r>
    <x v="71"/>
    <s v="US"/>
    <n v="117255.84"/>
    <x v="8"/>
    <x v="13"/>
    <n v="212"/>
  </r>
  <r>
    <x v="71"/>
    <s v="US"/>
    <n v="117255.84"/>
    <x v="9"/>
    <x v="14"/>
    <n v="0"/>
  </r>
  <r>
    <x v="71"/>
    <s v="US"/>
    <n v="117255.84"/>
    <x v="10"/>
    <x v="15"/>
    <n v="0"/>
  </r>
  <r>
    <x v="71"/>
    <s v="US"/>
    <n v="117255.84"/>
    <x v="11"/>
    <x v="16"/>
    <n v="0"/>
  </r>
  <r>
    <x v="71"/>
    <s v="US"/>
    <n v="117255.84"/>
    <x v="12"/>
    <x v="17"/>
    <n v="0"/>
  </r>
  <r>
    <x v="71"/>
    <s v="US"/>
    <n v="117255.84"/>
    <x v="13"/>
    <x v="18"/>
    <n v="265"/>
  </r>
  <r>
    <x v="71"/>
    <s v="US"/>
    <n v="117255.84"/>
    <x v="13"/>
    <x v="19"/>
    <n v="10"/>
  </r>
  <r>
    <x v="71"/>
    <s v="US"/>
    <n v="117255.84"/>
    <x v="13"/>
    <x v="20"/>
    <n v="471"/>
  </r>
  <r>
    <x v="71"/>
    <s v="US"/>
    <n v="117255.84"/>
    <x v="14"/>
    <x v="21"/>
    <n v="0"/>
  </r>
  <r>
    <x v="71"/>
    <s v="US"/>
    <n v="117255.84"/>
    <x v="14"/>
    <x v="22"/>
    <n v="0"/>
  </r>
  <r>
    <x v="71"/>
    <s v="US"/>
    <n v="117255.84"/>
    <x v="14"/>
    <x v="23"/>
    <n v="0"/>
  </r>
  <r>
    <x v="71"/>
    <s v="US"/>
    <n v="117255.84"/>
    <x v="14"/>
    <x v="24"/>
    <n v="0"/>
  </r>
  <r>
    <x v="71"/>
    <s v="US"/>
    <n v="117255.84"/>
    <x v="14"/>
    <x v="25"/>
    <n v="0"/>
  </r>
  <r>
    <x v="72"/>
    <s v="US"/>
    <n v="126258.08"/>
    <x v="0"/>
    <x v="0"/>
    <n v="0"/>
  </r>
  <r>
    <x v="72"/>
    <s v="US"/>
    <n v="126258.08"/>
    <x v="0"/>
    <x v="1"/>
    <n v="0"/>
  </r>
  <r>
    <x v="72"/>
    <s v="US"/>
    <n v="126258.08"/>
    <x v="1"/>
    <x v="2"/>
    <n v="42"/>
  </r>
  <r>
    <x v="72"/>
    <s v="US"/>
    <n v="126258.08"/>
    <x v="2"/>
    <x v="3"/>
    <n v="53"/>
  </r>
  <r>
    <x v="72"/>
    <s v="US"/>
    <n v="126258.08"/>
    <x v="2"/>
    <x v="4"/>
    <n v="98"/>
  </r>
  <r>
    <x v="72"/>
    <s v="US"/>
    <n v="126258.08"/>
    <x v="3"/>
    <x v="5"/>
    <n v="8"/>
  </r>
  <r>
    <x v="72"/>
    <s v="US"/>
    <n v="126258.08"/>
    <x v="4"/>
    <x v="6"/>
    <n v="0"/>
  </r>
  <r>
    <x v="72"/>
    <s v="US"/>
    <n v="126258.08"/>
    <x v="4"/>
    <x v="7"/>
    <n v="0"/>
  </r>
  <r>
    <x v="72"/>
    <s v="US"/>
    <n v="126258.08"/>
    <x v="5"/>
    <x v="8"/>
    <n v="0"/>
  </r>
  <r>
    <x v="72"/>
    <s v="US"/>
    <n v="126258.08"/>
    <x v="5"/>
    <x v="9"/>
    <n v="0"/>
  </r>
  <r>
    <x v="72"/>
    <s v="US"/>
    <n v="126258.08"/>
    <x v="5"/>
    <x v="10"/>
    <n v="0"/>
  </r>
  <r>
    <x v="72"/>
    <s v="US"/>
    <n v="126258.08"/>
    <x v="6"/>
    <x v="11"/>
    <n v="0"/>
  </r>
  <r>
    <x v="72"/>
    <s v="US"/>
    <n v="126258.08"/>
    <x v="7"/>
    <x v="12"/>
    <n v="0"/>
  </r>
  <r>
    <x v="72"/>
    <s v="US"/>
    <n v="126258.08"/>
    <x v="8"/>
    <x v="13"/>
    <n v="170"/>
  </r>
  <r>
    <x v="72"/>
    <s v="US"/>
    <n v="126258.08"/>
    <x v="9"/>
    <x v="14"/>
    <n v="0"/>
  </r>
  <r>
    <x v="72"/>
    <s v="US"/>
    <n v="126258.08"/>
    <x v="10"/>
    <x v="15"/>
    <n v="0"/>
  </r>
  <r>
    <x v="72"/>
    <s v="US"/>
    <n v="126258.08"/>
    <x v="11"/>
    <x v="16"/>
    <n v="0"/>
  </r>
  <r>
    <x v="72"/>
    <s v="US"/>
    <n v="126258.08"/>
    <x v="12"/>
    <x v="17"/>
    <n v="0"/>
  </r>
  <r>
    <x v="72"/>
    <s v="US"/>
    <n v="126258.08"/>
    <x v="13"/>
    <x v="18"/>
    <n v="263"/>
  </r>
  <r>
    <x v="72"/>
    <s v="US"/>
    <n v="126258.08"/>
    <x v="13"/>
    <x v="19"/>
    <n v="9"/>
  </r>
  <r>
    <x v="72"/>
    <s v="US"/>
    <n v="126258.08"/>
    <x v="13"/>
    <x v="20"/>
    <n v="452"/>
  </r>
  <r>
    <x v="72"/>
    <s v="US"/>
    <n v="126258.08"/>
    <x v="14"/>
    <x v="21"/>
    <n v="0"/>
  </r>
  <r>
    <x v="72"/>
    <s v="US"/>
    <n v="126258.08"/>
    <x v="14"/>
    <x v="22"/>
    <n v="0"/>
  </r>
  <r>
    <x v="72"/>
    <s v="US"/>
    <n v="126258.08"/>
    <x v="14"/>
    <x v="23"/>
    <n v="0"/>
  </r>
  <r>
    <x v="72"/>
    <s v="US"/>
    <n v="126258.08"/>
    <x v="14"/>
    <x v="24"/>
    <n v="0"/>
  </r>
  <r>
    <x v="72"/>
    <s v="US"/>
    <n v="126258.08"/>
    <x v="14"/>
    <x v="25"/>
    <n v="0"/>
  </r>
  <r>
    <x v="73"/>
    <s v="US"/>
    <n v="144322.20000000001"/>
    <x v="0"/>
    <x v="0"/>
    <n v="0"/>
  </r>
  <r>
    <x v="73"/>
    <s v="US"/>
    <n v="144322.20000000001"/>
    <x v="0"/>
    <x v="1"/>
    <n v="0"/>
  </r>
  <r>
    <x v="73"/>
    <s v="US"/>
    <n v="144322.20000000001"/>
    <x v="1"/>
    <x v="2"/>
    <n v="41"/>
  </r>
  <r>
    <x v="73"/>
    <s v="US"/>
    <n v="144322.20000000001"/>
    <x v="2"/>
    <x v="3"/>
    <n v="62"/>
  </r>
  <r>
    <x v="73"/>
    <s v="US"/>
    <n v="144322.20000000001"/>
    <x v="2"/>
    <x v="4"/>
    <n v="106"/>
  </r>
  <r>
    <x v="73"/>
    <s v="US"/>
    <n v="144322.20000000001"/>
    <x v="3"/>
    <x v="5"/>
    <n v="8"/>
  </r>
  <r>
    <x v="73"/>
    <s v="US"/>
    <n v="144322.20000000001"/>
    <x v="4"/>
    <x v="6"/>
    <n v="0"/>
  </r>
  <r>
    <x v="73"/>
    <s v="US"/>
    <n v="144322.20000000001"/>
    <x v="4"/>
    <x v="7"/>
    <n v="0"/>
  </r>
  <r>
    <x v="73"/>
    <s v="US"/>
    <n v="144322.20000000001"/>
    <x v="5"/>
    <x v="8"/>
    <n v="0"/>
  </r>
  <r>
    <x v="73"/>
    <s v="US"/>
    <n v="144322.20000000001"/>
    <x v="5"/>
    <x v="9"/>
    <n v="0"/>
  </r>
  <r>
    <x v="73"/>
    <s v="US"/>
    <n v="144322.20000000001"/>
    <x v="5"/>
    <x v="10"/>
    <n v="0"/>
  </r>
  <r>
    <x v="73"/>
    <s v="US"/>
    <n v="144322.20000000001"/>
    <x v="6"/>
    <x v="11"/>
    <n v="0"/>
  </r>
  <r>
    <x v="73"/>
    <s v="US"/>
    <n v="144322.20000000001"/>
    <x v="7"/>
    <x v="12"/>
    <n v="0"/>
  </r>
  <r>
    <x v="73"/>
    <s v="US"/>
    <n v="144322.20000000001"/>
    <x v="8"/>
    <x v="13"/>
    <n v="146"/>
  </r>
  <r>
    <x v="73"/>
    <s v="US"/>
    <n v="144322.20000000001"/>
    <x v="9"/>
    <x v="14"/>
    <n v="0"/>
  </r>
  <r>
    <x v="73"/>
    <s v="US"/>
    <n v="144322.20000000001"/>
    <x v="10"/>
    <x v="15"/>
    <n v="0"/>
  </r>
  <r>
    <x v="73"/>
    <s v="US"/>
    <n v="144322.20000000001"/>
    <x v="11"/>
    <x v="16"/>
    <n v="0"/>
  </r>
  <r>
    <x v="73"/>
    <s v="US"/>
    <n v="144322.20000000001"/>
    <x v="12"/>
    <x v="17"/>
    <n v="0"/>
  </r>
  <r>
    <x v="73"/>
    <s v="US"/>
    <n v="144322.20000000001"/>
    <x v="13"/>
    <x v="18"/>
    <n v="259"/>
  </r>
  <r>
    <x v="73"/>
    <s v="US"/>
    <n v="144322.20000000001"/>
    <x v="13"/>
    <x v="19"/>
    <n v="9"/>
  </r>
  <r>
    <x v="73"/>
    <s v="US"/>
    <n v="144322.20000000001"/>
    <x v="13"/>
    <x v="20"/>
    <n v="460"/>
  </r>
  <r>
    <x v="73"/>
    <s v="US"/>
    <n v="144322.20000000001"/>
    <x v="14"/>
    <x v="21"/>
    <n v="0"/>
  </r>
  <r>
    <x v="73"/>
    <s v="US"/>
    <n v="144322.20000000001"/>
    <x v="14"/>
    <x v="22"/>
    <n v="0"/>
  </r>
  <r>
    <x v="73"/>
    <s v="US"/>
    <n v="144322.20000000001"/>
    <x v="14"/>
    <x v="23"/>
    <n v="0"/>
  </r>
  <r>
    <x v="73"/>
    <s v="US"/>
    <n v="144322.20000000001"/>
    <x v="14"/>
    <x v="24"/>
    <n v="0"/>
  </r>
  <r>
    <x v="73"/>
    <s v="US"/>
    <n v="144322.20000000001"/>
    <x v="14"/>
    <x v="25"/>
    <n v="0"/>
  </r>
  <r>
    <x v="74"/>
    <s v="US"/>
    <n v="151019.07999999999"/>
    <x v="0"/>
    <x v="0"/>
    <n v="0"/>
  </r>
  <r>
    <x v="74"/>
    <s v="US"/>
    <n v="151019.07999999999"/>
    <x v="0"/>
    <x v="1"/>
    <n v="0"/>
  </r>
  <r>
    <x v="74"/>
    <s v="US"/>
    <n v="151019.07999999999"/>
    <x v="1"/>
    <x v="2"/>
    <n v="20"/>
  </r>
  <r>
    <x v="74"/>
    <s v="US"/>
    <n v="151019.07999999999"/>
    <x v="2"/>
    <x v="3"/>
    <n v="73"/>
  </r>
  <r>
    <x v="74"/>
    <s v="US"/>
    <n v="151019.07999999999"/>
    <x v="2"/>
    <x v="4"/>
    <n v="109"/>
  </r>
  <r>
    <x v="74"/>
    <s v="US"/>
    <n v="151019.07999999999"/>
    <x v="3"/>
    <x v="5"/>
    <n v="34"/>
  </r>
  <r>
    <x v="74"/>
    <s v="US"/>
    <n v="151019.07999999999"/>
    <x v="4"/>
    <x v="6"/>
    <n v="0"/>
  </r>
  <r>
    <x v="74"/>
    <s v="US"/>
    <n v="151019.07999999999"/>
    <x v="4"/>
    <x v="7"/>
    <n v="0"/>
  </r>
  <r>
    <x v="74"/>
    <s v="US"/>
    <n v="151019.07999999999"/>
    <x v="5"/>
    <x v="8"/>
    <n v="0"/>
  </r>
  <r>
    <x v="74"/>
    <s v="US"/>
    <n v="151019.07999999999"/>
    <x v="5"/>
    <x v="9"/>
    <n v="0"/>
  </r>
  <r>
    <x v="74"/>
    <s v="US"/>
    <n v="151019.07999999999"/>
    <x v="5"/>
    <x v="10"/>
    <n v="0"/>
  </r>
  <r>
    <x v="74"/>
    <s v="US"/>
    <n v="151019.07999999999"/>
    <x v="6"/>
    <x v="11"/>
    <n v="0"/>
  </r>
  <r>
    <x v="74"/>
    <s v="US"/>
    <n v="151019.07999999999"/>
    <x v="7"/>
    <x v="12"/>
    <n v="0"/>
  </r>
  <r>
    <x v="74"/>
    <s v="US"/>
    <n v="151019.07999999999"/>
    <x v="8"/>
    <x v="13"/>
    <n v="170"/>
  </r>
  <r>
    <x v="74"/>
    <s v="US"/>
    <n v="151019.07999999999"/>
    <x v="9"/>
    <x v="14"/>
    <n v="0"/>
  </r>
  <r>
    <x v="74"/>
    <s v="US"/>
    <n v="151019.07999999999"/>
    <x v="10"/>
    <x v="15"/>
    <n v="0"/>
  </r>
  <r>
    <x v="74"/>
    <s v="US"/>
    <n v="151019.07999999999"/>
    <x v="11"/>
    <x v="16"/>
    <n v="0"/>
  </r>
  <r>
    <x v="74"/>
    <s v="US"/>
    <n v="151019.07999999999"/>
    <x v="12"/>
    <x v="17"/>
    <n v="0"/>
  </r>
  <r>
    <x v="74"/>
    <s v="US"/>
    <n v="151019.07999999999"/>
    <x v="13"/>
    <x v="18"/>
    <n v="282"/>
  </r>
  <r>
    <x v="74"/>
    <s v="US"/>
    <n v="151019.07999999999"/>
    <x v="13"/>
    <x v="19"/>
    <n v="9"/>
  </r>
  <r>
    <x v="74"/>
    <s v="US"/>
    <n v="151019.07999999999"/>
    <x v="13"/>
    <x v="20"/>
    <n v="440"/>
  </r>
  <r>
    <x v="74"/>
    <s v="US"/>
    <n v="151019.07999999999"/>
    <x v="14"/>
    <x v="21"/>
    <n v="0"/>
  </r>
  <r>
    <x v="74"/>
    <s v="US"/>
    <n v="151019.07999999999"/>
    <x v="14"/>
    <x v="22"/>
    <n v="0"/>
  </r>
  <r>
    <x v="74"/>
    <s v="US"/>
    <n v="151019.07999999999"/>
    <x v="14"/>
    <x v="23"/>
    <n v="0"/>
  </r>
  <r>
    <x v="74"/>
    <s v="US"/>
    <n v="151019.07999999999"/>
    <x v="14"/>
    <x v="24"/>
    <n v="0"/>
  </r>
  <r>
    <x v="74"/>
    <s v="US"/>
    <n v="151019.07999999999"/>
    <x v="14"/>
    <x v="25"/>
    <n v="0"/>
  </r>
  <r>
    <x v="75"/>
    <s v="US"/>
    <n v="143199.25"/>
    <x v="0"/>
    <x v="0"/>
    <n v="0"/>
  </r>
  <r>
    <x v="75"/>
    <s v="US"/>
    <n v="143199.25"/>
    <x v="0"/>
    <x v="1"/>
    <n v="0"/>
  </r>
  <r>
    <x v="75"/>
    <s v="US"/>
    <n v="143199.25"/>
    <x v="1"/>
    <x v="2"/>
    <n v="52"/>
  </r>
  <r>
    <x v="75"/>
    <s v="US"/>
    <n v="143199.25"/>
    <x v="2"/>
    <x v="3"/>
    <n v="57"/>
  </r>
  <r>
    <x v="75"/>
    <s v="US"/>
    <n v="143199.25"/>
    <x v="2"/>
    <x v="4"/>
    <n v="117"/>
  </r>
  <r>
    <x v="75"/>
    <s v="US"/>
    <n v="143199.25"/>
    <x v="3"/>
    <x v="5"/>
    <n v="43"/>
  </r>
  <r>
    <x v="75"/>
    <s v="US"/>
    <n v="143199.25"/>
    <x v="4"/>
    <x v="6"/>
    <n v="0"/>
  </r>
  <r>
    <x v="75"/>
    <s v="US"/>
    <n v="143199.25"/>
    <x v="4"/>
    <x v="7"/>
    <n v="0"/>
  </r>
  <r>
    <x v="75"/>
    <s v="US"/>
    <n v="143199.25"/>
    <x v="5"/>
    <x v="8"/>
    <n v="0"/>
  </r>
  <r>
    <x v="75"/>
    <s v="US"/>
    <n v="143199.25"/>
    <x v="5"/>
    <x v="9"/>
    <n v="0"/>
  </r>
  <r>
    <x v="75"/>
    <s v="US"/>
    <n v="143199.25"/>
    <x v="5"/>
    <x v="10"/>
    <n v="0"/>
  </r>
  <r>
    <x v="75"/>
    <s v="US"/>
    <n v="143199.25"/>
    <x v="6"/>
    <x v="11"/>
    <n v="0"/>
  </r>
  <r>
    <x v="75"/>
    <s v="US"/>
    <n v="143199.25"/>
    <x v="7"/>
    <x v="12"/>
    <n v="0"/>
  </r>
  <r>
    <x v="75"/>
    <s v="US"/>
    <n v="143199.25"/>
    <x v="8"/>
    <x v="13"/>
    <n v="147"/>
  </r>
  <r>
    <x v="75"/>
    <s v="US"/>
    <n v="143199.25"/>
    <x v="9"/>
    <x v="14"/>
    <n v="0"/>
  </r>
  <r>
    <x v="75"/>
    <s v="US"/>
    <n v="143199.25"/>
    <x v="10"/>
    <x v="15"/>
    <n v="0"/>
  </r>
  <r>
    <x v="75"/>
    <s v="US"/>
    <n v="143199.25"/>
    <x v="11"/>
    <x v="16"/>
    <n v="0"/>
  </r>
  <r>
    <x v="75"/>
    <s v="US"/>
    <n v="143199.25"/>
    <x v="12"/>
    <x v="17"/>
    <n v="0"/>
  </r>
  <r>
    <x v="75"/>
    <s v="US"/>
    <n v="143199.25"/>
    <x v="13"/>
    <x v="18"/>
    <n v="300"/>
  </r>
  <r>
    <x v="75"/>
    <s v="US"/>
    <n v="143199.25"/>
    <x v="13"/>
    <x v="19"/>
    <n v="11"/>
  </r>
  <r>
    <x v="75"/>
    <s v="US"/>
    <n v="143199.25"/>
    <x v="13"/>
    <x v="20"/>
    <n v="356"/>
  </r>
  <r>
    <x v="75"/>
    <s v="US"/>
    <n v="143199.25"/>
    <x v="14"/>
    <x v="21"/>
    <n v="0"/>
  </r>
  <r>
    <x v="75"/>
    <s v="US"/>
    <n v="143199.25"/>
    <x v="14"/>
    <x v="22"/>
    <n v="0"/>
  </r>
  <r>
    <x v="75"/>
    <s v="US"/>
    <n v="143199.25"/>
    <x v="14"/>
    <x v="23"/>
    <n v="0"/>
  </r>
  <r>
    <x v="75"/>
    <s v="US"/>
    <n v="143199.25"/>
    <x v="14"/>
    <x v="24"/>
    <n v="0"/>
  </r>
  <r>
    <x v="75"/>
    <s v="US"/>
    <n v="143199.25"/>
    <x v="14"/>
    <x v="25"/>
    <n v="0"/>
  </r>
  <r>
    <x v="76"/>
    <s v="US"/>
    <n v="125497.72"/>
    <x v="0"/>
    <x v="0"/>
    <n v="0"/>
  </r>
  <r>
    <x v="76"/>
    <s v="US"/>
    <n v="125497.72"/>
    <x v="0"/>
    <x v="1"/>
    <n v="0"/>
  </r>
  <r>
    <x v="76"/>
    <s v="US"/>
    <n v="125497.72"/>
    <x v="1"/>
    <x v="2"/>
    <n v="32"/>
  </r>
  <r>
    <x v="76"/>
    <s v="US"/>
    <n v="125497.72"/>
    <x v="2"/>
    <x v="3"/>
    <n v="56"/>
  </r>
  <r>
    <x v="76"/>
    <s v="US"/>
    <n v="125497.72"/>
    <x v="2"/>
    <x v="4"/>
    <n v="128"/>
  </r>
  <r>
    <x v="76"/>
    <s v="US"/>
    <n v="125497.72"/>
    <x v="3"/>
    <x v="5"/>
    <n v="46"/>
  </r>
  <r>
    <x v="76"/>
    <s v="US"/>
    <n v="125497.72"/>
    <x v="4"/>
    <x v="6"/>
    <n v="0"/>
  </r>
  <r>
    <x v="76"/>
    <s v="US"/>
    <n v="125497.72"/>
    <x v="4"/>
    <x v="7"/>
    <n v="0"/>
  </r>
  <r>
    <x v="76"/>
    <s v="US"/>
    <n v="125497.72"/>
    <x v="5"/>
    <x v="8"/>
    <n v="0"/>
  </r>
  <r>
    <x v="76"/>
    <s v="US"/>
    <n v="125497.72"/>
    <x v="5"/>
    <x v="9"/>
    <n v="0"/>
  </r>
  <r>
    <x v="76"/>
    <s v="US"/>
    <n v="125497.72"/>
    <x v="5"/>
    <x v="10"/>
    <n v="0"/>
  </r>
  <r>
    <x v="76"/>
    <s v="US"/>
    <n v="125497.72"/>
    <x v="6"/>
    <x v="11"/>
    <n v="0"/>
  </r>
  <r>
    <x v="76"/>
    <s v="US"/>
    <n v="125497.72"/>
    <x v="7"/>
    <x v="12"/>
    <n v="0"/>
  </r>
  <r>
    <x v="76"/>
    <s v="US"/>
    <n v="125497.72"/>
    <x v="8"/>
    <x v="13"/>
    <n v="140"/>
  </r>
  <r>
    <x v="76"/>
    <s v="US"/>
    <n v="125497.72"/>
    <x v="9"/>
    <x v="14"/>
    <n v="0"/>
  </r>
  <r>
    <x v="76"/>
    <s v="US"/>
    <n v="125497.72"/>
    <x v="10"/>
    <x v="15"/>
    <n v="0"/>
  </r>
  <r>
    <x v="76"/>
    <s v="US"/>
    <n v="125497.72"/>
    <x v="11"/>
    <x v="16"/>
    <n v="0"/>
  </r>
  <r>
    <x v="76"/>
    <s v="US"/>
    <n v="125497.72"/>
    <x v="12"/>
    <x v="17"/>
    <n v="0"/>
  </r>
  <r>
    <x v="76"/>
    <s v="US"/>
    <n v="125497.72"/>
    <x v="13"/>
    <x v="18"/>
    <n v="305"/>
  </r>
  <r>
    <x v="76"/>
    <s v="US"/>
    <n v="125497.72"/>
    <x v="13"/>
    <x v="19"/>
    <n v="12"/>
  </r>
  <r>
    <x v="76"/>
    <s v="US"/>
    <n v="125497.72"/>
    <x v="13"/>
    <x v="20"/>
    <n v="437"/>
  </r>
  <r>
    <x v="76"/>
    <s v="US"/>
    <n v="125497.72"/>
    <x v="14"/>
    <x v="21"/>
    <n v="0"/>
  </r>
  <r>
    <x v="76"/>
    <s v="US"/>
    <n v="125497.72"/>
    <x v="14"/>
    <x v="22"/>
    <n v="0"/>
  </r>
  <r>
    <x v="76"/>
    <s v="US"/>
    <n v="125497.72"/>
    <x v="14"/>
    <x v="23"/>
    <n v="0"/>
  </r>
  <r>
    <x v="76"/>
    <s v="US"/>
    <n v="125497.72"/>
    <x v="14"/>
    <x v="24"/>
    <n v="0"/>
  </r>
  <r>
    <x v="76"/>
    <s v="US"/>
    <n v="125497.72"/>
    <x v="14"/>
    <x v="25"/>
    <n v="0"/>
  </r>
  <r>
    <x v="77"/>
    <s v="US"/>
    <n v="145728.56"/>
    <x v="0"/>
    <x v="0"/>
    <n v="0"/>
  </r>
  <r>
    <x v="77"/>
    <s v="US"/>
    <n v="145728.56"/>
    <x v="0"/>
    <x v="1"/>
    <n v="0"/>
  </r>
  <r>
    <x v="77"/>
    <s v="US"/>
    <n v="145728.56"/>
    <x v="1"/>
    <x v="2"/>
    <n v="21"/>
  </r>
  <r>
    <x v="77"/>
    <s v="US"/>
    <n v="145728.56"/>
    <x v="2"/>
    <x v="3"/>
    <n v="51"/>
  </r>
  <r>
    <x v="77"/>
    <s v="US"/>
    <n v="145728.56"/>
    <x v="2"/>
    <x v="4"/>
    <n v="136"/>
  </r>
  <r>
    <x v="77"/>
    <s v="US"/>
    <n v="145728.56"/>
    <x v="3"/>
    <x v="5"/>
    <n v="33"/>
  </r>
  <r>
    <x v="77"/>
    <s v="US"/>
    <n v="145728.56"/>
    <x v="4"/>
    <x v="6"/>
    <n v="0"/>
  </r>
  <r>
    <x v="77"/>
    <s v="US"/>
    <n v="145728.56"/>
    <x v="4"/>
    <x v="7"/>
    <n v="0"/>
  </r>
  <r>
    <x v="77"/>
    <s v="US"/>
    <n v="145728.56"/>
    <x v="5"/>
    <x v="8"/>
    <n v="0"/>
  </r>
  <r>
    <x v="77"/>
    <s v="US"/>
    <n v="145728.56"/>
    <x v="5"/>
    <x v="9"/>
    <n v="0"/>
  </r>
  <r>
    <x v="77"/>
    <s v="US"/>
    <n v="145728.56"/>
    <x v="5"/>
    <x v="10"/>
    <n v="0"/>
  </r>
  <r>
    <x v="77"/>
    <s v="US"/>
    <n v="145728.56"/>
    <x v="6"/>
    <x v="11"/>
    <n v="0"/>
  </r>
  <r>
    <x v="77"/>
    <s v="US"/>
    <n v="145728.56"/>
    <x v="7"/>
    <x v="12"/>
    <n v="0"/>
  </r>
  <r>
    <x v="77"/>
    <s v="US"/>
    <n v="145728.56"/>
    <x v="8"/>
    <x v="13"/>
    <n v="146"/>
  </r>
  <r>
    <x v="77"/>
    <s v="US"/>
    <n v="145728.56"/>
    <x v="9"/>
    <x v="14"/>
    <n v="0"/>
  </r>
  <r>
    <x v="77"/>
    <s v="US"/>
    <n v="145728.56"/>
    <x v="10"/>
    <x v="15"/>
    <n v="0"/>
  </r>
  <r>
    <x v="77"/>
    <s v="US"/>
    <n v="145728.56"/>
    <x v="11"/>
    <x v="16"/>
    <n v="0"/>
  </r>
  <r>
    <x v="77"/>
    <s v="US"/>
    <n v="145728.56"/>
    <x v="12"/>
    <x v="17"/>
    <n v="0"/>
  </r>
  <r>
    <x v="77"/>
    <s v="US"/>
    <n v="145728.56"/>
    <x v="13"/>
    <x v="18"/>
    <n v="226"/>
  </r>
  <r>
    <x v="77"/>
    <s v="US"/>
    <n v="145728.56"/>
    <x v="13"/>
    <x v="19"/>
    <n v="11"/>
  </r>
  <r>
    <x v="77"/>
    <s v="US"/>
    <n v="145728.56"/>
    <x v="13"/>
    <x v="20"/>
    <n v="432"/>
  </r>
  <r>
    <x v="77"/>
    <s v="US"/>
    <n v="145728.56"/>
    <x v="14"/>
    <x v="21"/>
    <n v="0"/>
  </r>
  <r>
    <x v="77"/>
    <s v="US"/>
    <n v="145728.56"/>
    <x v="14"/>
    <x v="22"/>
    <n v="0"/>
  </r>
  <r>
    <x v="77"/>
    <s v="US"/>
    <n v="145728.56"/>
    <x v="14"/>
    <x v="23"/>
    <n v="0"/>
  </r>
  <r>
    <x v="77"/>
    <s v="US"/>
    <n v="145728.56"/>
    <x v="14"/>
    <x v="24"/>
    <n v="0"/>
  </r>
  <r>
    <x v="77"/>
    <s v="US"/>
    <n v="145728.56"/>
    <x v="14"/>
    <x v="25"/>
    <n v="0"/>
  </r>
  <r>
    <x v="78"/>
    <s v="US"/>
    <n v="119778.04"/>
    <x v="0"/>
    <x v="0"/>
    <n v="0"/>
  </r>
  <r>
    <x v="78"/>
    <s v="US"/>
    <n v="119778.04"/>
    <x v="0"/>
    <x v="1"/>
    <n v="0"/>
  </r>
  <r>
    <x v="78"/>
    <s v="US"/>
    <n v="119778.04"/>
    <x v="1"/>
    <x v="2"/>
    <n v="20"/>
  </r>
  <r>
    <x v="78"/>
    <s v="US"/>
    <n v="119778.04"/>
    <x v="2"/>
    <x v="3"/>
    <n v="49"/>
  </r>
  <r>
    <x v="78"/>
    <s v="US"/>
    <n v="119778.04"/>
    <x v="2"/>
    <x v="4"/>
    <n v="103"/>
  </r>
  <r>
    <x v="78"/>
    <s v="US"/>
    <n v="119778.04"/>
    <x v="3"/>
    <x v="5"/>
    <n v="10"/>
  </r>
  <r>
    <x v="78"/>
    <s v="US"/>
    <n v="119778.04"/>
    <x v="4"/>
    <x v="6"/>
    <n v="0"/>
  </r>
  <r>
    <x v="78"/>
    <s v="US"/>
    <n v="119778.04"/>
    <x v="4"/>
    <x v="7"/>
    <n v="0"/>
  </r>
  <r>
    <x v="78"/>
    <s v="US"/>
    <n v="119778.04"/>
    <x v="5"/>
    <x v="8"/>
    <n v="0"/>
  </r>
  <r>
    <x v="78"/>
    <s v="US"/>
    <n v="119778.04"/>
    <x v="5"/>
    <x v="9"/>
    <n v="0"/>
  </r>
  <r>
    <x v="78"/>
    <s v="US"/>
    <n v="119778.04"/>
    <x v="5"/>
    <x v="10"/>
    <n v="0"/>
  </r>
  <r>
    <x v="78"/>
    <s v="US"/>
    <n v="119778.04"/>
    <x v="6"/>
    <x v="11"/>
    <n v="0"/>
  </r>
  <r>
    <x v="78"/>
    <s v="US"/>
    <n v="119778.04"/>
    <x v="7"/>
    <x v="12"/>
    <n v="0"/>
  </r>
  <r>
    <x v="78"/>
    <s v="US"/>
    <n v="119778.04"/>
    <x v="8"/>
    <x v="13"/>
    <n v="143"/>
  </r>
  <r>
    <x v="78"/>
    <s v="US"/>
    <n v="119778.04"/>
    <x v="9"/>
    <x v="14"/>
    <n v="0"/>
  </r>
  <r>
    <x v="78"/>
    <s v="US"/>
    <n v="119778.04"/>
    <x v="10"/>
    <x v="15"/>
    <n v="0"/>
  </r>
  <r>
    <x v="78"/>
    <s v="US"/>
    <n v="119778.04"/>
    <x v="11"/>
    <x v="16"/>
    <n v="0"/>
  </r>
  <r>
    <x v="78"/>
    <s v="US"/>
    <n v="119778.04"/>
    <x v="12"/>
    <x v="17"/>
    <n v="0"/>
  </r>
  <r>
    <x v="78"/>
    <s v="US"/>
    <n v="119778.04"/>
    <x v="13"/>
    <x v="18"/>
    <n v="252"/>
  </r>
  <r>
    <x v="78"/>
    <s v="US"/>
    <n v="119778.04"/>
    <x v="13"/>
    <x v="19"/>
    <n v="11"/>
  </r>
  <r>
    <x v="78"/>
    <s v="US"/>
    <n v="119778.04"/>
    <x v="13"/>
    <x v="20"/>
    <n v="448"/>
  </r>
  <r>
    <x v="78"/>
    <s v="US"/>
    <n v="119778.04"/>
    <x v="14"/>
    <x v="21"/>
    <n v="1"/>
  </r>
  <r>
    <x v="78"/>
    <s v="US"/>
    <n v="119778.04"/>
    <x v="14"/>
    <x v="22"/>
    <n v="0"/>
  </r>
  <r>
    <x v="78"/>
    <s v="US"/>
    <n v="119778.04"/>
    <x v="14"/>
    <x v="23"/>
    <n v="0"/>
  </r>
  <r>
    <x v="78"/>
    <s v="US"/>
    <n v="119778.04"/>
    <x v="14"/>
    <x v="24"/>
    <n v="0"/>
  </r>
  <r>
    <x v="78"/>
    <s v="US"/>
    <n v="119778.04"/>
    <x v="14"/>
    <x v="25"/>
    <n v="0"/>
  </r>
  <r>
    <x v="79"/>
    <s v="US"/>
    <n v="130716.63"/>
    <x v="0"/>
    <x v="0"/>
    <n v="0"/>
  </r>
  <r>
    <x v="79"/>
    <s v="US"/>
    <n v="130716.63"/>
    <x v="0"/>
    <x v="1"/>
    <n v="0"/>
  </r>
  <r>
    <x v="79"/>
    <s v="US"/>
    <n v="130716.63"/>
    <x v="1"/>
    <x v="2"/>
    <n v="37"/>
  </r>
  <r>
    <x v="79"/>
    <s v="US"/>
    <n v="130716.63"/>
    <x v="2"/>
    <x v="3"/>
    <n v="48"/>
  </r>
  <r>
    <x v="79"/>
    <s v="US"/>
    <n v="130716.63"/>
    <x v="2"/>
    <x v="4"/>
    <n v="104"/>
  </r>
  <r>
    <x v="79"/>
    <s v="US"/>
    <n v="130716.63"/>
    <x v="3"/>
    <x v="5"/>
    <n v="12"/>
  </r>
  <r>
    <x v="79"/>
    <s v="US"/>
    <n v="130716.63"/>
    <x v="4"/>
    <x v="6"/>
    <n v="0"/>
  </r>
  <r>
    <x v="79"/>
    <s v="US"/>
    <n v="130716.63"/>
    <x v="4"/>
    <x v="7"/>
    <n v="0"/>
  </r>
  <r>
    <x v="79"/>
    <s v="US"/>
    <n v="130716.63"/>
    <x v="5"/>
    <x v="8"/>
    <n v="0"/>
  </r>
  <r>
    <x v="79"/>
    <s v="US"/>
    <n v="130716.63"/>
    <x v="5"/>
    <x v="9"/>
    <n v="0"/>
  </r>
  <r>
    <x v="79"/>
    <s v="US"/>
    <n v="130716.63"/>
    <x v="5"/>
    <x v="10"/>
    <n v="0"/>
  </r>
  <r>
    <x v="79"/>
    <s v="US"/>
    <n v="130716.63"/>
    <x v="6"/>
    <x v="11"/>
    <n v="0"/>
  </r>
  <r>
    <x v="79"/>
    <s v="US"/>
    <n v="130716.63"/>
    <x v="7"/>
    <x v="12"/>
    <n v="0"/>
  </r>
  <r>
    <x v="79"/>
    <s v="US"/>
    <n v="130716.63"/>
    <x v="8"/>
    <x v="13"/>
    <n v="154"/>
  </r>
  <r>
    <x v="79"/>
    <s v="US"/>
    <n v="130716.63"/>
    <x v="9"/>
    <x v="14"/>
    <n v="0"/>
  </r>
  <r>
    <x v="79"/>
    <s v="US"/>
    <n v="130716.63"/>
    <x v="10"/>
    <x v="15"/>
    <n v="0"/>
  </r>
  <r>
    <x v="79"/>
    <s v="US"/>
    <n v="130716.63"/>
    <x v="11"/>
    <x v="16"/>
    <n v="0"/>
  </r>
  <r>
    <x v="79"/>
    <s v="US"/>
    <n v="130716.63"/>
    <x v="12"/>
    <x v="17"/>
    <n v="0"/>
  </r>
  <r>
    <x v="79"/>
    <s v="US"/>
    <n v="130716.63"/>
    <x v="13"/>
    <x v="18"/>
    <n v="254"/>
  </r>
  <r>
    <x v="79"/>
    <s v="US"/>
    <n v="130716.63"/>
    <x v="13"/>
    <x v="19"/>
    <n v="11"/>
  </r>
  <r>
    <x v="79"/>
    <s v="US"/>
    <n v="130716.63"/>
    <x v="13"/>
    <x v="20"/>
    <n v="447"/>
  </r>
  <r>
    <x v="79"/>
    <s v="US"/>
    <n v="130716.63"/>
    <x v="14"/>
    <x v="21"/>
    <n v="1"/>
  </r>
  <r>
    <x v="79"/>
    <s v="US"/>
    <n v="130716.63"/>
    <x v="14"/>
    <x v="22"/>
    <n v="0"/>
  </r>
  <r>
    <x v="79"/>
    <s v="US"/>
    <n v="130716.63"/>
    <x v="14"/>
    <x v="23"/>
    <n v="0"/>
  </r>
  <r>
    <x v="79"/>
    <s v="US"/>
    <n v="130716.63"/>
    <x v="14"/>
    <x v="24"/>
    <n v="0"/>
  </r>
  <r>
    <x v="79"/>
    <s v="US"/>
    <n v="130716.63"/>
    <x v="14"/>
    <x v="25"/>
    <n v="0"/>
  </r>
  <r>
    <x v="80"/>
    <s v="US"/>
    <n v="130201.83"/>
    <x v="0"/>
    <x v="0"/>
    <n v="0"/>
  </r>
  <r>
    <x v="80"/>
    <s v="US"/>
    <n v="130201.83"/>
    <x v="0"/>
    <x v="1"/>
    <n v="0"/>
  </r>
  <r>
    <x v="80"/>
    <s v="US"/>
    <n v="130201.83"/>
    <x v="1"/>
    <x v="2"/>
    <n v="38"/>
  </r>
  <r>
    <x v="80"/>
    <s v="US"/>
    <n v="130201.83"/>
    <x v="2"/>
    <x v="3"/>
    <n v="52"/>
  </r>
  <r>
    <x v="80"/>
    <s v="US"/>
    <n v="130201.83"/>
    <x v="2"/>
    <x v="4"/>
    <n v="119"/>
  </r>
  <r>
    <x v="80"/>
    <s v="US"/>
    <n v="130201.83"/>
    <x v="3"/>
    <x v="5"/>
    <n v="12"/>
  </r>
  <r>
    <x v="80"/>
    <s v="US"/>
    <n v="130201.83"/>
    <x v="4"/>
    <x v="6"/>
    <n v="0"/>
  </r>
  <r>
    <x v="80"/>
    <s v="US"/>
    <n v="130201.83"/>
    <x v="4"/>
    <x v="7"/>
    <n v="0"/>
  </r>
  <r>
    <x v="80"/>
    <s v="US"/>
    <n v="130201.83"/>
    <x v="5"/>
    <x v="8"/>
    <n v="0"/>
  </r>
  <r>
    <x v="80"/>
    <s v="US"/>
    <n v="130201.83"/>
    <x v="5"/>
    <x v="9"/>
    <n v="0"/>
  </r>
  <r>
    <x v="80"/>
    <s v="US"/>
    <n v="130201.83"/>
    <x v="5"/>
    <x v="10"/>
    <n v="0"/>
  </r>
  <r>
    <x v="80"/>
    <s v="US"/>
    <n v="130201.83"/>
    <x v="6"/>
    <x v="11"/>
    <n v="0"/>
  </r>
  <r>
    <x v="80"/>
    <s v="US"/>
    <n v="130201.83"/>
    <x v="7"/>
    <x v="12"/>
    <n v="0"/>
  </r>
  <r>
    <x v="80"/>
    <s v="US"/>
    <n v="130201.83"/>
    <x v="8"/>
    <x v="13"/>
    <n v="149"/>
  </r>
  <r>
    <x v="80"/>
    <s v="US"/>
    <n v="130201.83"/>
    <x v="9"/>
    <x v="14"/>
    <n v="0"/>
  </r>
  <r>
    <x v="80"/>
    <s v="US"/>
    <n v="130201.83"/>
    <x v="10"/>
    <x v="15"/>
    <n v="0"/>
  </r>
  <r>
    <x v="80"/>
    <s v="US"/>
    <n v="130201.83"/>
    <x v="11"/>
    <x v="16"/>
    <n v="0"/>
  </r>
  <r>
    <x v="80"/>
    <s v="US"/>
    <n v="130201.83"/>
    <x v="12"/>
    <x v="17"/>
    <n v="0"/>
  </r>
  <r>
    <x v="80"/>
    <s v="US"/>
    <n v="130201.83"/>
    <x v="13"/>
    <x v="18"/>
    <n v="248"/>
  </r>
  <r>
    <x v="80"/>
    <s v="US"/>
    <n v="130201.83"/>
    <x v="13"/>
    <x v="19"/>
    <n v="10"/>
  </r>
  <r>
    <x v="80"/>
    <s v="US"/>
    <n v="130201.83"/>
    <x v="13"/>
    <x v="20"/>
    <n v="472"/>
  </r>
  <r>
    <x v="80"/>
    <s v="US"/>
    <n v="130201.83"/>
    <x v="14"/>
    <x v="21"/>
    <n v="0"/>
  </r>
  <r>
    <x v="80"/>
    <s v="US"/>
    <n v="130201.83"/>
    <x v="14"/>
    <x v="22"/>
    <n v="0"/>
  </r>
  <r>
    <x v="80"/>
    <s v="US"/>
    <n v="130201.83"/>
    <x v="14"/>
    <x v="23"/>
    <n v="0"/>
  </r>
  <r>
    <x v="80"/>
    <s v="US"/>
    <n v="130201.83"/>
    <x v="14"/>
    <x v="24"/>
    <n v="0"/>
  </r>
  <r>
    <x v="80"/>
    <s v="US"/>
    <n v="130201.83"/>
    <x v="14"/>
    <x v="25"/>
    <n v="0"/>
  </r>
  <r>
    <x v="81"/>
    <s v="US"/>
    <n v="155484.70000000001"/>
    <x v="0"/>
    <x v="0"/>
    <n v="0"/>
  </r>
  <r>
    <x v="81"/>
    <s v="US"/>
    <n v="155484.70000000001"/>
    <x v="0"/>
    <x v="1"/>
    <n v="0"/>
  </r>
  <r>
    <x v="81"/>
    <s v="US"/>
    <n v="155484.70000000001"/>
    <x v="1"/>
    <x v="2"/>
    <n v="37"/>
  </r>
  <r>
    <x v="81"/>
    <s v="US"/>
    <n v="155484.70000000001"/>
    <x v="2"/>
    <x v="3"/>
    <n v="51"/>
  </r>
  <r>
    <x v="81"/>
    <s v="US"/>
    <n v="155484.70000000001"/>
    <x v="2"/>
    <x v="4"/>
    <n v="114"/>
  </r>
  <r>
    <x v="81"/>
    <s v="US"/>
    <n v="155484.70000000001"/>
    <x v="3"/>
    <x v="5"/>
    <n v="19"/>
  </r>
  <r>
    <x v="81"/>
    <s v="US"/>
    <n v="155484.70000000001"/>
    <x v="4"/>
    <x v="6"/>
    <n v="0"/>
  </r>
  <r>
    <x v="81"/>
    <s v="US"/>
    <n v="155484.70000000001"/>
    <x v="4"/>
    <x v="7"/>
    <n v="0"/>
  </r>
  <r>
    <x v="81"/>
    <s v="US"/>
    <n v="155484.70000000001"/>
    <x v="5"/>
    <x v="8"/>
    <n v="0"/>
  </r>
  <r>
    <x v="81"/>
    <s v="US"/>
    <n v="155484.70000000001"/>
    <x v="5"/>
    <x v="9"/>
    <n v="0"/>
  </r>
  <r>
    <x v="81"/>
    <s v="US"/>
    <n v="155484.70000000001"/>
    <x v="5"/>
    <x v="10"/>
    <n v="0"/>
  </r>
  <r>
    <x v="81"/>
    <s v="US"/>
    <n v="155484.70000000001"/>
    <x v="6"/>
    <x v="11"/>
    <n v="0"/>
  </r>
  <r>
    <x v="81"/>
    <s v="US"/>
    <n v="155484.70000000001"/>
    <x v="7"/>
    <x v="12"/>
    <n v="0"/>
  </r>
  <r>
    <x v="81"/>
    <s v="US"/>
    <n v="155484.70000000001"/>
    <x v="8"/>
    <x v="13"/>
    <n v="158"/>
  </r>
  <r>
    <x v="81"/>
    <s v="US"/>
    <n v="155484.70000000001"/>
    <x v="9"/>
    <x v="14"/>
    <n v="0"/>
  </r>
  <r>
    <x v="81"/>
    <s v="US"/>
    <n v="155484.70000000001"/>
    <x v="10"/>
    <x v="15"/>
    <n v="0"/>
  </r>
  <r>
    <x v="81"/>
    <s v="US"/>
    <n v="155484.70000000001"/>
    <x v="11"/>
    <x v="16"/>
    <n v="0"/>
  </r>
  <r>
    <x v="81"/>
    <s v="US"/>
    <n v="155484.70000000001"/>
    <x v="12"/>
    <x v="17"/>
    <n v="0"/>
  </r>
  <r>
    <x v="81"/>
    <s v="US"/>
    <n v="155484.70000000001"/>
    <x v="13"/>
    <x v="18"/>
    <n v="283"/>
  </r>
  <r>
    <x v="81"/>
    <s v="US"/>
    <n v="155484.70000000001"/>
    <x v="13"/>
    <x v="19"/>
    <n v="11"/>
  </r>
  <r>
    <x v="81"/>
    <s v="US"/>
    <n v="155484.70000000001"/>
    <x v="13"/>
    <x v="20"/>
    <n v="530"/>
  </r>
  <r>
    <x v="81"/>
    <s v="US"/>
    <n v="155484.70000000001"/>
    <x v="14"/>
    <x v="21"/>
    <n v="0"/>
  </r>
  <r>
    <x v="81"/>
    <s v="US"/>
    <n v="155484.70000000001"/>
    <x v="14"/>
    <x v="22"/>
    <n v="0"/>
  </r>
  <r>
    <x v="81"/>
    <s v="US"/>
    <n v="155484.70000000001"/>
    <x v="14"/>
    <x v="23"/>
    <n v="0"/>
  </r>
  <r>
    <x v="81"/>
    <s v="US"/>
    <n v="155484.70000000001"/>
    <x v="14"/>
    <x v="24"/>
    <n v="0"/>
  </r>
  <r>
    <x v="81"/>
    <s v="US"/>
    <n v="155484.70000000001"/>
    <x v="14"/>
    <x v="25"/>
    <n v="0"/>
  </r>
  <r>
    <x v="82"/>
    <s v="US"/>
    <n v="145051.20000000001"/>
    <x v="0"/>
    <x v="0"/>
    <n v="0"/>
  </r>
  <r>
    <x v="82"/>
    <s v="US"/>
    <n v="145051.20000000001"/>
    <x v="0"/>
    <x v="1"/>
    <n v="0"/>
  </r>
  <r>
    <x v="82"/>
    <s v="US"/>
    <n v="145051.20000000001"/>
    <x v="1"/>
    <x v="2"/>
    <n v="29"/>
  </r>
  <r>
    <x v="82"/>
    <s v="US"/>
    <n v="145051.20000000001"/>
    <x v="2"/>
    <x v="3"/>
    <n v="51"/>
  </r>
  <r>
    <x v="82"/>
    <s v="US"/>
    <n v="145051.20000000001"/>
    <x v="2"/>
    <x v="4"/>
    <n v="109"/>
  </r>
  <r>
    <x v="82"/>
    <s v="US"/>
    <n v="145051.20000000001"/>
    <x v="3"/>
    <x v="5"/>
    <n v="17"/>
  </r>
  <r>
    <x v="82"/>
    <s v="US"/>
    <n v="145051.20000000001"/>
    <x v="4"/>
    <x v="6"/>
    <n v="0"/>
  </r>
  <r>
    <x v="82"/>
    <s v="US"/>
    <n v="145051.20000000001"/>
    <x v="4"/>
    <x v="7"/>
    <n v="0"/>
  </r>
  <r>
    <x v="82"/>
    <s v="US"/>
    <n v="145051.20000000001"/>
    <x v="5"/>
    <x v="8"/>
    <n v="0"/>
  </r>
  <r>
    <x v="82"/>
    <s v="US"/>
    <n v="145051.20000000001"/>
    <x v="5"/>
    <x v="9"/>
    <n v="0"/>
  </r>
  <r>
    <x v="82"/>
    <s v="US"/>
    <n v="145051.20000000001"/>
    <x v="5"/>
    <x v="10"/>
    <n v="0"/>
  </r>
  <r>
    <x v="82"/>
    <s v="US"/>
    <n v="145051.20000000001"/>
    <x v="6"/>
    <x v="11"/>
    <n v="0"/>
  </r>
  <r>
    <x v="82"/>
    <s v="US"/>
    <n v="145051.20000000001"/>
    <x v="7"/>
    <x v="12"/>
    <n v="0"/>
  </r>
  <r>
    <x v="82"/>
    <s v="US"/>
    <n v="145051.20000000001"/>
    <x v="8"/>
    <x v="13"/>
    <n v="166"/>
  </r>
  <r>
    <x v="82"/>
    <s v="US"/>
    <n v="145051.20000000001"/>
    <x v="9"/>
    <x v="14"/>
    <n v="0"/>
  </r>
  <r>
    <x v="82"/>
    <s v="US"/>
    <n v="145051.20000000001"/>
    <x v="10"/>
    <x v="15"/>
    <n v="0"/>
  </r>
  <r>
    <x v="82"/>
    <s v="US"/>
    <n v="145051.20000000001"/>
    <x v="11"/>
    <x v="16"/>
    <n v="0"/>
  </r>
  <r>
    <x v="82"/>
    <s v="US"/>
    <n v="145051.20000000001"/>
    <x v="12"/>
    <x v="17"/>
    <n v="0"/>
  </r>
  <r>
    <x v="82"/>
    <s v="US"/>
    <n v="145051.20000000001"/>
    <x v="13"/>
    <x v="18"/>
    <n v="288"/>
  </r>
  <r>
    <x v="82"/>
    <s v="US"/>
    <n v="145051.20000000001"/>
    <x v="13"/>
    <x v="19"/>
    <n v="10"/>
  </r>
  <r>
    <x v="82"/>
    <s v="US"/>
    <n v="145051.20000000001"/>
    <x v="13"/>
    <x v="20"/>
    <n v="537"/>
  </r>
  <r>
    <x v="82"/>
    <s v="US"/>
    <n v="145051.20000000001"/>
    <x v="14"/>
    <x v="21"/>
    <n v="0"/>
  </r>
  <r>
    <x v="82"/>
    <s v="US"/>
    <n v="145051.20000000001"/>
    <x v="14"/>
    <x v="22"/>
    <n v="0"/>
  </r>
  <r>
    <x v="82"/>
    <s v="US"/>
    <n v="145051.20000000001"/>
    <x v="14"/>
    <x v="23"/>
    <n v="0"/>
  </r>
  <r>
    <x v="82"/>
    <s v="US"/>
    <n v="145051.20000000001"/>
    <x v="14"/>
    <x v="24"/>
    <n v="0"/>
  </r>
  <r>
    <x v="82"/>
    <s v="US"/>
    <n v="145051.20000000001"/>
    <x v="14"/>
    <x v="25"/>
    <n v="0"/>
  </r>
  <r>
    <x v="83"/>
    <s v="US"/>
    <n v="146467.57999999999"/>
    <x v="0"/>
    <x v="0"/>
    <n v="0"/>
  </r>
  <r>
    <x v="83"/>
    <s v="US"/>
    <n v="146467.57999999999"/>
    <x v="0"/>
    <x v="1"/>
    <n v="0"/>
  </r>
  <r>
    <x v="83"/>
    <s v="US"/>
    <n v="146467.57999999999"/>
    <x v="1"/>
    <x v="2"/>
    <n v="23"/>
  </r>
  <r>
    <x v="83"/>
    <s v="US"/>
    <n v="146467.57999999999"/>
    <x v="2"/>
    <x v="3"/>
    <n v="50"/>
  </r>
  <r>
    <x v="83"/>
    <s v="US"/>
    <n v="146467.57999999999"/>
    <x v="2"/>
    <x v="4"/>
    <n v="112"/>
  </r>
  <r>
    <x v="83"/>
    <s v="US"/>
    <n v="146467.57999999999"/>
    <x v="3"/>
    <x v="5"/>
    <n v="11"/>
  </r>
  <r>
    <x v="83"/>
    <s v="US"/>
    <n v="146467.57999999999"/>
    <x v="4"/>
    <x v="6"/>
    <n v="0"/>
  </r>
  <r>
    <x v="83"/>
    <s v="US"/>
    <n v="146467.57999999999"/>
    <x v="4"/>
    <x v="7"/>
    <n v="0"/>
  </r>
  <r>
    <x v="83"/>
    <s v="US"/>
    <n v="146467.57999999999"/>
    <x v="5"/>
    <x v="8"/>
    <n v="0"/>
  </r>
  <r>
    <x v="83"/>
    <s v="US"/>
    <n v="146467.57999999999"/>
    <x v="5"/>
    <x v="9"/>
    <n v="0"/>
  </r>
  <r>
    <x v="83"/>
    <s v="US"/>
    <n v="146467.57999999999"/>
    <x v="5"/>
    <x v="10"/>
    <n v="0"/>
  </r>
  <r>
    <x v="83"/>
    <s v="US"/>
    <n v="146467.57999999999"/>
    <x v="6"/>
    <x v="11"/>
    <n v="0"/>
  </r>
  <r>
    <x v="83"/>
    <s v="US"/>
    <n v="146467.57999999999"/>
    <x v="7"/>
    <x v="12"/>
    <n v="0"/>
  </r>
  <r>
    <x v="83"/>
    <s v="US"/>
    <n v="146467.57999999999"/>
    <x v="8"/>
    <x v="13"/>
    <n v="188"/>
  </r>
  <r>
    <x v="83"/>
    <s v="US"/>
    <n v="146467.57999999999"/>
    <x v="9"/>
    <x v="14"/>
    <n v="0"/>
  </r>
  <r>
    <x v="83"/>
    <s v="US"/>
    <n v="146467.57999999999"/>
    <x v="10"/>
    <x v="15"/>
    <n v="0"/>
  </r>
  <r>
    <x v="83"/>
    <s v="US"/>
    <n v="146467.57999999999"/>
    <x v="11"/>
    <x v="16"/>
    <n v="0"/>
  </r>
  <r>
    <x v="83"/>
    <s v="US"/>
    <n v="146467.57999999999"/>
    <x v="12"/>
    <x v="17"/>
    <n v="0"/>
  </r>
  <r>
    <x v="83"/>
    <s v="US"/>
    <n v="146467.57999999999"/>
    <x v="13"/>
    <x v="18"/>
    <n v="262"/>
  </r>
  <r>
    <x v="83"/>
    <s v="US"/>
    <n v="146467.57999999999"/>
    <x v="13"/>
    <x v="19"/>
    <n v="8"/>
  </r>
  <r>
    <x v="83"/>
    <s v="US"/>
    <n v="146467.57999999999"/>
    <x v="13"/>
    <x v="20"/>
    <n v="484"/>
  </r>
  <r>
    <x v="83"/>
    <s v="US"/>
    <n v="146467.57999999999"/>
    <x v="14"/>
    <x v="21"/>
    <n v="0"/>
  </r>
  <r>
    <x v="83"/>
    <s v="US"/>
    <n v="146467.57999999999"/>
    <x v="14"/>
    <x v="22"/>
    <n v="0"/>
  </r>
  <r>
    <x v="83"/>
    <s v="US"/>
    <n v="146467.57999999999"/>
    <x v="14"/>
    <x v="23"/>
    <n v="0"/>
  </r>
  <r>
    <x v="83"/>
    <s v="US"/>
    <n v="146467.57999999999"/>
    <x v="14"/>
    <x v="24"/>
    <n v="0"/>
  </r>
  <r>
    <x v="83"/>
    <s v="US"/>
    <n v="146467.57999999999"/>
    <x v="14"/>
    <x v="25"/>
    <n v="0"/>
  </r>
  <r>
    <x v="84"/>
    <s v="US"/>
    <n v="132594.59"/>
    <x v="0"/>
    <x v="0"/>
    <n v="0"/>
  </r>
  <r>
    <x v="84"/>
    <s v="US"/>
    <n v="132594.59"/>
    <x v="0"/>
    <x v="1"/>
    <n v="0"/>
  </r>
  <r>
    <x v="84"/>
    <s v="US"/>
    <n v="132594.59"/>
    <x v="1"/>
    <x v="2"/>
    <n v="25"/>
  </r>
  <r>
    <x v="84"/>
    <s v="US"/>
    <n v="132594.59"/>
    <x v="2"/>
    <x v="3"/>
    <n v="46"/>
  </r>
  <r>
    <x v="84"/>
    <s v="US"/>
    <n v="132594.59"/>
    <x v="2"/>
    <x v="4"/>
    <n v="119"/>
  </r>
  <r>
    <x v="84"/>
    <s v="US"/>
    <n v="132594.59"/>
    <x v="3"/>
    <x v="5"/>
    <n v="11"/>
  </r>
  <r>
    <x v="84"/>
    <s v="US"/>
    <n v="132594.59"/>
    <x v="4"/>
    <x v="6"/>
    <n v="0"/>
  </r>
  <r>
    <x v="84"/>
    <s v="US"/>
    <n v="132594.59"/>
    <x v="4"/>
    <x v="7"/>
    <n v="0"/>
  </r>
  <r>
    <x v="84"/>
    <s v="US"/>
    <n v="132594.59"/>
    <x v="5"/>
    <x v="8"/>
    <n v="0"/>
  </r>
  <r>
    <x v="84"/>
    <s v="US"/>
    <n v="132594.59"/>
    <x v="5"/>
    <x v="9"/>
    <n v="0"/>
  </r>
  <r>
    <x v="84"/>
    <s v="US"/>
    <n v="132594.59"/>
    <x v="5"/>
    <x v="10"/>
    <n v="0"/>
  </r>
  <r>
    <x v="84"/>
    <s v="US"/>
    <n v="132594.59"/>
    <x v="6"/>
    <x v="11"/>
    <n v="0"/>
  </r>
  <r>
    <x v="84"/>
    <s v="US"/>
    <n v="132594.59"/>
    <x v="7"/>
    <x v="12"/>
    <n v="0"/>
  </r>
  <r>
    <x v="84"/>
    <s v="US"/>
    <n v="132594.59"/>
    <x v="8"/>
    <x v="13"/>
    <n v="151"/>
  </r>
  <r>
    <x v="84"/>
    <s v="US"/>
    <n v="132594.59"/>
    <x v="9"/>
    <x v="14"/>
    <n v="0"/>
  </r>
  <r>
    <x v="84"/>
    <s v="US"/>
    <n v="132594.59"/>
    <x v="10"/>
    <x v="15"/>
    <n v="0"/>
  </r>
  <r>
    <x v="84"/>
    <s v="US"/>
    <n v="132594.59"/>
    <x v="11"/>
    <x v="16"/>
    <n v="0"/>
  </r>
  <r>
    <x v="84"/>
    <s v="US"/>
    <n v="132594.59"/>
    <x v="12"/>
    <x v="17"/>
    <n v="0"/>
  </r>
  <r>
    <x v="84"/>
    <s v="US"/>
    <n v="132594.59"/>
    <x v="13"/>
    <x v="18"/>
    <n v="247"/>
  </r>
  <r>
    <x v="84"/>
    <s v="US"/>
    <n v="132594.59"/>
    <x v="13"/>
    <x v="19"/>
    <n v="7"/>
  </r>
  <r>
    <x v="84"/>
    <s v="US"/>
    <n v="132594.59"/>
    <x v="13"/>
    <x v="20"/>
    <n v="461"/>
  </r>
  <r>
    <x v="84"/>
    <s v="US"/>
    <n v="132594.59"/>
    <x v="14"/>
    <x v="21"/>
    <n v="0"/>
  </r>
  <r>
    <x v="84"/>
    <s v="US"/>
    <n v="132594.59"/>
    <x v="14"/>
    <x v="22"/>
    <n v="0"/>
  </r>
  <r>
    <x v="84"/>
    <s v="US"/>
    <n v="132594.59"/>
    <x v="14"/>
    <x v="23"/>
    <n v="0"/>
  </r>
  <r>
    <x v="84"/>
    <s v="US"/>
    <n v="132594.59"/>
    <x v="14"/>
    <x v="24"/>
    <n v="0"/>
  </r>
  <r>
    <x v="84"/>
    <s v="US"/>
    <n v="132594.59"/>
    <x v="14"/>
    <x v="25"/>
    <n v="0"/>
  </r>
  <r>
    <x v="85"/>
    <s v="US"/>
    <n v="119079.1"/>
    <x v="0"/>
    <x v="0"/>
    <n v="0"/>
  </r>
  <r>
    <x v="85"/>
    <s v="US"/>
    <n v="119079.1"/>
    <x v="0"/>
    <x v="1"/>
    <n v="0"/>
  </r>
  <r>
    <x v="85"/>
    <s v="US"/>
    <n v="119079.1"/>
    <x v="1"/>
    <x v="2"/>
    <n v="25"/>
  </r>
  <r>
    <x v="85"/>
    <s v="US"/>
    <n v="119079.1"/>
    <x v="2"/>
    <x v="3"/>
    <n v="43"/>
  </r>
  <r>
    <x v="85"/>
    <s v="US"/>
    <n v="119079.1"/>
    <x v="2"/>
    <x v="4"/>
    <n v="102"/>
  </r>
  <r>
    <x v="85"/>
    <s v="US"/>
    <n v="119079.1"/>
    <x v="3"/>
    <x v="5"/>
    <n v="9"/>
  </r>
  <r>
    <x v="85"/>
    <s v="US"/>
    <n v="119079.1"/>
    <x v="4"/>
    <x v="6"/>
    <n v="0"/>
  </r>
  <r>
    <x v="85"/>
    <s v="US"/>
    <n v="119079.1"/>
    <x v="4"/>
    <x v="7"/>
    <n v="0"/>
  </r>
  <r>
    <x v="85"/>
    <s v="US"/>
    <n v="119079.1"/>
    <x v="5"/>
    <x v="8"/>
    <n v="0"/>
  </r>
  <r>
    <x v="85"/>
    <s v="US"/>
    <n v="119079.1"/>
    <x v="5"/>
    <x v="9"/>
    <n v="0"/>
  </r>
  <r>
    <x v="85"/>
    <s v="US"/>
    <n v="119079.1"/>
    <x v="5"/>
    <x v="10"/>
    <n v="0"/>
  </r>
  <r>
    <x v="85"/>
    <s v="US"/>
    <n v="119079.1"/>
    <x v="6"/>
    <x v="11"/>
    <n v="0"/>
  </r>
  <r>
    <x v="85"/>
    <s v="US"/>
    <n v="119079.1"/>
    <x v="7"/>
    <x v="12"/>
    <n v="0"/>
  </r>
  <r>
    <x v="85"/>
    <s v="US"/>
    <n v="119079.1"/>
    <x v="8"/>
    <x v="13"/>
    <n v="181"/>
  </r>
  <r>
    <x v="85"/>
    <s v="US"/>
    <n v="119079.1"/>
    <x v="9"/>
    <x v="14"/>
    <n v="0"/>
  </r>
  <r>
    <x v="85"/>
    <s v="US"/>
    <n v="119079.1"/>
    <x v="10"/>
    <x v="15"/>
    <n v="0"/>
  </r>
  <r>
    <x v="85"/>
    <s v="US"/>
    <n v="119079.1"/>
    <x v="11"/>
    <x v="16"/>
    <n v="0"/>
  </r>
  <r>
    <x v="85"/>
    <s v="US"/>
    <n v="119079.1"/>
    <x v="12"/>
    <x v="17"/>
    <n v="0"/>
  </r>
  <r>
    <x v="85"/>
    <s v="US"/>
    <n v="119079.1"/>
    <x v="13"/>
    <x v="18"/>
    <n v="239"/>
  </r>
  <r>
    <x v="85"/>
    <s v="US"/>
    <n v="119079.1"/>
    <x v="13"/>
    <x v="19"/>
    <n v="8"/>
  </r>
  <r>
    <x v="85"/>
    <s v="US"/>
    <n v="119079.1"/>
    <x v="13"/>
    <x v="20"/>
    <n v="446"/>
  </r>
  <r>
    <x v="85"/>
    <s v="US"/>
    <n v="119079.1"/>
    <x v="14"/>
    <x v="21"/>
    <n v="1"/>
  </r>
  <r>
    <x v="85"/>
    <s v="US"/>
    <n v="119079.1"/>
    <x v="14"/>
    <x v="22"/>
    <n v="0"/>
  </r>
  <r>
    <x v="85"/>
    <s v="US"/>
    <n v="119079.1"/>
    <x v="14"/>
    <x v="23"/>
    <n v="0"/>
  </r>
  <r>
    <x v="85"/>
    <s v="US"/>
    <n v="119079.1"/>
    <x v="14"/>
    <x v="24"/>
    <n v="0"/>
  </r>
  <r>
    <x v="85"/>
    <s v="US"/>
    <n v="119079.1"/>
    <x v="14"/>
    <x v="25"/>
    <n v="0"/>
  </r>
  <r>
    <x v="86"/>
    <s v="US"/>
    <n v="113141"/>
    <x v="0"/>
    <x v="0"/>
    <n v="0"/>
  </r>
  <r>
    <x v="86"/>
    <s v="US"/>
    <n v="113141"/>
    <x v="0"/>
    <x v="1"/>
    <n v="0"/>
  </r>
  <r>
    <x v="86"/>
    <s v="US"/>
    <n v="113141"/>
    <x v="1"/>
    <x v="2"/>
    <n v="22"/>
  </r>
  <r>
    <x v="86"/>
    <s v="US"/>
    <n v="113141"/>
    <x v="2"/>
    <x v="3"/>
    <n v="40"/>
  </r>
  <r>
    <x v="86"/>
    <s v="US"/>
    <n v="113141"/>
    <x v="2"/>
    <x v="4"/>
    <n v="88"/>
  </r>
  <r>
    <x v="86"/>
    <s v="US"/>
    <n v="113141"/>
    <x v="3"/>
    <x v="5"/>
    <n v="7"/>
  </r>
  <r>
    <x v="86"/>
    <s v="US"/>
    <n v="113141"/>
    <x v="4"/>
    <x v="6"/>
    <n v="0"/>
  </r>
  <r>
    <x v="86"/>
    <s v="US"/>
    <n v="113141"/>
    <x v="4"/>
    <x v="7"/>
    <n v="0"/>
  </r>
  <r>
    <x v="86"/>
    <s v="US"/>
    <n v="113141"/>
    <x v="5"/>
    <x v="8"/>
    <n v="0"/>
  </r>
  <r>
    <x v="86"/>
    <s v="US"/>
    <n v="113141"/>
    <x v="5"/>
    <x v="9"/>
    <n v="0"/>
  </r>
  <r>
    <x v="86"/>
    <s v="US"/>
    <n v="113141"/>
    <x v="5"/>
    <x v="10"/>
    <n v="0"/>
  </r>
  <r>
    <x v="86"/>
    <s v="US"/>
    <n v="113141"/>
    <x v="6"/>
    <x v="11"/>
    <n v="0"/>
  </r>
  <r>
    <x v="86"/>
    <s v="US"/>
    <n v="113141"/>
    <x v="7"/>
    <x v="12"/>
    <n v="0"/>
  </r>
  <r>
    <x v="86"/>
    <s v="US"/>
    <n v="113141"/>
    <x v="8"/>
    <x v="13"/>
    <n v="174"/>
  </r>
  <r>
    <x v="86"/>
    <s v="US"/>
    <n v="113141"/>
    <x v="9"/>
    <x v="14"/>
    <n v="0"/>
  </r>
  <r>
    <x v="86"/>
    <s v="US"/>
    <n v="113141"/>
    <x v="10"/>
    <x v="15"/>
    <n v="0"/>
  </r>
  <r>
    <x v="86"/>
    <s v="US"/>
    <n v="113141"/>
    <x v="11"/>
    <x v="16"/>
    <n v="0"/>
  </r>
  <r>
    <x v="86"/>
    <s v="US"/>
    <n v="113141"/>
    <x v="12"/>
    <x v="17"/>
    <n v="0"/>
  </r>
  <r>
    <x v="86"/>
    <s v="US"/>
    <n v="113141"/>
    <x v="13"/>
    <x v="18"/>
    <n v="271"/>
  </r>
  <r>
    <x v="86"/>
    <s v="US"/>
    <n v="113141"/>
    <x v="13"/>
    <x v="19"/>
    <n v="8"/>
  </r>
  <r>
    <x v="86"/>
    <s v="US"/>
    <n v="113141"/>
    <x v="13"/>
    <x v="20"/>
    <n v="445"/>
  </r>
  <r>
    <x v="86"/>
    <s v="US"/>
    <n v="113141"/>
    <x v="14"/>
    <x v="21"/>
    <n v="0"/>
  </r>
  <r>
    <x v="86"/>
    <s v="US"/>
    <n v="113141"/>
    <x v="14"/>
    <x v="22"/>
    <n v="0"/>
  </r>
  <r>
    <x v="86"/>
    <s v="US"/>
    <n v="113141"/>
    <x v="14"/>
    <x v="23"/>
    <n v="0"/>
  </r>
  <r>
    <x v="86"/>
    <s v="US"/>
    <n v="113141"/>
    <x v="14"/>
    <x v="24"/>
    <n v="0"/>
  </r>
  <r>
    <x v="86"/>
    <s v="US"/>
    <n v="113141"/>
    <x v="14"/>
    <x v="25"/>
    <n v="0"/>
  </r>
  <r>
    <x v="87"/>
    <s v="US"/>
    <n v="124010.92"/>
    <x v="0"/>
    <x v="0"/>
    <n v="0"/>
  </r>
  <r>
    <x v="87"/>
    <s v="US"/>
    <n v="124010.92"/>
    <x v="0"/>
    <x v="1"/>
    <n v="0"/>
  </r>
  <r>
    <x v="87"/>
    <s v="US"/>
    <n v="124010.92"/>
    <x v="1"/>
    <x v="2"/>
    <n v="16"/>
  </r>
  <r>
    <x v="87"/>
    <s v="US"/>
    <n v="124010.92"/>
    <x v="2"/>
    <x v="3"/>
    <n v="39"/>
  </r>
  <r>
    <x v="87"/>
    <s v="US"/>
    <n v="124010.92"/>
    <x v="2"/>
    <x v="4"/>
    <n v="88"/>
  </r>
  <r>
    <x v="87"/>
    <s v="US"/>
    <n v="124010.92"/>
    <x v="3"/>
    <x v="5"/>
    <n v="11"/>
  </r>
  <r>
    <x v="87"/>
    <s v="US"/>
    <n v="124010.92"/>
    <x v="4"/>
    <x v="6"/>
    <n v="0"/>
  </r>
  <r>
    <x v="87"/>
    <s v="US"/>
    <n v="124010.92"/>
    <x v="4"/>
    <x v="7"/>
    <n v="0"/>
  </r>
  <r>
    <x v="87"/>
    <s v="US"/>
    <n v="124010.92"/>
    <x v="5"/>
    <x v="8"/>
    <n v="0"/>
  </r>
  <r>
    <x v="87"/>
    <s v="US"/>
    <n v="124010.92"/>
    <x v="5"/>
    <x v="9"/>
    <n v="0"/>
  </r>
  <r>
    <x v="87"/>
    <s v="US"/>
    <n v="124010.92"/>
    <x v="5"/>
    <x v="10"/>
    <n v="0"/>
  </r>
  <r>
    <x v="87"/>
    <s v="US"/>
    <n v="124010.92"/>
    <x v="6"/>
    <x v="11"/>
    <n v="0"/>
  </r>
  <r>
    <x v="87"/>
    <s v="US"/>
    <n v="124010.92"/>
    <x v="7"/>
    <x v="12"/>
    <n v="0"/>
  </r>
  <r>
    <x v="87"/>
    <s v="US"/>
    <n v="124010.92"/>
    <x v="8"/>
    <x v="13"/>
    <n v="184"/>
  </r>
  <r>
    <x v="87"/>
    <s v="US"/>
    <n v="124010.92"/>
    <x v="9"/>
    <x v="14"/>
    <n v="0"/>
  </r>
  <r>
    <x v="87"/>
    <s v="US"/>
    <n v="124010.92"/>
    <x v="10"/>
    <x v="15"/>
    <n v="0"/>
  </r>
  <r>
    <x v="87"/>
    <s v="US"/>
    <n v="124010.92"/>
    <x v="11"/>
    <x v="16"/>
    <n v="0"/>
  </r>
  <r>
    <x v="87"/>
    <s v="US"/>
    <n v="124010.92"/>
    <x v="12"/>
    <x v="17"/>
    <n v="0"/>
  </r>
  <r>
    <x v="87"/>
    <s v="US"/>
    <n v="124010.92"/>
    <x v="13"/>
    <x v="18"/>
    <n v="259"/>
  </r>
  <r>
    <x v="87"/>
    <s v="US"/>
    <n v="124010.92"/>
    <x v="13"/>
    <x v="19"/>
    <n v="8"/>
  </r>
  <r>
    <x v="87"/>
    <s v="US"/>
    <n v="124010.92"/>
    <x v="13"/>
    <x v="20"/>
    <n v="425"/>
  </r>
  <r>
    <x v="87"/>
    <s v="US"/>
    <n v="124010.92"/>
    <x v="14"/>
    <x v="21"/>
    <n v="0"/>
  </r>
  <r>
    <x v="87"/>
    <s v="US"/>
    <n v="124010.92"/>
    <x v="14"/>
    <x v="22"/>
    <n v="0"/>
  </r>
  <r>
    <x v="87"/>
    <s v="US"/>
    <n v="124010.92"/>
    <x v="14"/>
    <x v="23"/>
    <n v="0"/>
  </r>
  <r>
    <x v="87"/>
    <s v="US"/>
    <n v="124010.92"/>
    <x v="14"/>
    <x v="24"/>
    <n v="0"/>
  </r>
  <r>
    <x v="87"/>
    <s v="US"/>
    <n v="124010.92"/>
    <x v="14"/>
    <x v="25"/>
    <n v="0"/>
  </r>
  <r>
    <x v="88"/>
    <s v="US"/>
    <n v="131941.48000000001"/>
    <x v="0"/>
    <x v="0"/>
    <n v="0"/>
  </r>
  <r>
    <x v="88"/>
    <s v="US"/>
    <n v="131941.48000000001"/>
    <x v="0"/>
    <x v="1"/>
    <n v="0"/>
  </r>
  <r>
    <x v="88"/>
    <s v="US"/>
    <n v="131941.48000000001"/>
    <x v="1"/>
    <x v="2"/>
    <n v="20"/>
  </r>
  <r>
    <x v="88"/>
    <s v="US"/>
    <n v="131941.48000000001"/>
    <x v="2"/>
    <x v="3"/>
    <n v="41"/>
  </r>
  <r>
    <x v="88"/>
    <s v="US"/>
    <n v="131941.48000000001"/>
    <x v="2"/>
    <x v="4"/>
    <n v="82"/>
  </r>
  <r>
    <x v="88"/>
    <s v="US"/>
    <n v="131941.48000000001"/>
    <x v="3"/>
    <x v="5"/>
    <n v="11"/>
  </r>
  <r>
    <x v="88"/>
    <s v="US"/>
    <n v="131941.48000000001"/>
    <x v="4"/>
    <x v="6"/>
    <n v="0"/>
  </r>
  <r>
    <x v="88"/>
    <s v="US"/>
    <n v="131941.48000000001"/>
    <x v="4"/>
    <x v="7"/>
    <n v="0"/>
  </r>
  <r>
    <x v="88"/>
    <s v="US"/>
    <n v="131941.48000000001"/>
    <x v="5"/>
    <x v="8"/>
    <n v="0"/>
  </r>
  <r>
    <x v="88"/>
    <s v="US"/>
    <n v="131941.48000000001"/>
    <x v="5"/>
    <x v="9"/>
    <n v="0"/>
  </r>
  <r>
    <x v="88"/>
    <s v="US"/>
    <n v="131941.48000000001"/>
    <x v="5"/>
    <x v="10"/>
    <n v="0"/>
  </r>
  <r>
    <x v="88"/>
    <s v="US"/>
    <n v="131941.48000000001"/>
    <x v="6"/>
    <x v="11"/>
    <n v="0"/>
  </r>
  <r>
    <x v="88"/>
    <s v="US"/>
    <n v="131941.48000000001"/>
    <x v="7"/>
    <x v="12"/>
    <n v="11"/>
  </r>
  <r>
    <x v="88"/>
    <s v="US"/>
    <n v="131941.48000000001"/>
    <x v="8"/>
    <x v="13"/>
    <n v="139"/>
  </r>
  <r>
    <x v="88"/>
    <s v="US"/>
    <n v="131941.48000000001"/>
    <x v="9"/>
    <x v="14"/>
    <n v="0"/>
  </r>
  <r>
    <x v="88"/>
    <s v="US"/>
    <n v="131941.48000000001"/>
    <x v="10"/>
    <x v="15"/>
    <n v="0"/>
  </r>
  <r>
    <x v="88"/>
    <s v="US"/>
    <n v="131941.48000000001"/>
    <x v="11"/>
    <x v="16"/>
    <n v="0"/>
  </r>
  <r>
    <x v="88"/>
    <s v="US"/>
    <n v="131941.48000000001"/>
    <x v="12"/>
    <x v="17"/>
    <n v="0"/>
  </r>
  <r>
    <x v="88"/>
    <s v="US"/>
    <n v="131941.48000000001"/>
    <x v="13"/>
    <x v="18"/>
    <n v="274"/>
  </r>
  <r>
    <x v="88"/>
    <s v="US"/>
    <n v="131941.48000000001"/>
    <x v="13"/>
    <x v="19"/>
    <n v="8"/>
  </r>
  <r>
    <x v="88"/>
    <s v="US"/>
    <n v="131941.48000000001"/>
    <x v="13"/>
    <x v="20"/>
    <n v="423"/>
  </r>
  <r>
    <x v="88"/>
    <s v="US"/>
    <n v="131941.48000000001"/>
    <x v="14"/>
    <x v="21"/>
    <n v="0"/>
  </r>
  <r>
    <x v="88"/>
    <s v="US"/>
    <n v="131941.48000000001"/>
    <x v="14"/>
    <x v="22"/>
    <n v="0"/>
  </r>
  <r>
    <x v="88"/>
    <s v="US"/>
    <n v="131941.48000000001"/>
    <x v="14"/>
    <x v="23"/>
    <n v="0"/>
  </r>
  <r>
    <x v="88"/>
    <s v="US"/>
    <n v="131941.48000000001"/>
    <x v="14"/>
    <x v="24"/>
    <n v="0"/>
  </r>
  <r>
    <x v="88"/>
    <s v="US"/>
    <n v="131941.48000000001"/>
    <x v="14"/>
    <x v="25"/>
    <n v="0"/>
  </r>
  <r>
    <x v="89"/>
    <s v="US"/>
    <n v="125307.35"/>
    <x v="0"/>
    <x v="0"/>
    <n v="0"/>
  </r>
  <r>
    <x v="89"/>
    <s v="US"/>
    <n v="125307.35"/>
    <x v="0"/>
    <x v="1"/>
    <n v="0"/>
  </r>
  <r>
    <x v="89"/>
    <s v="US"/>
    <n v="125307.35"/>
    <x v="1"/>
    <x v="2"/>
    <n v="16"/>
  </r>
  <r>
    <x v="89"/>
    <s v="US"/>
    <n v="125307.35"/>
    <x v="2"/>
    <x v="3"/>
    <n v="38"/>
  </r>
  <r>
    <x v="89"/>
    <s v="US"/>
    <n v="125307.35"/>
    <x v="2"/>
    <x v="4"/>
    <n v="88"/>
  </r>
  <r>
    <x v="89"/>
    <s v="US"/>
    <n v="125307.35"/>
    <x v="3"/>
    <x v="5"/>
    <n v="11"/>
  </r>
  <r>
    <x v="89"/>
    <s v="US"/>
    <n v="125307.35"/>
    <x v="4"/>
    <x v="6"/>
    <n v="0"/>
  </r>
  <r>
    <x v="89"/>
    <s v="US"/>
    <n v="125307.35"/>
    <x v="4"/>
    <x v="7"/>
    <n v="0"/>
  </r>
  <r>
    <x v="89"/>
    <s v="US"/>
    <n v="125307.35"/>
    <x v="5"/>
    <x v="8"/>
    <n v="0"/>
  </r>
  <r>
    <x v="89"/>
    <s v="US"/>
    <n v="125307.35"/>
    <x v="5"/>
    <x v="9"/>
    <n v="0"/>
  </r>
  <r>
    <x v="89"/>
    <s v="US"/>
    <n v="125307.35"/>
    <x v="5"/>
    <x v="10"/>
    <n v="0"/>
  </r>
  <r>
    <x v="89"/>
    <s v="US"/>
    <n v="125307.35"/>
    <x v="6"/>
    <x v="11"/>
    <n v="0"/>
  </r>
  <r>
    <x v="89"/>
    <s v="US"/>
    <n v="125307.35"/>
    <x v="7"/>
    <x v="12"/>
    <n v="5"/>
  </r>
  <r>
    <x v="89"/>
    <s v="US"/>
    <n v="125307.35"/>
    <x v="8"/>
    <x v="13"/>
    <n v="285"/>
  </r>
  <r>
    <x v="89"/>
    <s v="US"/>
    <n v="125307.35"/>
    <x v="9"/>
    <x v="14"/>
    <n v="0"/>
  </r>
  <r>
    <x v="89"/>
    <s v="US"/>
    <n v="125307.35"/>
    <x v="10"/>
    <x v="15"/>
    <n v="0"/>
  </r>
  <r>
    <x v="89"/>
    <s v="US"/>
    <n v="125307.35"/>
    <x v="11"/>
    <x v="16"/>
    <n v="0"/>
  </r>
  <r>
    <x v="89"/>
    <s v="US"/>
    <n v="125307.35"/>
    <x v="12"/>
    <x v="17"/>
    <n v="0"/>
  </r>
  <r>
    <x v="89"/>
    <s v="US"/>
    <n v="125307.35"/>
    <x v="13"/>
    <x v="18"/>
    <n v="266"/>
  </r>
  <r>
    <x v="89"/>
    <s v="US"/>
    <n v="125307.35"/>
    <x v="13"/>
    <x v="19"/>
    <n v="9"/>
  </r>
  <r>
    <x v="89"/>
    <s v="US"/>
    <n v="125307.35"/>
    <x v="13"/>
    <x v="20"/>
    <n v="413"/>
  </r>
  <r>
    <x v="89"/>
    <s v="US"/>
    <n v="125307.35"/>
    <x v="14"/>
    <x v="21"/>
    <n v="1"/>
  </r>
  <r>
    <x v="89"/>
    <s v="US"/>
    <n v="125307.35"/>
    <x v="14"/>
    <x v="22"/>
    <n v="0"/>
  </r>
  <r>
    <x v="89"/>
    <s v="US"/>
    <n v="125307.35"/>
    <x v="14"/>
    <x v="23"/>
    <n v="0"/>
  </r>
  <r>
    <x v="89"/>
    <s v="US"/>
    <n v="125307.35"/>
    <x v="14"/>
    <x v="24"/>
    <n v="0"/>
  </r>
  <r>
    <x v="89"/>
    <s v="US"/>
    <n v="125307.35"/>
    <x v="14"/>
    <x v="25"/>
    <n v="0"/>
  </r>
  <r>
    <x v="90"/>
    <s v="US"/>
    <n v="124227.32"/>
    <x v="0"/>
    <x v="0"/>
    <n v="0"/>
  </r>
  <r>
    <x v="90"/>
    <s v="US"/>
    <n v="124227.32"/>
    <x v="0"/>
    <x v="1"/>
    <n v="0"/>
  </r>
  <r>
    <x v="90"/>
    <s v="US"/>
    <n v="124227.32"/>
    <x v="1"/>
    <x v="2"/>
    <n v="18"/>
  </r>
  <r>
    <x v="90"/>
    <s v="US"/>
    <n v="124227.32"/>
    <x v="2"/>
    <x v="3"/>
    <n v="41"/>
  </r>
  <r>
    <x v="90"/>
    <s v="US"/>
    <n v="124227.32"/>
    <x v="2"/>
    <x v="4"/>
    <n v="93"/>
  </r>
  <r>
    <x v="90"/>
    <s v="US"/>
    <n v="124227.32"/>
    <x v="3"/>
    <x v="5"/>
    <n v="8"/>
  </r>
  <r>
    <x v="90"/>
    <s v="US"/>
    <n v="124227.32"/>
    <x v="4"/>
    <x v="6"/>
    <n v="0"/>
  </r>
  <r>
    <x v="90"/>
    <s v="US"/>
    <n v="124227.32"/>
    <x v="4"/>
    <x v="7"/>
    <n v="0"/>
  </r>
  <r>
    <x v="90"/>
    <s v="US"/>
    <n v="124227.32"/>
    <x v="5"/>
    <x v="8"/>
    <n v="0"/>
  </r>
  <r>
    <x v="90"/>
    <s v="US"/>
    <n v="124227.32"/>
    <x v="5"/>
    <x v="9"/>
    <n v="0"/>
  </r>
  <r>
    <x v="90"/>
    <s v="US"/>
    <n v="124227.32"/>
    <x v="5"/>
    <x v="10"/>
    <n v="0"/>
  </r>
  <r>
    <x v="90"/>
    <s v="US"/>
    <n v="124227.32"/>
    <x v="6"/>
    <x v="11"/>
    <n v="0"/>
  </r>
  <r>
    <x v="90"/>
    <s v="US"/>
    <n v="124227.32"/>
    <x v="7"/>
    <x v="12"/>
    <n v="2"/>
  </r>
  <r>
    <x v="90"/>
    <s v="US"/>
    <n v="124227.32"/>
    <x v="8"/>
    <x v="13"/>
    <n v="253"/>
  </r>
  <r>
    <x v="90"/>
    <s v="US"/>
    <n v="124227.32"/>
    <x v="9"/>
    <x v="14"/>
    <n v="0"/>
  </r>
  <r>
    <x v="90"/>
    <s v="US"/>
    <n v="124227.32"/>
    <x v="10"/>
    <x v="15"/>
    <n v="0"/>
  </r>
  <r>
    <x v="90"/>
    <s v="US"/>
    <n v="124227.32"/>
    <x v="11"/>
    <x v="16"/>
    <n v="0"/>
  </r>
  <r>
    <x v="90"/>
    <s v="US"/>
    <n v="124227.32"/>
    <x v="12"/>
    <x v="17"/>
    <n v="0"/>
  </r>
  <r>
    <x v="90"/>
    <s v="US"/>
    <n v="124227.32"/>
    <x v="13"/>
    <x v="18"/>
    <n v="264"/>
  </r>
  <r>
    <x v="90"/>
    <s v="US"/>
    <n v="124227.32"/>
    <x v="13"/>
    <x v="19"/>
    <n v="8"/>
  </r>
  <r>
    <x v="90"/>
    <s v="US"/>
    <n v="124227.32"/>
    <x v="13"/>
    <x v="20"/>
    <n v="438"/>
  </r>
  <r>
    <x v="90"/>
    <s v="US"/>
    <n v="124227.32"/>
    <x v="14"/>
    <x v="21"/>
    <n v="1"/>
  </r>
  <r>
    <x v="90"/>
    <s v="US"/>
    <n v="124227.32"/>
    <x v="14"/>
    <x v="22"/>
    <n v="1"/>
  </r>
  <r>
    <x v="90"/>
    <s v="US"/>
    <n v="124227.32"/>
    <x v="14"/>
    <x v="23"/>
    <n v="0"/>
  </r>
  <r>
    <x v="90"/>
    <s v="US"/>
    <n v="124227.32"/>
    <x v="14"/>
    <x v="24"/>
    <n v="0"/>
  </r>
  <r>
    <x v="90"/>
    <s v="US"/>
    <n v="124227.32"/>
    <x v="14"/>
    <x v="25"/>
    <n v="0"/>
  </r>
  <r>
    <x v="91"/>
    <s v="US"/>
    <n v="129047.43"/>
    <x v="0"/>
    <x v="0"/>
    <n v="0"/>
  </r>
  <r>
    <x v="91"/>
    <s v="US"/>
    <n v="129047.43"/>
    <x v="0"/>
    <x v="1"/>
    <n v="0"/>
  </r>
  <r>
    <x v="91"/>
    <s v="US"/>
    <n v="129047.43"/>
    <x v="1"/>
    <x v="2"/>
    <n v="14"/>
  </r>
  <r>
    <x v="91"/>
    <s v="US"/>
    <n v="129047.43"/>
    <x v="2"/>
    <x v="3"/>
    <n v="41"/>
  </r>
  <r>
    <x v="91"/>
    <s v="US"/>
    <n v="129047.43"/>
    <x v="2"/>
    <x v="4"/>
    <n v="76"/>
  </r>
  <r>
    <x v="91"/>
    <s v="US"/>
    <n v="129047.43"/>
    <x v="3"/>
    <x v="5"/>
    <n v="16"/>
  </r>
  <r>
    <x v="91"/>
    <s v="US"/>
    <n v="129047.43"/>
    <x v="4"/>
    <x v="6"/>
    <n v="0"/>
  </r>
  <r>
    <x v="91"/>
    <s v="US"/>
    <n v="129047.43"/>
    <x v="4"/>
    <x v="7"/>
    <n v="0"/>
  </r>
  <r>
    <x v="91"/>
    <s v="US"/>
    <n v="129047.43"/>
    <x v="5"/>
    <x v="8"/>
    <n v="0"/>
  </r>
  <r>
    <x v="91"/>
    <s v="US"/>
    <n v="129047.43"/>
    <x v="5"/>
    <x v="9"/>
    <n v="0"/>
  </r>
  <r>
    <x v="91"/>
    <s v="US"/>
    <n v="129047.43"/>
    <x v="5"/>
    <x v="10"/>
    <n v="0"/>
  </r>
  <r>
    <x v="91"/>
    <s v="US"/>
    <n v="129047.43"/>
    <x v="6"/>
    <x v="11"/>
    <n v="0"/>
  </r>
  <r>
    <x v="91"/>
    <s v="US"/>
    <n v="129047.43"/>
    <x v="7"/>
    <x v="12"/>
    <n v="3"/>
  </r>
  <r>
    <x v="91"/>
    <s v="US"/>
    <n v="129047.43"/>
    <x v="8"/>
    <x v="13"/>
    <n v="254"/>
  </r>
  <r>
    <x v="91"/>
    <s v="US"/>
    <n v="129047.43"/>
    <x v="9"/>
    <x v="14"/>
    <n v="0"/>
  </r>
  <r>
    <x v="91"/>
    <s v="US"/>
    <n v="129047.43"/>
    <x v="10"/>
    <x v="15"/>
    <n v="0"/>
  </r>
  <r>
    <x v="91"/>
    <s v="US"/>
    <n v="129047.43"/>
    <x v="11"/>
    <x v="16"/>
    <n v="0"/>
  </r>
  <r>
    <x v="91"/>
    <s v="US"/>
    <n v="129047.43"/>
    <x v="12"/>
    <x v="17"/>
    <n v="0"/>
  </r>
  <r>
    <x v="91"/>
    <s v="US"/>
    <n v="129047.43"/>
    <x v="13"/>
    <x v="18"/>
    <n v="288"/>
  </r>
  <r>
    <x v="91"/>
    <s v="US"/>
    <n v="129047.43"/>
    <x v="13"/>
    <x v="19"/>
    <n v="9"/>
  </r>
  <r>
    <x v="91"/>
    <s v="US"/>
    <n v="129047.43"/>
    <x v="13"/>
    <x v="20"/>
    <n v="508"/>
  </r>
  <r>
    <x v="91"/>
    <s v="US"/>
    <n v="129047.43"/>
    <x v="14"/>
    <x v="21"/>
    <n v="0"/>
  </r>
  <r>
    <x v="91"/>
    <s v="US"/>
    <n v="129047.43"/>
    <x v="14"/>
    <x v="22"/>
    <n v="0"/>
  </r>
  <r>
    <x v="91"/>
    <s v="US"/>
    <n v="129047.43"/>
    <x v="14"/>
    <x v="23"/>
    <n v="0"/>
  </r>
  <r>
    <x v="91"/>
    <s v="US"/>
    <n v="129047.43"/>
    <x v="14"/>
    <x v="24"/>
    <n v="0"/>
  </r>
  <r>
    <x v="91"/>
    <s v="US"/>
    <n v="129047.43"/>
    <x v="14"/>
    <x v="25"/>
    <n v="0"/>
  </r>
  <r>
    <x v="92"/>
    <s v="US"/>
    <n v="134672.79999999999"/>
    <x v="0"/>
    <x v="0"/>
    <n v="0"/>
  </r>
  <r>
    <x v="92"/>
    <s v="US"/>
    <n v="134672.79999999999"/>
    <x v="0"/>
    <x v="1"/>
    <n v="0"/>
  </r>
  <r>
    <x v="92"/>
    <s v="US"/>
    <n v="134672.79999999999"/>
    <x v="1"/>
    <x v="2"/>
    <n v="14"/>
  </r>
  <r>
    <x v="92"/>
    <s v="US"/>
    <n v="134672.79999999999"/>
    <x v="2"/>
    <x v="3"/>
    <n v="35"/>
  </r>
  <r>
    <x v="92"/>
    <s v="US"/>
    <n v="134672.79999999999"/>
    <x v="2"/>
    <x v="4"/>
    <n v="71"/>
  </r>
  <r>
    <x v="92"/>
    <s v="US"/>
    <n v="134672.79999999999"/>
    <x v="3"/>
    <x v="5"/>
    <n v="15"/>
  </r>
  <r>
    <x v="92"/>
    <s v="US"/>
    <n v="134672.79999999999"/>
    <x v="4"/>
    <x v="6"/>
    <n v="0"/>
  </r>
  <r>
    <x v="92"/>
    <s v="US"/>
    <n v="134672.79999999999"/>
    <x v="4"/>
    <x v="7"/>
    <n v="0"/>
  </r>
  <r>
    <x v="92"/>
    <s v="US"/>
    <n v="134672.79999999999"/>
    <x v="5"/>
    <x v="8"/>
    <n v="0"/>
  </r>
  <r>
    <x v="92"/>
    <s v="US"/>
    <n v="134672.79999999999"/>
    <x v="5"/>
    <x v="9"/>
    <n v="0"/>
  </r>
  <r>
    <x v="92"/>
    <s v="US"/>
    <n v="134672.79999999999"/>
    <x v="5"/>
    <x v="10"/>
    <n v="0"/>
  </r>
  <r>
    <x v="92"/>
    <s v="US"/>
    <n v="134672.79999999999"/>
    <x v="6"/>
    <x v="11"/>
    <n v="0"/>
  </r>
  <r>
    <x v="92"/>
    <s v="US"/>
    <n v="134672.79999999999"/>
    <x v="7"/>
    <x v="12"/>
    <n v="3"/>
  </r>
  <r>
    <x v="92"/>
    <s v="US"/>
    <n v="134672.79999999999"/>
    <x v="8"/>
    <x v="13"/>
    <n v="263"/>
  </r>
  <r>
    <x v="92"/>
    <s v="US"/>
    <n v="134672.79999999999"/>
    <x v="9"/>
    <x v="14"/>
    <n v="0"/>
  </r>
  <r>
    <x v="92"/>
    <s v="US"/>
    <n v="134672.79999999999"/>
    <x v="10"/>
    <x v="15"/>
    <n v="0"/>
  </r>
  <r>
    <x v="92"/>
    <s v="US"/>
    <n v="134672.79999999999"/>
    <x v="11"/>
    <x v="16"/>
    <n v="0"/>
  </r>
  <r>
    <x v="92"/>
    <s v="US"/>
    <n v="134672.79999999999"/>
    <x v="12"/>
    <x v="17"/>
    <n v="0"/>
  </r>
  <r>
    <x v="92"/>
    <s v="US"/>
    <n v="134672.79999999999"/>
    <x v="13"/>
    <x v="18"/>
    <n v="339"/>
  </r>
  <r>
    <x v="92"/>
    <s v="US"/>
    <n v="134672.79999999999"/>
    <x v="13"/>
    <x v="19"/>
    <n v="10"/>
  </r>
  <r>
    <x v="92"/>
    <s v="US"/>
    <n v="134672.79999999999"/>
    <x v="13"/>
    <x v="20"/>
    <n v="549"/>
  </r>
  <r>
    <x v="92"/>
    <s v="US"/>
    <n v="134672.79999999999"/>
    <x v="14"/>
    <x v="21"/>
    <n v="0"/>
  </r>
  <r>
    <x v="92"/>
    <s v="US"/>
    <n v="134672.79999999999"/>
    <x v="14"/>
    <x v="22"/>
    <n v="0"/>
  </r>
  <r>
    <x v="92"/>
    <s v="US"/>
    <n v="134672.79999999999"/>
    <x v="14"/>
    <x v="23"/>
    <n v="0"/>
  </r>
  <r>
    <x v="92"/>
    <s v="US"/>
    <n v="134672.79999999999"/>
    <x v="14"/>
    <x v="24"/>
    <n v="0"/>
  </r>
  <r>
    <x v="92"/>
    <s v="US"/>
    <n v="134672.79999999999"/>
    <x v="14"/>
    <x v="25"/>
    <n v="0"/>
  </r>
  <r>
    <x v="93"/>
    <s v="US"/>
    <n v="137878.07999999999"/>
    <x v="0"/>
    <x v="0"/>
    <n v="0"/>
  </r>
  <r>
    <x v="93"/>
    <s v="US"/>
    <n v="137878.07999999999"/>
    <x v="0"/>
    <x v="1"/>
    <n v="0"/>
  </r>
  <r>
    <x v="93"/>
    <s v="US"/>
    <n v="137878.07999999999"/>
    <x v="1"/>
    <x v="2"/>
    <n v="29"/>
  </r>
  <r>
    <x v="93"/>
    <s v="US"/>
    <n v="137878.07999999999"/>
    <x v="2"/>
    <x v="3"/>
    <n v="36"/>
  </r>
  <r>
    <x v="93"/>
    <s v="US"/>
    <n v="137878.07999999999"/>
    <x v="2"/>
    <x v="4"/>
    <n v="75"/>
  </r>
  <r>
    <x v="93"/>
    <s v="US"/>
    <n v="137878.07999999999"/>
    <x v="3"/>
    <x v="5"/>
    <n v="0"/>
  </r>
  <r>
    <x v="93"/>
    <s v="US"/>
    <n v="137878.07999999999"/>
    <x v="4"/>
    <x v="6"/>
    <n v="0"/>
  </r>
  <r>
    <x v="93"/>
    <s v="US"/>
    <n v="137878.07999999999"/>
    <x v="4"/>
    <x v="7"/>
    <n v="0"/>
  </r>
  <r>
    <x v="93"/>
    <s v="US"/>
    <n v="137878.07999999999"/>
    <x v="5"/>
    <x v="8"/>
    <n v="0"/>
  </r>
  <r>
    <x v="93"/>
    <s v="US"/>
    <n v="137878.07999999999"/>
    <x v="5"/>
    <x v="9"/>
    <n v="0"/>
  </r>
  <r>
    <x v="93"/>
    <s v="US"/>
    <n v="137878.07999999999"/>
    <x v="5"/>
    <x v="10"/>
    <n v="0"/>
  </r>
  <r>
    <x v="93"/>
    <s v="US"/>
    <n v="137878.07999999999"/>
    <x v="6"/>
    <x v="11"/>
    <n v="0"/>
  </r>
  <r>
    <x v="93"/>
    <s v="US"/>
    <n v="137878.07999999999"/>
    <x v="7"/>
    <x v="12"/>
    <n v="3"/>
  </r>
  <r>
    <x v="93"/>
    <s v="US"/>
    <n v="137878.07999999999"/>
    <x v="8"/>
    <x v="13"/>
    <n v="314"/>
  </r>
  <r>
    <x v="93"/>
    <s v="US"/>
    <n v="137878.07999999999"/>
    <x v="9"/>
    <x v="14"/>
    <n v="0"/>
  </r>
  <r>
    <x v="93"/>
    <s v="US"/>
    <n v="137878.07999999999"/>
    <x v="10"/>
    <x v="15"/>
    <n v="0"/>
  </r>
  <r>
    <x v="93"/>
    <s v="US"/>
    <n v="137878.07999999999"/>
    <x v="11"/>
    <x v="16"/>
    <n v="0"/>
  </r>
  <r>
    <x v="93"/>
    <s v="US"/>
    <n v="137878.07999999999"/>
    <x v="12"/>
    <x v="17"/>
    <n v="0"/>
  </r>
  <r>
    <x v="93"/>
    <s v="US"/>
    <n v="137878.07999999999"/>
    <x v="13"/>
    <x v="18"/>
    <n v="349"/>
  </r>
  <r>
    <x v="93"/>
    <s v="US"/>
    <n v="137878.07999999999"/>
    <x v="13"/>
    <x v="19"/>
    <n v="10"/>
  </r>
  <r>
    <x v="93"/>
    <s v="US"/>
    <n v="137878.07999999999"/>
    <x v="13"/>
    <x v="20"/>
    <n v="559"/>
  </r>
  <r>
    <x v="93"/>
    <s v="US"/>
    <n v="137878.07999999999"/>
    <x v="14"/>
    <x v="21"/>
    <n v="0"/>
  </r>
  <r>
    <x v="93"/>
    <s v="US"/>
    <n v="137878.07999999999"/>
    <x v="14"/>
    <x v="22"/>
    <n v="0"/>
  </r>
  <r>
    <x v="93"/>
    <s v="US"/>
    <n v="137878.07999999999"/>
    <x v="14"/>
    <x v="23"/>
    <n v="0"/>
  </r>
  <r>
    <x v="93"/>
    <s v="US"/>
    <n v="137878.07999999999"/>
    <x v="14"/>
    <x v="24"/>
    <n v="0"/>
  </r>
  <r>
    <x v="93"/>
    <s v="US"/>
    <n v="137878.07999999999"/>
    <x v="14"/>
    <x v="25"/>
    <n v="0"/>
  </r>
  <r>
    <x v="94"/>
    <s v="US"/>
    <n v="151074.12"/>
    <x v="0"/>
    <x v="0"/>
    <n v="0"/>
  </r>
  <r>
    <x v="94"/>
    <s v="US"/>
    <n v="151074.12"/>
    <x v="0"/>
    <x v="1"/>
    <n v="0"/>
  </r>
  <r>
    <x v="94"/>
    <s v="US"/>
    <n v="151074.12"/>
    <x v="1"/>
    <x v="2"/>
    <n v="52"/>
  </r>
  <r>
    <x v="94"/>
    <s v="US"/>
    <n v="151074.12"/>
    <x v="2"/>
    <x v="3"/>
    <n v="37"/>
  </r>
  <r>
    <x v="94"/>
    <s v="US"/>
    <n v="151074.12"/>
    <x v="2"/>
    <x v="4"/>
    <n v="86"/>
  </r>
  <r>
    <x v="94"/>
    <s v="US"/>
    <n v="151074.12"/>
    <x v="3"/>
    <x v="5"/>
    <n v="9"/>
  </r>
  <r>
    <x v="94"/>
    <s v="US"/>
    <n v="151074.12"/>
    <x v="4"/>
    <x v="6"/>
    <n v="0"/>
  </r>
  <r>
    <x v="94"/>
    <s v="US"/>
    <n v="151074.12"/>
    <x v="4"/>
    <x v="7"/>
    <n v="0"/>
  </r>
  <r>
    <x v="94"/>
    <s v="US"/>
    <n v="151074.12"/>
    <x v="5"/>
    <x v="8"/>
    <n v="0"/>
  </r>
  <r>
    <x v="94"/>
    <s v="US"/>
    <n v="151074.12"/>
    <x v="5"/>
    <x v="9"/>
    <n v="0"/>
  </r>
  <r>
    <x v="94"/>
    <s v="US"/>
    <n v="151074.12"/>
    <x v="5"/>
    <x v="10"/>
    <n v="0"/>
  </r>
  <r>
    <x v="94"/>
    <s v="US"/>
    <n v="151074.12"/>
    <x v="6"/>
    <x v="11"/>
    <n v="0"/>
  </r>
  <r>
    <x v="94"/>
    <s v="US"/>
    <n v="151074.12"/>
    <x v="7"/>
    <x v="12"/>
    <n v="3"/>
  </r>
  <r>
    <x v="94"/>
    <s v="US"/>
    <n v="151074.12"/>
    <x v="8"/>
    <x v="13"/>
    <n v="306"/>
  </r>
  <r>
    <x v="94"/>
    <s v="US"/>
    <n v="151074.12"/>
    <x v="9"/>
    <x v="14"/>
    <n v="0"/>
  </r>
  <r>
    <x v="94"/>
    <s v="US"/>
    <n v="151074.12"/>
    <x v="10"/>
    <x v="15"/>
    <n v="0"/>
  </r>
  <r>
    <x v="94"/>
    <s v="US"/>
    <n v="151074.12"/>
    <x v="11"/>
    <x v="16"/>
    <n v="0"/>
  </r>
  <r>
    <x v="94"/>
    <s v="US"/>
    <n v="151074.12"/>
    <x v="12"/>
    <x v="17"/>
    <n v="0"/>
  </r>
  <r>
    <x v="94"/>
    <s v="US"/>
    <n v="151074.12"/>
    <x v="13"/>
    <x v="18"/>
    <n v="369"/>
  </r>
  <r>
    <x v="94"/>
    <s v="US"/>
    <n v="151074.12"/>
    <x v="13"/>
    <x v="19"/>
    <n v="11"/>
  </r>
  <r>
    <x v="94"/>
    <s v="US"/>
    <n v="151074.12"/>
    <x v="13"/>
    <x v="20"/>
    <n v="581"/>
  </r>
  <r>
    <x v="94"/>
    <s v="US"/>
    <n v="151074.12"/>
    <x v="14"/>
    <x v="21"/>
    <n v="0"/>
  </r>
  <r>
    <x v="94"/>
    <s v="US"/>
    <n v="151074.12"/>
    <x v="14"/>
    <x v="22"/>
    <n v="0"/>
  </r>
  <r>
    <x v="94"/>
    <s v="US"/>
    <n v="151074.12"/>
    <x v="14"/>
    <x v="23"/>
    <n v="0"/>
  </r>
  <r>
    <x v="94"/>
    <s v="US"/>
    <n v="151074.12"/>
    <x v="14"/>
    <x v="24"/>
    <n v="0"/>
  </r>
  <r>
    <x v="94"/>
    <s v="US"/>
    <n v="151074.12"/>
    <x v="14"/>
    <x v="25"/>
    <n v="0"/>
  </r>
  <r>
    <x v="95"/>
    <s v="US"/>
    <n v="162242.28"/>
    <x v="0"/>
    <x v="0"/>
    <n v="0"/>
  </r>
  <r>
    <x v="95"/>
    <s v="US"/>
    <n v="162242.28"/>
    <x v="0"/>
    <x v="1"/>
    <n v="0"/>
  </r>
  <r>
    <x v="95"/>
    <s v="US"/>
    <n v="162242.28"/>
    <x v="1"/>
    <x v="2"/>
    <n v="49"/>
  </r>
  <r>
    <x v="95"/>
    <s v="US"/>
    <n v="162242.28"/>
    <x v="2"/>
    <x v="3"/>
    <n v="38"/>
  </r>
  <r>
    <x v="95"/>
    <s v="US"/>
    <n v="162242.28"/>
    <x v="2"/>
    <x v="4"/>
    <n v="78"/>
  </r>
  <r>
    <x v="95"/>
    <s v="US"/>
    <n v="162242.28"/>
    <x v="3"/>
    <x v="5"/>
    <n v="5"/>
  </r>
  <r>
    <x v="95"/>
    <s v="US"/>
    <n v="162242.28"/>
    <x v="4"/>
    <x v="6"/>
    <n v="0"/>
  </r>
  <r>
    <x v="95"/>
    <s v="US"/>
    <n v="162242.28"/>
    <x v="4"/>
    <x v="7"/>
    <n v="0"/>
  </r>
  <r>
    <x v="95"/>
    <s v="US"/>
    <n v="162242.28"/>
    <x v="5"/>
    <x v="8"/>
    <n v="0"/>
  </r>
  <r>
    <x v="95"/>
    <s v="US"/>
    <n v="162242.28"/>
    <x v="5"/>
    <x v="9"/>
    <n v="0"/>
  </r>
  <r>
    <x v="95"/>
    <s v="US"/>
    <n v="162242.28"/>
    <x v="5"/>
    <x v="10"/>
    <n v="0"/>
  </r>
  <r>
    <x v="95"/>
    <s v="US"/>
    <n v="162242.28"/>
    <x v="6"/>
    <x v="11"/>
    <n v="0"/>
  </r>
  <r>
    <x v="95"/>
    <s v="US"/>
    <n v="162242.28"/>
    <x v="7"/>
    <x v="12"/>
    <n v="3"/>
  </r>
  <r>
    <x v="95"/>
    <s v="US"/>
    <n v="162242.28"/>
    <x v="8"/>
    <x v="13"/>
    <n v="266"/>
  </r>
  <r>
    <x v="95"/>
    <s v="US"/>
    <n v="162242.28"/>
    <x v="9"/>
    <x v="14"/>
    <n v="0"/>
  </r>
  <r>
    <x v="95"/>
    <s v="US"/>
    <n v="162242.28"/>
    <x v="10"/>
    <x v="15"/>
    <n v="0"/>
  </r>
  <r>
    <x v="95"/>
    <s v="US"/>
    <n v="162242.28"/>
    <x v="11"/>
    <x v="16"/>
    <n v="0"/>
  </r>
  <r>
    <x v="95"/>
    <s v="US"/>
    <n v="162242.28"/>
    <x v="12"/>
    <x v="17"/>
    <n v="0"/>
  </r>
  <r>
    <x v="95"/>
    <s v="US"/>
    <n v="162242.28"/>
    <x v="13"/>
    <x v="18"/>
    <n v="329"/>
  </r>
  <r>
    <x v="95"/>
    <s v="US"/>
    <n v="162242.28"/>
    <x v="13"/>
    <x v="19"/>
    <n v="9"/>
  </r>
  <r>
    <x v="95"/>
    <s v="US"/>
    <n v="162242.28"/>
    <x v="13"/>
    <x v="20"/>
    <n v="545"/>
  </r>
  <r>
    <x v="95"/>
    <s v="US"/>
    <n v="162242.28"/>
    <x v="14"/>
    <x v="21"/>
    <n v="0"/>
  </r>
  <r>
    <x v="95"/>
    <s v="US"/>
    <n v="162242.28"/>
    <x v="14"/>
    <x v="22"/>
    <n v="0"/>
  </r>
  <r>
    <x v="95"/>
    <s v="US"/>
    <n v="162242.28"/>
    <x v="14"/>
    <x v="23"/>
    <n v="0"/>
  </r>
  <r>
    <x v="95"/>
    <s v="US"/>
    <n v="162242.28"/>
    <x v="14"/>
    <x v="24"/>
    <n v="0"/>
  </r>
  <r>
    <x v="95"/>
    <s v="US"/>
    <n v="162242.28"/>
    <x v="14"/>
    <x v="25"/>
    <n v="0"/>
  </r>
  <r>
    <x v="96"/>
    <s v="US"/>
    <n v="142801.28"/>
    <x v="0"/>
    <x v="0"/>
    <n v="0"/>
  </r>
  <r>
    <x v="96"/>
    <s v="US"/>
    <n v="142801.28"/>
    <x v="0"/>
    <x v="1"/>
    <n v="0"/>
  </r>
  <r>
    <x v="96"/>
    <s v="US"/>
    <n v="142801.28"/>
    <x v="1"/>
    <x v="2"/>
    <n v="38"/>
  </r>
  <r>
    <x v="96"/>
    <s v="US"/>
    <n v="142801.28"/>
    <x v="2"/>
    <x v="3"/>
    <n v="34"/>
  </r>
  <r>
    <x v="96"/>
    <s v="US"/>
    <n v="142801.28"/>
    <x v="2"/>
    <x v="4"/>
    <n v="75"/>
  </r>
  <r>
    <x v="96"/>
    <s v="US"/>
    <n v="142801.28"/>
    <x v="3"/>
    <x v="5"/>
    <n v="6"/>
  </r>
  <r>
    <x v="96"/>
    <s v="US"/>
    <n v="142801.28"/>
    <x v="4"/>
    <x v="6"/>
    <n v="0"/>
  </r>
  <r>
    <x v="96"/>
    <s v="US"/>
    <n v="142801.28"/>
    <x v="4"/>
    <x v="7"/>
    <n v="0"/>
  </r>
  <r>
    <x v="96"/>
    <s v="US"/>
    <n v="142801.28"/>
    <x v="5"/>
    <x v="8"/>
    <n v="0"/>
  </r>
  <r>
    <x v="96"/>
    <s v="US"/>
    <n v="142801.28"/>
    <x v="5"/>
    <x v="9"/>
    <n v="0"/>
  </r>
  <r>
    <x v="96"/>
    <s v="US"/>
    <n v="142801.28"/>
    <x v="5"/>
    <x v="10"/>
    <n v="0"/>
  </r>
  <r>
    <x v="96"/>
    <s v="US"/>
    <n v="142801.28"/>
    <x v="6"/>
    <x v="11"/>
    <n v="0"/>
  </r>
  <r>
    <x v="96"/>
    <s v="US"/>
    <n v="142801.28"/>
    <x v="7"/>
    <x v="12"/>
    <n v="2"/>
  </r>
  <r>
    <x v="96"/>
    <s v="US"/>
    <n v="142801.28"/>
    <x v="8"/>
    <x v="13"/>
    <n v="306"/>
  </r>
  <r>
    <x v="96"/>
    <s v="US"/>
    <n v="142801.28"/>
    <x v="9"/>
    <x v="14"/>
    <n v="0"/>
  </r>
  <r>
    <x v="96"/>
    <s v="US"/>
    <n v="142801.28"/>
    <x v="10"/>
    <x v="15"/>
    <n v="0"/>
  </r>
  <r>
    <x v="96"/>
    <s v="US"/>
    <n v="142801.28"/>
    <x v="11"/>
    <x v="16"/>
    <n v="0"/>
  </r>
  <r>
    <x v="96"/>
    <s v="US"/>
    <n v="142801.28"/>
    <x v="12"/>
    <x v="17"/>
    <n v="0"/>
  </r>
  <r>
    <x v="96"/>
    <s v="US"/>
    <n v="142801.28"/>
    <x v="13"/>
    <x v="18"/>
    <n v="346"/>
  </r>
  <r>
    <x v="96"/>
    <s v="US"/>
    <n v="142801.28"/>
    <x v="13"/>
    <x v="19"/>
    <n v="9"/>
  </r>
  <r>
    <x v="96"/>
    <s v="US"/>
    <n v="142801.28"/>
    <x v="13"/>
    <x v="20"/>
    <n v="589"/>
  </r>
  <r>
    <x v="96"/>
    <s v="US"/>
    <n v="142801.28"/>
    <x v="14"/>
    <x v="21"/>
    <n v="0"/>
  </r>
  <r>
    <x v="96"/>
    <s v="US"/>
    <n v="142801.28"/>
    <x v="14"/>
    <x v="22"/>
    <n v="0"/>
  </r>
  <r>
    <x v="96"/>
    <s v="US"/>
    <n v="142801.28"/>
    <x v="14"/>
    <x v="23"/>
    <n v="0"/>
  </r>
  <r>
    <x v="96"/>
    <s v="US"/>
    <n v="142801.28"/>
    <x v="14"/>
    <x v="24"/>
    <n v="0"/>
  </r>
  <r>
    <x v="96"/>
    <s v="US"/>
    <n v="142801.28"/>
    <x v="14"/>
    <x v="25"/>
    <n v="0"/>
  </r>
  <r>
    <x v="97"/>
    <s v="US"/>
    <n v="130400.01"/>
    <x v="0"/>
    <x v="0"/>
    <n v="0"/>
  </r>
  <r>
    <x v="97"/>
    <s v="US"/>
    <n v="130400.01"/>
    <x v="0"/>
    <x v="1"/>
    <n v="0"/>
  </r>
  <r>
    <x v="97"/>
    <s v="US"/>
    <n v="130400.01"/>
    <x v="1"/>
    <x v="2"/>
    <n v="39"/>
  </r>
  <r>
    <x v="97"/>
    <s v="US"/>
    <n v="130400.01"/>
    <x v="2"/>
    <x v="3"/>
    <n v="36"/>
  </r>
  <r>
    <x v="97"/>
    <s v="US"/>
    <n v="130400.01"/>
    <x v="2"/>
    <x v="4"/>
    <n v="78"/>
  </r>
  <r>
    <x v="97"/>
    <s v="US"/>
    <n v="130400.01"/>
    <x v="3"/>
    <x v="5"/>
    <n v="8"/>
  </r>
  <r>
    <x v="97"/>
    <s v="US"/>
    <n v="130400.01"/>
    <x v="4"/>
    <x v="6"/>
    <n v="0"/>
  </r>
  <r>
    <x v="97"/>
    <s v="US"/>
    <n v="130400.01"/>
    <x v="4"/>
    <x v="7"/>
    <n v="0"/>
  </r>
  <r>
    <x v="97"/>
    <s v="US"/>
    <n v="130400.01"/>
    <x v="5"/>
    <x v="8"/>
    <n v="0"/>
  </r>
  <r>
    <x v="97"/>
    <s v="US"/>
    <n v="130400.01"/>
    <x v="5"/>
    <x v="9"/>
    <n v="0"/>
  </r>
  <r>
    <x v="97"/>
    <s v="US"/>
    <n v="130400.01"/>
    <x v="5"/>
    <x v="10"/>
    <n v="0"/>
  </r>
  <r>
    <x v="97"/>
    <s v="US"/>
    <n v="130400.01"/>
    <x v="6"/>
    <x v="11"/>
    <n v="0"/>
  </r>
  <r>
    <x v="97"/>
    <s v="US"/>
    <n v="130400.01"/>
    <x v="7"/>
    <x v="12"/>
    <n v="2"/>
  </r>
  <r>
    <x v="97"/>
    <s v="US"/>
    <n v="130400.01"/>
    <x v="8"/>
    <x v="13"/>
    <n v="276"/>
  </r>
  <r>
    <x v="97"/>
    <s v="US"/>
    <n v="130400.01"/>
    <x v="9"/>
    <x v="14"/>
    <n v="0"/>
  </r>
  <r>
    <x v="97"/>
    <s v="US"/>
    <n v="130400.01"/>
    <x v="10"/>
    <x v="15"/>
    <n v="0"/>
  </r>
  <r>
    <x v="97"/>
    <s v="US"/>
    <n v="130400.01"/>
    <x v="11"/>
    <x v="16"/>
    <n v="0"/>
  </r>
  <r>
    <x v="97"/>
    <s v="US"/>
    <n v="130400.01"/>
    <x v="12"/>
    <x v="17"/>
    <n v="0"/>
  </r>
  <r>
    <x v="97"/>
    <s v="US"/>
    <n v="130400.01"/>
    <x v="13"/>
    <x v="18"/>
    <n v="347"/>
  </r>
  <r>
    <x v="97"/>
    <s v="US"/>
    <n v="130400.01"/>
    <x v="13"/>
    <x v="19"/>
    <n v="10"/>
  </r>
  <r>
    <x v="97"/>
    <s v="US"/>
    <n v="130400.01"/>
    <x v="13"/>
    <x v="20"/>
    <n v="573"/>
  </r>
  <r>
    <x v="97"/>
    <s v="US"/>
    <n v="130400.01"/>
    <x v="14"/>
    <x v="21"/>
    <n v="0"/>
  </r>
  <r>
    <x v="97"/>
    <s v="US"/>
    <n v="130400.01"/>
    <x v="14"/>
    <x v="22"/>
    <n v="0"/>
  </r>
  <r>
    <x v="97"/>
    <s v="US"/>
    <n v="130400.01"/>
    <x v="14"/>
    <x v="23"/>
    <n v="0"/>
  </r>
  <r>
    <x v="97"/>
    <s v="US"/>
    <n v="130400.01"/>
    <x v="14"/>
    <x v="24"/>
    <n v="0"/>
  </r>
  <r>
    <x v="97"/>
    <s v="US"/>
    <n v="130400.01"/>
    <x v="14"/>
    <x v="25"/>
    <n v="0"/>
  </r>
  <r>
    <x v="98"/>
    <s v="US"/>
    <n v="132186.12"/>
    <x v="0"/>
    <x v="0"/>
    <n v="0"/>
  </r>
  <r>
    <x v="98"/>
    <s v="US"/>
    <n v="132186.12"/>
    <x v="0"/>
    <x v="1"/>
    <n v="0"/>
  </r>
  <r>
    <x v="98"/>
    <s v="US"/>
    <n v="132186.12"/>
    <x v="1"/>
    <x v="2"/>
    <n v="21"/>
  </r>
  <r>
    <x v="98"/>
    <s v="US"/>
    <n v="132186.12"/>
    <x v="2"/>
    <x v="3"/>
    <n v="35"/>
  </r>
  <r>
    <x v="98"/>
    <s v="US"/>
    <n v="132186.12"/>
    <x v="2"/>
    <x v="4"/>
    <n v="64"/>
  </r>
  <r>
    <x v="98"/>
    <s v="US"/>
    <n v="132186.12"/>
    <x v="3"/>
    <x v="5"/>
    <n v="8"/>
  </r>
  <r>
    <x v="98"/>
    <s v="US"/>
    <n v="132186.12"/>
    <x v="4"/>
    <x v="6"/>
    <n v="0"/>
  </r>
  <r>
    <x v="98"/>
    <s v="US"/>
    <n v="132186.12"/>
    <x v="4"/>
    <x v="7"/>
    <n v="0"/>
  </r>
  <r>
    <x v="98"/>
    <s v="US"/>
    <n v="132186.12"/>
    <x v="5"/>
    <x v="8"/>
    <n v="0"/>
  </r>
  <r>
    <x v="98"/>
    <s v="US"/>
    <n v="132186.12"/>
    <x v="5"/>
    <x v="9"/>
    <n v="0"/>
  </r>
  <r>
    <x v="98"/>
    <s v="US"/>
    <n v="132186.12"/>
    <x v="5"/>
    <x v="10"/>
    <n v="0"/>
  </r>
  <r>
    <x v="98"/>
    <s v="US"/>
    <n v="132186.12"/>
    <x v="6"/>
    <x v="11"/>
    <n v="0"/>
  </r>
  <r>
    <x v="98"/>
    <s v="US"/>
    <n v="132186.12"/>
    <x v="7"/>
    <x v="12"/>
    <n v="3"/>
  </r>
  <r>
    <x v="98"/>
    <s v="US"/>
    <n v="132186.12"/>
    <x v="8"/>
    <x v="13"/>
    <n v="306"/>
  </r>
  <r>
    <x v="98"/>
    <s v="US"/>
    <n v="132186.12"/>
    <x v="9"/>
    <x v="14"/>
    <n v="0"/>
  </r>
  <r>
    <x v="98"/>
    <s v="US"/>
    <n v="132186.12"/>
    <x v="10"/>
    <x v="15"/>
    <n v="0"/>
  </r>
  <r>
    <x v="98"/>
    <s v="US"/>
    <n v="132186.12"/>
    <x v="11"/>
    <x v="16"/>
    <n v="0"/>
  </r>
  <r>
    <x v="98"/>
    <s v="US"/>
    <n v="132186.12"/>
    <x v="12"/>
    <x v="17"/>
    <n v="0"/>
  </r>
  <r>
    <x v="98"/>
    <s v="US"/>
    <n v="132186.12"/>
    <x v="13"/>
    <x v="18"/>
    <n v="384"/>
  </r>
  <r>
    <x v="98"/>
    <s v="US"/>
    <n v="132186.12"/>
    <x v="13"/>
    <x v="19"/>
    <n v="9"/>
  </r>
  <r>
    <x v="98"/>
    <s v="US"/>
    <n v="132186.12"/>
    <x v="13"/>
    <x v="20"/>
    <n v="647"/>
  </r>
  <r>
    <x v="98"/>
    <s v="US"/>
    <n v="132186.12"/>
    <x v="14"/>
    <x v="21"/>
    <n v="0"/>
  </r>
  <r>
    <x v="98"/>
    <s v="US"/>
    <n v="132186.12"/>
    <x v="14"/>
    <x v="22"/>
    <n v="0"/>
  </r>
  <r>
    <x v="98"/>
    <s v="US"/>
    <n v="132186.12"/>
    <x v="14"/>
    <x v="23"/>
    <n v="0"/>
  </r>
  <r>
    <x v="98"/>
    <s v="US"/>
    <n v="132186.12"/>
    <x v="14"/>
    <x v="24"/>
    <n v="0"/>
  </r>
  <r>
    <x v="98"/>
    <s v="US"/>
    <n v="132186.12"/>
    <x v="14"/>
    <x v="25"/>
    <n v="0"/>
  </r>
  <r>
    <x v="99"/>
    <s v="US"/>
    <n v="136721.82999999999"/>
    <x v="0"/>
    <x v="0"/>
    <n v="0"/>
  </r>
  <r>
    <x v="99"/>
    <s v="US"/>
    <n v="136721.82999999999"/>
    <x v="0"/>
    <x v="1"/>
    <n v="0"/>
  </r>
  <r>
    <x v="99"/>
    <s v="US"/>
    <n v="136721.82999999999"/>
    <x v="1"/>
    <x v="2"/>
    <n v="31"/>
  </r>
  <r>
    <x v="99"/>
    <s v="US"/>
    <n v="136721.82999999999"/>
    <x v="2"/>
    <x v="3"/>
    <n v="35"/>
  </r>
  <r>
    <x v="99"/>
    <s v="US"/>
    <n v="136721.82999999999"/>
    <x v="2"/>
    <x v="4"/>
    <n v="57"/>
  </r>
  <r>
    <x v="99"/>
    <s v="US"/>
    <n v="136721.82999999999"/>
    <x v="3"/>
    <x v="5"/>
    <n v="5"/>
  </r>
  <r>
    <x v="99"/>
    <s v="US"/>
    <n v="136721.82999999999"/>
    <x v="4"/>
    <x v="6"/>
    <n v="0"/>
  </r>
  <r>
    <x v="99"/>
    <s v="US"/>
    <n v="136721.82999999999"/>
    <x v="4"/>
    <x v="7"/>
    <n v="0"/>
  </r>
  <r>
    <x v="99"/>
    <s v="US"/>
    <n v="136721.82999999999"/>
    <x v="5"/>
    <x v="8"/>
    <n v="0"/>
  </r>
  <r>
    <x v="99"/>
    <s v="US"/>
    <n v="136721.82999999999"/>
    <x v="5"/>
    <x v="9"/>
    <n v="0"/>
  </r>
  <r>
    <x v="99"/>
    <s v="US"/>
    <n v="136721.82999999999"/>
    <x v="5"/>
    <x v="10"/>
    <n v="0"/>
  </r>
  <r>
    <x v="99"/>
    <s v="US"/>
    <n v="136721.82999999999"/>
    <x v="6"/>
    <x v="11"/>
    <n v="0"/>
  </r>
  <r>
    <x v="99"/>
    <s v="US"/>
    <n v="136721.82999999999"/>
    <x v="7"/>
    <x v="12"/>
    <n v="5"/>
  </r>
  <r>
    <x v="99"/>
    <s v="US"/>
    <n v="136721.82999999999"/>
    <x v="8"/>
    <x v="13"/>
    <n v="324"/>
  </r>
  <r>
    <x v="99"/>
    <s v="US"/>
    <n v="136721.82999999999"/>
    <x v="9"/>
    <x v="14"/>
    <n v="0"/>
  </r>
  <r>
    <x v="99"/>
    <s v="US"/>
    <n v="136721.82999999999"/>
    <x v="10"/>
    <x v="15"/>
    <n v="0"/>
  </r>
  <r>
    <x v="99"/>
    <s v="US"/>
    <n v="136721.82999999999"/>
    <x v="11"/>
    <x v="16"/>
    <n v="0"/>
  </r>
  <r>
    <x v="99"/>
    <s v="US"/>
    <n v="136721.82999999999"/>
    <x v="12"/>
    <x v="17"/>
    <n v="0"/>
  </r>
  <r>
    <x v="99"/>
    <s v="US"/>
    <n v="136721.82999999999"/>
    <x v="13"/>
    <x v="18"/>
    <n v="390"/>
  </r>
  <r>
    <x v="99"/>
    <s v="US"/>
    <n v="136721.82999999999"/>
    <x v="13"/>
    <x v="19"/>
    <n v="10"/>
  </r>
  <r>
    <x v="99"/>
    <s v="US"/>
    <n v="136721.82999999999"/>
    <x v="13"/>
    <x v="20"/>
    <n v="693"/>
  </r>
  <r>
    <x v="99"/>
    <s v="US"/>
    <n v="136721.82999999999"/>
    <x v="14"/>
    <x v="21"/>
    <n v="1"/>
  </r>
  <r>
    <x v="99"/>
    <s v="US"/>
    <n v="136721.82999999999"/>
    <x v="14"/>
    <x v="22"/>
    <n v="0"/>
  </r>
  <r>
    <x v="99"/>
    <s v="US"/>
    <n v="136721.82999999999"/>
    <x v="14"/>
    <x v="23"/>
    <n v="0"/>
  </r>
  <r>
    <x v="99"/>
    <s v="US"/>
    <n v="136721.82999999999"/>
    <x v="14"/>
    <x v="24"/>
    <n v="0"/>
  </r>
  <r>
    <x v="99"/>
    <s v="US"/>
    <n v="136721.82999999999"/>
    <x v="14"/>
    <x v="25"/>
    <n v="0"/>
  </r>
  <r>
    <x v="100"/>
    <s v="US"/>
    <n v="142680.95999999999"/>
    <x v="0"/>
    <x v="0"/>
    <n v="0"/>
  </r>
  <r>
    <x v="100"/>
    <s v="US"/>
    <n v="142680.95999999999"/>
    <x v="0"/>
    <x v="1"/>
    <n v="0"/>
  </r>
  <r>
    <x v="100"/>
    <s v="US"/>
    <n v="142680.95999999999"/>
    <x v="1"/>
    <x v="2"/>
    <n v="33"/>
  </r>
  <r>
    <x v="100"/>
    <s v="US"/>
    <n v="142680.95999999999"/>
    <x v="2"/>
    <x v="3"/>
    <n v="39"/>
  </r>
  <r>
    <x v="100"/>
    <s v="US"/>
    <n v="142680.95999999999"/>
    <x v="2"/>
    <x v="4"/>
    <n v="88"/>
  </r>
  <r>
    <x v="100"/>
    <s v="US"/>
    <n v="142680.95999999999"/>
    <x v="3"/>
    <x v="5"/>
    <n v="17"/>
  </r>
  <r>
    <x v="100"/>
    <s v="US"/>
    <n v="142680.95999999999"/>
    <x v="4"/>
    <x v="6"/>
    <n v="0"/>
  </r>
  <r>
    <x v="100"/>
    <s v="US"/>
    <n v="142680.95999999999"/>
    <x v="4"/>
    <x v="7"/>
    <n v="0"/>
  </r>
  <r>
    <x v="100"/>
    <s v="US"/>
    <n v="142680.95999999999"/>
    <x v="5"/>
    <x v="8"/>
    <n v="0"/>
  </r>
  <r>
    <x v="100"/>
    <s v="US"/>
    <n v="142680.95999999999"/>
    <x v="5"/>
    <x v="9"/>
    <n v="0"/>
  </r>
  <r>
    <x v="100"/>
    <s v="US"/>
    <n v="142680.95999999999"/>
    <x v="5"/>
    <x v="10"/>
    <n v="0"/>
  </r>
  <r>
    <x v="100"/>
    <s v="US"/>
    <n v="142680.95999999999"/>
    <x v="6"/>
    <x v="11"/>
    <n v="0"/>
  </r>
  <r>
    <x v="100"/>
    <s v="US"/>
    <n v="142680.95999999999"/>
    <x v="7"/>
    <x v="12"/>
    <n v="4"/>
  </r>
  <r>
    <x v="100"/>
    <s v="US"/>
    <n v="142680.95999999999"/>
    <x v="8"/>
    <x v="13"/>
    <n v="292"/>
  </r>
  <r>
    <x v="100"/>
    <s v="US"/>
    <n v="142680.95999999999"/>
    <x v="9"/>
    <x v="14"/>
    <n v="0"/>
  </r>
  <r>
    <x v="100"/>
    <s v="US"/>
    <n v="142680.95999999999"/>
    <x v="10"/>
    <x v="15"/>
    <n v="0"/>
  </r>
  <r>
    <x v="100"/>
    <s v="US"/>
    <n v="142680.95999999999"/>
    <x v="11"/>
    <x v="16"/>
    <n v="0"/>
  </r>
  <r>
    <x v="100"/>
    <s v="US"/>
    <n v="142680.95999999999"/>
    <x v="12"/>
    <x v="17"/>
    <n v="0"/>
  </r>
  <r>
    <x v="100"/>
    <s v="US"/>
    <n v="142680.95999999999"/>
    <x v="13"/>
    <x v="18"/>
    <n v="409"/>
  </r>
  <r>
    <x v="100"/>
    <s v="US"/>
    <n v="142680.95999999999"/>
    <x v="13"/>
    <x v="19"/>
    <n v="10"/>
  </r>
  <r>
    <x v="100"/>
    <s v="US"/>
    <n v="142680.95999999999"/>
    <x v="13"/>
    <x v="20"/>
    <n v="707"/>
  </r>
  <r>
    <x v="100"/>
    <s v="US"/>
    <n v="142680.95999999999"/>
    <x v="14"/>
    <x v="21"/>
    <n v="0"/>
  </r>
  <r>
    <x v="100"/>
    <s v="US"/>
    <n v="142680.95999999999"/>
    <x v="14"/>
    <x v="22"/>
    <n v="0"/>
  </r>
  <r>
    <x v="100"/>
    <s v="US"/>
    <n v="142680.95999999999"/>
    <x v="14"/>
    <x v="23"/>
    <n v="0"/>
  </r>
  <r>
    <x v="100"/>
    <s v="US"/>
    <n v="142680.95999999999"/>
    <x v="14"/>
    <x v="24"/>
    <n v="0"/>
  </r>
  <r>
    <x v="100"/>
    <s v="US"/>
    <n v="142680.95999999999"/>
    <x v="14"/>
    <x v="25"/>
    <n v="0"/>
  </r>
  <r>
    <x v="101"/>
    <s v="US"/>
    <n v="162817.04999999999"/>
    <x v="0"/>
    <x v="0"/>
    <n v="0"/>
  </r>
  <r>
    <x v="101"/>
    <s v="US"/>
    <n v="162817.04999999999"/>
    <x v="0"/>
    <x v="1"/>
    <n v="0"/>
  </r>
  <r>
    <x v="101"/>
    <s v="US"/>
    <n v="162817.04999999999"/>
    <x v="1"/>
    <x v="2"/>
    <n v="36"/>
  </r>
  <r>
    <x v="101"/>
    <s v="US"/>
    <n v="162817.04999999999"/>
    <x v="2"/>
    <x v="3"/>
    <n v="40"/>
  </r>
  <r>
    <x v="101"/>
    <s v="US"/>
    <n v="162817.04999999999"/>
    <x v="2"/>
    <x v="4"/>
    <n v="91"/>
  </r>
  <r>
    <x v="101"/>
    <s v="US"/>
    <n v="162817.04999999999"/>
    <x v="3"/>
    <x v="5"/>
    <n v="17"/>
  </r>
  <r>
    <x v="101"/>
    <s v="US"/>
    <n v="162817.04999999999"/>
    <x v="4"/>
    <x v="6"/>
    <n v="0"/>
  </r>
  <r>
    <x v="101"/>
    <s v="US"/>
    <n v="162817.04999999999"/>
    <x v="4"/>
    <x v="7"/>
    <n v="0"/>
  </r>
  <r>
    <x v="101"/>
    <s v="US"/>
    <n v="162817.04999999999"/>
    <x v="5"/>
    <x v="8"/>
    <n v="0"/>
  </r>
  <r>
    <x v="101"/>
    <s v="US"/>
    <n v="162817.04999999999"/>
    <x v="5"/>
    <x v="9"/>
    <n v="0"/>
  </r>
  <r>
    <x v="101"/>
    <s v="US"/>
    <n v="162817.04999999999"/>
    <x v="5"/>
    <x v="10"/>
    <n v="0"/>
  </r>
  <r>
    <x v="101"/>
    <s v="US"/>
    <n v="162817.04999999999"/>
    <x v="6"/>
    <x v="11"/>
    <n v="0"/>
  </r>
  <r>
    <x v="101"/>
    <s v="US"/>
    <n v="162817.04999999999"/>
    <x v="7"/>
    <x v="12"/>
    <n v="4"/>
  </r>
  <r>
    <x v="101"/>
    <s v="US"/>
    <n v="162817.04999999999"/>
    <x v="8"/>
    <x v="13"/>
    <n v="283"/>
  </r>
  <r>
    <x v="101"/>
    <s v="US"/>
    <n v="162817.04999999999"/>
    <x v="9"/>
    <x v="14"/>
    <n v="0"/>
  </r>
  <r>
    <x v="101"/>
    <s v="US"/>
    <n v="162817.04999999999"/>
    <x v="10"/>
    <x v="15"/>
    <n v="0"/>
  </r>
  <r>
    <x v="101"/>
    <s v="US"/>
    <n v="162817.04999999999"/>
    <x v="11"/>
    <x v="16"/>
    <n v="0"/>
  </r>
  <r>
    <x v="101"/>
    <s v="US"/>
    <n v="162817.04999999999"/>
    <x v="12"/>
    <x v="17"/>
    <n v="0"/>
  </r>
  <r>
    <x v="101"/>
    <s v="US"/>
    <n v="162817.04999999999"/>
    <x v="13"/>
    <x v="18"/>
    <n v="401"/>
  </r>
  <r>
    <x v="101"/>
    <s v="US"/>
    <n v="162817.04999999999"/>
    <x v="13"/>
    <x v="19"/>
    <n v="11"/>
  </r>
  <r>
    <x v="101"/>
    <s v="US"/>
    <n v="162817.04999999999"/>
    <x v="13"/>
    <x v="20"/>
    <n v="680"/>
  </r>
  <r>
    <x v="101"/>
    <s v="US"/>
    <n v="162817.04999999999"/>
    <x v="14"/>
    <x v="21"/>
    <n v="0"/>
  </r>
  <r>
    <x v="101"/>
    <s v="US"/>
    <n v="162817.04999999999"/>
    <x v="14"/>
    <x v="22"/>
    <n v="0"/>
  </r>
  <r>
    <x v="101"/>
    <s v="US"/>
    <n v="162817.04999999999"/>
    <x v="14"/>
    <x v="23"/>
    <n v="0"/>
  </r>
  <r>
    <x v="101"/>
    <s v="US"/>
    <n v="162817.04999999999"/>
    <x v="14"/>
    <x v="24"/>
    <n v="0"/>
  </r>
  <r>
    <x v="101"/>
    <s v="US"/>
    <n v="162817.04999999999"/>
    <x v="14"/>
    <x v="25"/>
    <n v="0"/>
  </r>
  <r>
    <x v="102"/>
    <s v="US"/>
    <n v="168828.86"/>
    <x v="0"/>
    <x v="0"/>
    <n v="0"/>
  </r>
  <r>
    <x v="102"/>
    <s v="US"/>
    <n v="168828.86"/>
    <x v="0"/>
    <x v="1"/>
    <n v="0"/>
  </r>
  <r>
    <x v="102"/>
    <s v="US"/>
    <n v="168828.86"/>
    <x v="1"/>
    <x v="2"/>
    <n v="34"/>
  </r>
  <r>
    <x v="102"/>
    <s v="US"/>
    <n v="168828.86"/>
    <x v="2"/>
    <x v="3"/>
    <n v="36"/>
  </r>
  <r>
    <x v="102"/>
    <s v="US"/>
    <n v="168828.86"/>
    <x v="2"/>
    <x v="4"/>
    <n v="90"/>
  </r>
  <r>
    <x v="102"/>
    <s v="US"/>
    <n v="168828.86"/>
    <x v="3"/>
    <x v="5"/>
    <n v="21"/>
  </r>
  <r>
    <x v="102"/>
    <s v="US"/>
    <n v="168828.86"/>
    <x v="4"/>
    <x v="6"/>
    <n v="0"/>
  </r>
  <r>
    <x v="102"/>
    <s v="US"/>
    <n v="168828.86"/>
    <x v="4"/>
    <x v="7"/>
    <n v="0"/>
  </r>
  <r>
    <x v="102"/>
    <s v="US"/>
    <n v="168828.86"/>
    <x v="5"/>
    <x v="8"/>
    <n v="0"/>
  </r>
  <r>
    <x v="102"/>
    <s v="US"/>
    <n v="168828.86"/>
    <x v="5"/>
    <x v="9"/>
    <n v="0"/>
  </r>
  <r>
    <x v="102"/>
    <s v="US"/>
    <n v="168828.86"/>
    <x v="5"/>
    <x v="10"/>
    <n v="0"/>
  </r>
  <r>
    <x v="102"/>
    <s v="US"/>
    <n v="168828.86"/>
    <x v="6"/>
    <x v="11"/>
    <n v="0"/>
  </r>
  <r>
    <x v="102"/>
    <s v="US"/>
    <n v="168828.86"/>
    <x v="7"/>
    <x v="12"/>
    <n v="4"/>
  </r>
  <r>
    <x v="102"/>
    <s v="US"/>
    <n v="168828.86"/>
    <x v="8"/>
    <x v="13"/>
    <n v="282"/>
  </r>
  <r>
    <x v="102"/>
    <s v="US"/>
    <n v="168828.86"/>
    <x v="9"/>
    <x v="14"/>
    <n v="0"/>
  </r>
  <r>
    <x v="102"/>
    <s v="US"/>
    <n v="168828.86"/>
    <x v="10"/>
    <x v="15"/>
    <n v="0"/>
  </r>
  <r>
    <x v="102"/>
    <s v="US"/>
    <n v="168828.86"/>
    <x v="11"/>
    <x v="16"/>
    <n v="0"/>
  </r>
  <r>
    <x v="102"/>
    <s v="US"/>
    <n v="168828.86"/>
    <x v="12"/>
    <x v="17"/>
    <n v="0"/>
  </r>
  <r>
    <x v="102"/>
    <s v="US"/>
    <n v="168828.86"/>
    <x v="13"/>
    <x v="18"/>
    <n v="400"/>
  </r>
  <r>
    <x v="102"/>
    <s v="US"/>
    <n v="168828.86"/>
    <x v="13"/>
    <x v="19"/>
    <n v="11"/>
  </r>
  <r>
    <x v="102"/>
    <s v="US"/>
    <n v="168828.86"/>
    <x v="13"/>
    <x v="20"/>
    <n v="720"/>
  </r>
  <r>
    <x v="102"/>
    <s v="US"/>
    <n v="168828.86"/>
    <x v="14"/>
    <x v="21"/>
    <n v="0"/>
  </r>
  <r>
    <x v="102"/>
    <s v="US"/>
    <n v="168828.86"/>
    <x v="14"/>
    <x v="22"/>
    <n v="0"/>
  </r>
  <r>
    <x v="102"/>
    <s v="US"/>
    <n v="168828.86"/>
    <x v="14"/>
    <x v="23"/>
    <n v="0"/>
  </r>
  <r>
    <x v="102"/>
    <s v="US"/>
    <n v="168828.86"/>
    <x v="14"/>
    <x v="24"/>
    <n v="0"/>
  </r>
  <r>
    <x v="102"/>
    <s v="US"/>
    <n v="168828.86"/>
    <x v="14"/>
    <x v="25"/>
    <n v="0"/>
  </r>
  <r>
    <x v="103"/>
    <s v="US"/>
    <n v="151015.79999999999"/>
    <x v="0"/>
    <x v="0"/>
    <n v="0"/>
  </r>
  <r>
    <x v="103"/>
    <s v="US"/>
    <n v="151015.79999999999"/>
    <x v="0"/>
    <x v="1"/>
    <n v="0"/>
  </r>
  <r>
    <x v="103"/>
    <s v="US"/>
    <n v="151015.79999999999"/>
    <x v="1"/>
    <x v="2"/>
    <n v="17"/>
  </r>
  <r>
    <x v="103"/>
    <s v="US"/>
    <n v="151015.79999999999"/>
    <x v="2"/>
    <x v="3"/>
    <n v="33"/>
  </r>
  <r>
    <x v="103"/>
    <s v="US"/>
    <n v="151015.79999999999"/>
    <x v="2"/>
    <x v="4"/>
    <n v="81"/>
  </r>
  <r>
    <x v="103"/>
    <s v="US"/>
    <n v="151015.79999999999"/>
    <x v="3"/>
    <x v="5"/>
    <n v="34"/>
  </r>
  <r>
    <x v="103"/>
    <s v="US"/>
    <n v="151015.79999999999"/>
    <x v="4"/>
    <x v="6"/>
    <n v="0"/>
  </r>
  <r>
    <x v="103"/>
    <s v="US"/>
    <n v="151015.79999999999"/>
    <x v="4"/>
    <x v="7"/>
    <n v="0"/>
  </r>
  <r>
    <x v="103"/>
    <s v="US"/>
    <n v="151015.79999999999"/>
    <x v="5"/>
    <x v="8"/>
    <n v="0"/>
  </r>
  <r>
    <x v="103"/>
    <s v="US"/>
    <n v="151015.79999999999"/>
    <x v="5"/>
    <x v="9"/>
    <n v="0"/>
  </r>
  <r>
    <x v="103"/>
    <s v="US"/>
    <n v="151015.79999999999"/>
    <x v="5"/>
    <x v="10"/>
    <n v="0"/>
  </r>
  <r>
    <x v="103"/>
    <s v="US"/>
    <n v="151015.79999999999"/>
    <x v="6"/>
    <x v="11"/>
    <n v="0"/>
  </r>
  <r>
    <x v="103"/>
    <s v="US"/>
    <n v="151015.79999999999"/>
    <x v="7"/>
    <x v="12"/>
    <n v="4"/>
  </r>
  <r>
    <x v="103"/>
    <s v="US"/>
    <n v="151015.79999999999"/>
    <x v="8"/>
    <x v="13"/>
    <n v="374"/>
  </r>
  <r>
    <x v="103"/>
    <s v="US"/>
    <n v="151015.79999999999"/>
    <x v="9"/>
    <x v="14"/>
    <n v="0"/>
  </r>
  <r>
    <x v="103"/>
    <s v="US"/>
    <n v="151015.79999999999"/>
    <x v="10"/>
    <x v="15"/>
    <n v="0"/>
  </r>
  <r>
    <x v="103"/>
    <s v="US"/>
    <n v="151015.79999999999"/>
    <x v="11"/>
    <x v="16"/>
    <n v="0"/>
  </r>
  <r>
    <x v="103"/>
    <s v="US"/>
    <n v="151015.79999999999"/>
    <x v="12"/>
    <x v="17"/>
    <n v="0"/>
  </r>
  <r>
    <x v="103"/>
    <s v="US"/>
    <n v="151015.79999999999"/>
    <x v="13"/>
    <x v="18"/>
    <n v="415"/>
  </r>
  <r>
    <x v="103"/>
    <s v="US"/>
    <n v="151015.79999999999"/>
    <x v="13"/>
    <x v="19"/>
    <n v="11"/>
  </r>
  <r>
    <x v="103"/>
    <s v="US"/>
    <n v="151015.79999999999"/>
    <x v="13"/>
    <x v="20"/>
    <n v="775"/>
  </r>
  <r>
    <x v="103"/>
    <s v="US"/>
    <n v="151015.79999999999"/>
    <x v="14"/>
    <x v="21"/>
    <n v="0"/>
  </r>
  <r>
    <x v="103"/>
    <s v="US"/>
    <n v="151015.79999999999"/>
    <x v="14"/>
    <x v="22"/>
    <n v="0"/>
  </r>
  <r>
    <x v="103"/>
    <s v="US"/>
    <n v="151015.79999999999"/>
    <x v="14"/>
    <x v="23"/>
    <n v="0"/>
  </r>
  <r>
    <x v="103"/>
    <s v="US"/>
    <n v="151015.79999999999"/>
    <x v="14"/>
    <x v="24"/>
    <n v="0"/>
  </r>
  <r>
    <x v="103"/>
    <s v="US"/>
    <n v="151015.79999999999"/>
    <x v="14"/>
    <x v="25"/>
    <n v="0"/>
  </r>
  <r>
    <x v="104"/>
    <s v="US"/>
    <n v="159059.78"/>
    <x v="0"/>
    <x v="0"/>
    <n v="0"/>
  </r>
  <r>
    <x v="104"/>
    <s v="US"/>
    <n v="159059.78"/>
    <x v="0"/>
    <x v="1"/>
    <n v="0"/>
  </r>
  <r>
    <x v="104"/>
    <s v="US"/>
    <n v="159059.78"/>
    <x v="1"/>
    <x v="2"/>
    <n v="19"/>
  </r>
  <r>
    <x v="104"/>
    <s v="US"/>
    <n v="159059.78"/>
    <x v="2"/>
    <x v="3"/>
    <n v="32"/>
  </r>
  <r>
    <x v="104"/>
    <s v="US"/>
    <n v="159059.78"/>
    <x v="2"/>
    <x v="4"/>
    <n v="126"/>
  </r>
  <r>
    <x v="104"/>
    <s v="US"/>
    <n v="159059.78"/>
    <x v="3"/>
    <x v="5"/>
    <n v="33"/>
  </r>
  <r>
    <x v="104"/>
    <s v="US"/>
    <n v="159059.78"/>
    <x v="4"/>
    <x v="6"/>
    <n v="0"/>
  </r>
  <r>
    <x v="104"/>
    <s v="US"/>
    <n v="159059.78"/>
    <x v="4"/>
    <x v="7"/>
    <n v="0"/>
  </r>
  <r>
    <x v="104"/>
    <s v="US"/>
    <n v="159059.78"/>
    <x v="5"/>
    <x v="8"/>
    <n v="0"/>
  </r>
  <r>
    <x v="104"/>
    <s v="US"/>
    <n v="159059.78"/>
    <x v="5"/>
    <x v="9"/>
    <n v="0"/>
  </r>
  <r>
    <x v="104"/>
    <s v="US"/>
    <n v="159059.78"/>
    <x v="5"/>
    <x v="10"/>
    <n v="0"/>
  </r>
  <r>
    <x v="104"/>
    <s v="US"/>
    <n v="159059.78"/>
    <x v="6"/>
    <x v="11"/>
    <n v="0"/>
  </r>
  <r>
    <x v="104"/>
    <s v="US"/>
    <n v="159059.78"/>
    <x v="7"/>
    <x v="12"/>
    <n v="6"/>
  </r>
  <r>
    <x v="104"/>
    <s v="US"/>
    <n v="159059.78"/>
    <x v="8"/>
    <x v="13"/>
    <n v="323"/>
  </r>
  <r>
    <x v="104"/>
    <s v="US"/>
    <n v="159059.78"/>
    <x v="9"/>
    <x v="14"/>
    <n v="0"/>
  </r>
  <r>
    <x v="104"/>
    <s v="US"/>
    <n v="159059.78"/>
    <x v="10"/>
    <x v="15"/>
    <n v="0"/>
  </r>
  <r>
    <x v="104"/>
    <s v="US"/>
    <n v="159059.78"/>
    <x v="11"/>
    <x v="16"/>
    <n v="0"/>
  </r>
  <r>
    <x v="104"/>
    <s v="US"/>
    <n v="159059.78"/>
    <x v="12"/>
    <x v="17"/>
    <n v="0"/>
  </r>
  <r>
    <x v="104"/>
    <s v="US"/>
    <n v="159059.78"/>
    <x v="13"/>
    <x v="18"/>
    <n v="422"/>
  </r>
  <r>
    <x v="104"/>
    <s v="US"/>
    <n v="159059.78"/>
    <x v="13"/>
    <x v="19"/>
    <n v="12"/>
  </r>
  <r>
    <x v="104"/>
    <s v="US"/>
    <n v="159059.78"/>
    <x v="13"/>
    <x v="20"/>
    <n v="752"/>
  </r>
  <r>
    <x v="104"/>
    <s v="US"/>
    <n v="159059.78"/>
    <x v="14"/>
    <x v="21"/>
    <n v="0"/>
  </r>
  <r>
    <x v="104"/>
    <s v="US"/>
    <n v="159059.78"/>
    <x v="14"/>
    <x v="22"/>
    <n v="0"/>
  </r>
  <r>
    <x v="104"/>
    <s v="US"/>
    <n v="159059.78"/>
    <x v="14"/>
    <x v="23"/>
    <n v="0"/>
  </r>
  <r>
    <x v="104"/>
    <s v="US"/>
    <n v="159059.78"/>
    <x v="14"/>
    <x v="24"/>
    <n v="0"/>
  </r>
  <r>
    <x v="104"/>
    <s v="US"/>
    <n v="159059.78"/>
    <x v="14"/>
    <x v="25"/>
    <n v="0"/>
  </r>
  <r>
    <x v="105"/>
    <s v="US"/>
    <n v="155295.63"/>
    <x v="0"/>
    <x v="0"/>
    <n v="0"/>
  </r>
  <r>
    <x v="105"/>
    <s v="US"/>
    <n v="155295.63"/>
    <x v="0"/>
    <x v="1"/>
    <n v="0"/>
  </r>
  <r>
    <x v="105"/>
    <s v="US"/>
    <n v="155295.63"/>
    <x v="1"/>
    <x v="2"/>
    <n v="54"/>
  </r>
  <r>
    <x v="105"/>
    <s v="US"/>
    <n v="155295.63"/>
    <x v="2"/>
    <x v="3"/>
    <n v="33"/>
  </r>
  <r>
    <x v="105"/>
    <s v="US"/>
    <n v="155295.63"/>
    <x v="2"/>
    <x v="4"/>
    <n v="125"/>
  </r>
  <r>
    <x v="105"/>
    <s v="US"/>
    <n v="155295.63"/>
    <x v="3"/>
    <x v="5"/>
    <n v="32"/>
  </r>
  <r>
    <x v="105"/>
    <s v="US"/>
    <n v="155295.63"/>
    <x v="4"/>
    <x v="6"/>
    <n v="0"/>
  </r>
  <r>
    <x v="105"/>
    <s v="US"/>
    <n v="155295.63"/>
    <x v="4"/>
    <x v="7"/>
    <n v="0"/>
  </r>
  <r>
    <x v="105"/>
    <s v="US"/>
    <n v="155295.63"/>
    <x v="5"/>
    <x v="8"/>
    <n v="0"/>
  </r>
  <r>
    <x v="105"/>
    <s v="US"/>
    <n v="155295.63"/>
    <x v="5"/>
    <x v="9"/>
    <n v="0"/>
  </r>
  <r>
    <x v="105"/>
    <s v="US"/>
    <n v="155295.63"/>
    <x v="5"/>
    <x v="10"/>
    <n v="0"/>
  </r>
  <r>
    <x v="105"/>
    <s v="US"/>
    <n v="155295.63"/>
    <x v="6"/>
    <x v="11"/>
    <n v="0"/>
  </r>
  <r>
    <x v="105"/>
    <s v="US"/>
    <n v="155295.63"/>
    <x v="7"/>
    <x v="12"/>
    <n v="2"/>
  </r>
  <r>
    <x v="105"/>
    <s v="US"/>
    <n v="155295.63"/>
    <x v="8"/>
    <x v="13"/>
    <n v="312"/>
  </r>
  <r>
    <x v="105"/>
    <s v="US"/>
    <n v="155295.63"/>
    <x v="9"/>
    <x v="14"/>
    <n v="0"/>
  </r>
  <r>
    <x v="105"/>
    <s v="US"/>
    <n v="155295.63"/>
    <x v="10"/>
    <x v="15"/>
    <n v="0"/>
  </r>
  <r>
    <x v="105"/>
    <s v="US"/>
    <n v="155295.63"/>
    <x v="11"/>
    <x v="16"/>
    <n v="0"/>
  </r>
  <r>
    <x v="105"/>
    <s v="US"/>
    <n v="155295.63"/>
    <x v="12"/>
    <x v="17"/>
    <n v="0"/>
  </r>
  <r>
    <x v="105"/>
    <s v="US"/>
    <n v="155295.63"/>
    <x v="13"/>
    <x v="18"/>
    <n v="494"/>
  </r>
  <r>
    <x v="105"/>
    <s v="US"/>
    <n v="155295.63"/>
    <x v="13"/>
    <x v="19"/>
    <n v="12"/>
  </r>
  <r>
    <x v="105"/>
    <s v="US"/>
    <n v="155295.63"/>
    <x v="13"/>
    <x v="20"/>
    <n v="812"/>
  </r>
  <r>
    <x v="105"/>
    <s v="US"/>
    <n v="155295.63"/>
    <x v="14"/>
    <x v="21"/>
    <n v="1"/>
  </r>
  <r>
    <x v="105"/>
    <s v="US"/>
    <n v="155295.63"/>
    <x v="14"/>
    <x v="22"/>
    <n v="0"/>
  </r>
  <r>
    <x v="105"/>
    <s v="US"/>
    <n v="155295.63"/>
    <x v="14"/>
    <x v="23"/>
    <n v="0"/>
  </r>
  <r>
    <x v="105"/>
    <s v="US"/>
    <n v="155295.63"/>
    <x v="14"/>
    <x v="24"/>
    <n v="0"/>
  </r>
  <r>
    <x v="105"/>
    <s v="US"/>
    <n v="155295.63"/>
    <x v="14"/>
    <x v="25"/>
    <n v="0"/>
  </r>
  <r>
    <x v="106"/>
    <s v="US"/>
    <n v="159720.09"/>
    <x v="0"/>
    <x v="0"/>
    <n v="0"/>
  </r>
  <r>
    <x v="106"/>
    <s v="US"/>
    <n v="159720.09"/>
    <x v="0"/>
    <x v="1"/>
    <n v="0"/>
  </r>
  <r>
    <x v="106"/>
    <s v="US"/>
    <n v="159720.09"/>
    <x v="1"/>
    <x v="2"/>
    <n v="32"/>
  </r>
  <r>
    <x v="106"/>
    <s v="US"/>
    <n v="159720.09"/>
    <x v="2"/>
    <x v="3"/>
    <n v="34"/>
  </r>
  <r>
    <x v="106"/>
    <s v="US"/>
    <n v="159720.09"/>
    <x v="2"/>
    <x v="4"/>
    <n v="130"/>
  </r>
  <r>
    <x v="106"/>
    <s v="US"/>
    <n v="159720.09"/>
    <x v="3"/>
    <x v="5"/>
    <n v="38"/>
  </r>
  <r>
    <x v="106"/>
    <s v="US"/>
    <n v="159720.09"/>
    <x v="4"/>
    <x v="6"/>
    <n v="0"/>
  </r>
  <r>
    <x v="106"/>
    <s v="US"/>
    <n v="159720.09"/>
    <x v="4"/>
    <x v="7"/>
    <n v="0"/>
  </r>
  <r>
    <x v="106"/>
    <s v="US"/>
    <n v="159720.09"/>
    <x v="5"/>
    <x v="8"/>
    <n v="0"/>
  </r>
  <r>
    <x v="106"/>
    <s v="US"/>
    <n v="159720.09"/>
    <x v="5"/>
    <x v="9"/>
    <n v="0"/>
  </r>
  <r>
    <x v="106"/>
    <s v="US"/>
    <n v="159720.09"/>
    <x v="5"/>
    <x v="10"/>
    <n v="0"/>
  </r>
  <r>
    <x v="106"/>
    <s v="US"/>
    <n v="159720.09"/>
    <x v="6"/>
    <x v="11"/>
    <n v="0"/>
  </r>
  <r>
    <x v="106"/>
    <s v="US"/>
    <n v="159720.09"/>
    <x v="7"/>
    <x v="12"/>
    <n v="3"/>
  </r>
  <r>
    <x v="106"/>
    <s v="US"/>
    <n v="159720.09"/>
    <x v="8"/>
    <x v="13"/>
    <n v="319"/>
  </r>
  <r>
    <x v="106"/>
    <s v="US"/>
    <n v="159720.09"/>
    <x v="9"/>
    <x v="14"/>
    <n v="0"/>
  </r>
  <r>
    <x v="106"/>
    <s v="US"/>
    <n v="159720.09"/>
    <x v="10"/>
    <x v="15"/>
    <n v="0"/>
  </r>
  <r>
    <x v="106"/>
    <s v="US"/>
    <n v="159720.09"/>
    <x v="11"/>
    <x v="16"/>
    <n v="0"/>
  </r>
  <r>
    <x v="106"/>
    <s v="US"/>
    <n v="159720.09"/>
    <x v="12"/>
    <x v="17"/>
    <n v="0"/>
  </r>
  <r>
    <x v="106"/>
    <s v="US"/>
    <n v="159720.09"/>
    <x v="13"/>
    <x v="18"/>
    <n v="476"/>
  </r>
  <r>
    <x v="106"/>
    <s v="US"/>
    <n v="159720.09"/>
    <x v="13"/>
    <x v="19"/>
    <n v="11"/>
  </r>
  <r>
    <x v="106"/>
    <s v="US"/>
    <n v="159720.09"/>
    <x v="13"/>
    <x v="20"/>
    <n v="791"/>
  </r>
  <r>
    <x v="106"/>
    <s v="US"/>
    <n v="159720.09"/>
    <x v="14"/>
    <x v="21"/>
    <n v="0"/>
  </r>
  <r>
    <x v="106"/>
    <s v="US"/>
    <n v="159720.09"/>
    <x v="14"/>
    <x v="22"/>
    <n v="0"/>
  </r>
  <r>
    <x v="106"/>
    <s v="US"/>
    <n v="159720.09"/>
    <x v="14"/>
    <x v="23"/>
    <n v="0"/>
  </r>
  <r>
    <x v="106"/>
    <s v="US"/>
    <n v="159720.09"/>
    <x v="14"/>
    <x v="24"/>
    <n v="0"/>
  </r>
  <r>
    <x v="106"/>
    <s v="US"/>
    <n v="159720.09"/>
    <x v="14"/>
    <x v="25"/>
    <n v="0"/>
  </r>
  <r>
    <x v="107"/>
    <s v="US"/>
    <n v="153884"/>
    <x v="0"/>
    <x v="0"/>
    <n v="0"/>
  </r>
  <r>
    <x v="107"/>
    <s v="US"/>
    <n v="153884"/>
    <x v="0"/>
    <x v="1"/>
    <n v="0"/>
  </r>
  <r>
    <x v="107"/>
    <s v="US"/>
    <n v="153884"/>
    <x v="1"/>
    <x v="2"/>
    <n v="27"/>
  </r>
  <r>
    <x v="107"/>
    <s v="US"/>
    <n v="153884"/>
    <x v="2"/>
    <x v="3"/>
    <n v="31"/>
  </r>
  <r>
    <x v="107"/>
    <s v="US"/>
    <n v="153884"/>
    <x v="2"/>
    <x v="4"/>
    <n v="118"/>
  </r>
  <r>
    <x v="107"/>
    <s v="US"/>
    <n v="153884"/>
    <x v="3"/>
    <x v="5"/>
    <n v="36"/>
  </r>
  <r>
    <x v="107"/>
    <s v="US"/>
    <n v="153884"/>
    <x v="4"/>
    <x v="6"/>
    <n v="0"/>
  </r>
  <r>
    <x v="107"/>
    <s v="US"/>
    <n v="153884"/>
    <x v="4"/>
    <x v="7"/>
    <n v="0"/>
  </r>
  <r>
    <x v="107"/>
    <s v="US"/>
    <n v="153884"/>
    <x v="5"/>
    <x v="8"/>
    <n v="0"/>
  </r>
  <r>
    <x v="107"/>
    <s v="US"/>
    <n v="153884"/>
    <x v="5"/>
    <x v="9"/>
    <n v="0"/>
  </r>
  <r>
    <x v="107"/>
    <s v="US"/>
    <n v="153884"/>
    <x v="5"/>
    <x v="10"/>
    <n v="0"/>
  </r>
  <r>
    <x v="107"/>
    <s v="US"/>
    <n v="153884"/>
    <x v="6"/>
    <x v="11"/>
    <n v="0"/>
  </r>
  <r>
    <x v="107"/>
    <s v="US"/>
    <n v="153884"/>
    <x v="7"/>
    <x v="12"/>
    <n v="4"/>
  </r>
  <r>
    <x v="107"/>
    <s v="US"/>
    <n v="153884"/>
    <x v="8"/>
    <x v="13"/>
    <n v="308"/>
  </r>
  <r>
    <x v="107"/>
    <s v="US"/>
    <n v="153884"/>
    <x v="9"/>
    <x v="14"/>
    <n v="0"/>
  </r>
  <r>
    <x v="107"/>
    <s v="US"/>
    <n v="153884"/>
    <x v="10"/>
    <x v="15"/>
    <n v="0"/>
  </r>
  <r>
    <x v="107"/>
    <s v="US"/>
    <n v="153884"/>
    <x v="11"/>
    <x v="16"/>
    <n v="0"/>
  </r>
  <r>
    <x v="107"/>
    <s v="US"/>
    <n v="153884"/>
    <x v="12"/>
    <x v="17"/>
    <n v="0"/>
  </r>
  <r>
    <x v="107"/>
    <s v="US"/>
    <n v="153884"/>
    <x v="13"/>
    <x v="18"/>
    <n v="496"/>
  </r>
  <r>
    <x v="107"/>
    <s v="US"/>
    <n v="153884"/>
    <x v="13"/>
    <x v="19"/>
    <n v="13"/>
  </r>
  <r>
    <x v="107"/>
    <s v="US"/>
    <n v="153884"/>
    <x v="13"/>
    <x v="20"/>
    <n v="807"/>
  </r>
  <r>
    <x v="107"/>
    <s v="US"/>
    <n v="153884"/>
    <x v="14"/>
    <x v="21"/>
    <n v="0"/>
  </r>
  <r>
    <x v="107"/>
    <s v="US"/>
    <n v="153884"/>
    <x v="14"/>
    <x v="22"/>
    <n v="0"/>
  </r>
  <r>
    <x v="107"/>
    <s v="US"/>
    <n v="153884"/>
    <x v="14"/>
    <x v="23"/>
    <n v="0"/>
  </r>
  <r>
    <x v="107"/>
    <s v="US"/>
    <n v="153884"/>
    <x v="14"/>
    <x v="24"/>
    <n v="0"/>
  </r>
  <r>
    <x v="107"/>
    <s v="US"/>
    <n v="153884"/>
    <x v="14"/>
    <x v="25"/>
    <n v="0"/>
  </r>
  <r>
    <x v="108"/>
    <s v="US"/>
    <n v="172860.03"/>
    <x v="0"/>
    <x v="0"/>
    <n v="0"/>
  </r>
  <r>
    <x v="108"/>
    <s v="US"/>
    <n v="172860.03"/>
    <x v="0"/>
    <x v="1"/>
    <n v="0"/>
  </r>
  <r>
    <x v="108"/>
    <s v="US"/>
    <n v="172860.03"/>
    <x v="1"/>
    <x v="2"/>
    <n v="77"/>
  </r>
  <r>
    <x v="108"/>
    <s v="US"/>
    <n v="172860.03"/>
    <x v="2"/>
    <x v="3"/>
    <n v="36"/>
  </r>
  <r>
    <x v="108"/>
    <s v="US"/>
    <n v="172860.03"/>
    <x v="2"/>
    <x v="4"/>
    <n v="122"/>
  </r>
  <r>
    <x v="108"/>
    <s v="US"/>
    <n v="172860.03"/>
    <x v="3"/>
    <x v="5"/>
    <n v="42"/>
  </r>
  <r>
    <x v="108"/>
    <s v="US"/>
    <n v="172860.03"/>
    <x v="4"/>
    <x v="6"/>
    <n v="0"/>
  </r>
  <r>
    <x v="108"/>
    <s v="US"/>
    <n v="172860.03"/>
    <x v="4"/>
    <x v="7"/>
    <n v="0"/>
  </r>
  <r>
    <x v="108"/>
    <s v="US"/>
    <n v="172860.03"/>
    <x v="5"/>
    <x v="8"/>
    <n v="0"/>
  </r>
  <r>
    <x v="108"/>
    <s v="US"/>
    <n v="172860.03"/>
    <x v="5"/>
    <x v="9"/>
    <n v="0"/>
  </r>
  <r>
    <x v="108"/>
    <s v="US"/>
    <n v="172860.03"/>
    <x v="5"/>
    <x v="10"/>
    <n v="0"/>
  </r>
  <r>
    <x v="108"/>
    <s v="US"/>
    <n v="172860.03"/>
    <x v="6"/>
    <x v="11"/>
    <n v="0"/>
  </r>
  <r>
    <x v="108"/>
    <s v="US"/>
    <n v="172860.03"/>
    <x v="7"/>
    <x v="12"/>
    <n v="3"/>
  </r>
  <r>
    <x v="108"/>
    <s v="US"/>
    <n v="172860.03"/>
    <x v="8"/>
    <x v="13"/>
    <n v="319"/>
  </r>
  <r>
    <x v="108"/>
    <s v="US"/>
    <n v="172860.03"/>
    <x v="9"/>
    <x v="14"/>
    <n v="0"/>
  </r>
  <r>
    <x v="108"/>
    <s v="US"/>
    <n v="172860.03"/>
    <x v="10"/>
    <x v="15"/>
    <n v="0"/>
  </r>
  <r>
    <x v="108"/>
    <s v="US"/>
    <n v="172860.03"/>
    <x v="11"/>
    <x v="16"/>
    <n v="0"/>
  </r>
  <r>
    <x v="108"/>
    <s v="US"/>
    <n v="172860.03"/>
    <x v="12"/>
    <x v="17"/>
    <n v="0"/>
  </r>
  <r>
    <x v="108"/>
    <s v="US"/>
    <n v="172860.03"/>
    <x v="13"/>
    <x v="18"/>
    <n v="479"/>
  </r>
  <r>
    <x v="108"/>
    <s v="US"/>
    <n v="172860.03"/>
    <x v="13"/>
    <x v="19"/>
    <n v="14"/>
  </r>
  <r>
    <x v="108"/>
    <s v="US"/>
    <n v="172860.03"/>
    <x v="13"/>
    <x v="20"/>
    <n v="785"/>
  </r>
  <r>
    <x v="108"/>
    <s v="US"/>
    <n v="172860.03"/>
    <x v="14"/>
    <x v="21"/>
    <n v="0"/>
  </r>
  <r>
    <x v="108"/>
    <s v="US"/>
    <n v="172860.03"/>
    <x v="14"/>
    <x v="22"/>
    <n v="0"/>
  </r>
  <r>
    <x v="108"/>
    <s v="US"/>
    <n v="172860.03"/>
    <x v="14"/>
    <x v="23"/>
    <n v="0"/>
  </r>
  <r>
    <x v="108"/>
    <s v="US"/>
    <n v="172860.03"/>
    <x v="14"/>
    <x v="24"/>
    <n v="0"/>
  </r>
  <r>
    <x v="108"/>
    <s v="US"/>
    <n v="172860.03"/>
    <x v="14"/>
    <x v="25"/>
    <n v="0"/>
  </r>
  <r>
    <x v="109"/>
    <s v="US"/>
    <n v="181653.98"/>
    <x v="0"/>
    <x v="0"/>
    <n v="0"/>
  </r>
  <r>
    <x v="109"/>
    <s v="US"/>
    <n v="181653.98"/>
    <x v="0"/>
    <x v="1"/>
    <n v="0"/>
  </r>
  <r>
    <x v="109"/>
    <s v="US"/>
    <n v="181653.98"/>
    <x v="1"/>
    <x v="2"/>
    <n v="49"/>
  </r>
  <r>
    <x v="109"/>
    <s v="US"/>
    <n v="181653.98"/>
    <x v="2"/>
    <x v="3"/>
    <n v="36"/>
  </r>
  <r>
    <x v="109"/>
    <s v="US"/>
    <n v="181653.98"/>
    <x v="2"/>
    <x v="4"/>
    <n v="120"/>
  </r>
  <r>
    <x v="109"/>
    <s v="US"/>
    <n v="181653.98"/>
    <x v="3"/>
    <x v="5"/>
    <n v="41"/>
  </r>
  <r>
    <x v="109"/>
    <s v="US"/>
    <n v="181653.98"/>
    <x v="4"/>
    <x v="6"/>
    <n v="0"/>
  </r>
  <r>
    <x v="109"/>
    <s v="US"/>
    <n v="181653.98"/>
    <x v="4"/>
    <x v="7"/>
    <n v="0"/>
  </r>
  <r>
    <x v="109"/>
    <s v="US"/>
    <n v="181653.98"/>
    <x v="5"/>
    <x v="8"/>
    <n v="0"/>
  </r>
  <r>
    <x v="109"/>
    <s v="US"/>
    <n v="181653.98"/>
    <x v="5"/>
    <x v="9"/>
    <n v="0"/>
  </r>
  <r>
    <x v="109"/>
    <s v="US"/>
    <n v="181653.98"/>
    <x v="5"/>
    <x v="10"/>
    <n v="0"/>
  </r>
  <r>
    <x v="109"/>
    <s v="US"/>
    <n v="181653.98"/>
    <x v="6"/>
    <x v="11"/>
    <n v="0"/>
  </r>
  <r>
    <x v="109"/>
    <s v="US"/>
    <n v="181653.98"/>
    <x v="7"/>
    <x v="12"/>
    <n v="3"/>
  </r>
  <r>
    <x v="109"/>
    <s v="US"/>
    <n v="181653.98"/>
    <x v="8"/>
    <x v="13"/>
    <n v="306"/>
  </r>
  <r>
    <x v="109"/>
    <s v="US"/>
    <n v="181653.98"/>
    <x v="9"/>
    <x v="14"/>
    <n v="0"/>
  </r>
  <r>
    <x v="109"/>
    <s v="US"/>
    <n v="181653.98"/>
    <x v="10"/>
    <x v="15"/>
    <n v="0"/>
  </r>
  <r>
    <x v="109"/>
    <s v="US"/>
    <n v="181653.98"/>
    <x v="11"/>
    <x v="16"/>
    <n v="0"/>
  </r>
  <r>
    <x v="109"/>
    <s v="US"/>
    <n v="181653.98"/>
    <x v="12"/>
    <x v="17"/>
    <n v="0"/>
  </r>
  <r>
    <x v="109"/>
    <s v="US"/>
    <n v="181653.98"/>
    <x v="13"/>
    <x v="18"/>
    <n v="440"/>
  </r>
  <r>
    <x v="109"/>
    <s v="US"/>
    <n v="181653.98"/>
    <x v="13"/>
    <x v="19"/>
    <n v="14"/>
  </r>
  <r>
    <x v="109"/>
    <s v="US"/>
    <n v="181653.98"/>
    <x v="13"/>
    <x v="20"/>
    <n v="785"/>
  </r>
  <r>
    <x v="109"/>
    <s v="US"/>
    <n v="181653.98"/>
    <x v="14"/>
    <x v="21"/>
    <n v="0"/>
  </r>
  <r>
    <x v="109"/>
    <s v="US"/>
    <n v="181653.98"/>
    <x v="14"/>
    <x v="22"/>
    <n v="0"/>
  </r>
  <r>
    <x v="109"/>
    <s v="US"/>
    <n v="181653.98"/>
    <x v="14"/>
    <x v="23"/>
    <n v="0"/>
  </r>
  <r>
    <x v="109"/>
    <s v="US"/>
    <n v="181653.98"/>
    <x v="14"/>
    <x v="24"/>
    <n v="0"/>
  </r>
  <r>
    <x v="109"/>
    <s v="US"/>
    <n v="181653.98"/>
    <x v="14"/>
    <x v="25"/>
    <n v="0"/>
  </r>
  <r>
    <x v="110"/>
    <s v="US"/>
    <n v="158809.20000000001"/>
    <x v="0"/>
    <x v="0"/>
    <n v="0"/>
  </r>
  <r>
    <x v="110"/>
    <s v="US"/>
    <n v="158809.20000000001"/>
    <x v="0"/>
    <x v="1"/>
    <n v="0"/>
  </r>
  <r>
    <x v="110"/>
    <s v="US"/>
    <n v="158809.20000000001"/>
    <x v="1"/>
    <x v="2"/>
    <n v="44"/>
  </r>
  <r>
    <x v="110"/>
    <s v="US"/>
    <n v="158809.20000000001"/>
    <x v="2"/>
    <x v="3"/>
    <n v="34"/>
  </r>
  <r>
    <x v="110"/>
    <s v="US"/>
    <n v="158809.20000000001"/>
    <x v="2"/>
    <x v="4"/>
    <n v="116"/>
  </r>
  <r>
    <x v="110"/>
    <s v="US"/>
    <n v="158809.20000000001"/>
    <x v="3"/>
    <x v="5"/>
    <n v="43"/>
  </r>
  <r>
    <x v="110"/>
    <s v="US"/>
    <n v="158809.20000000001"/>
    <x v="4"/>
    <x v="6"/>
    <n v="0"/>
  </r>
  <r>
    <x v="110"/>
    <s v="US"/>
    <n v="158809.20000000001"/>
    <x v="4"/>
    <x v="7"/>
    <n v="0"/>
  </r>
  <r>
    <x v="110"/>
    <s v="US"/>
    <n v="158809.20000000001"/>
    <x v="5"/>
    <x v="8"/>
    <n v="0"/>
  </r>
  <r>
    <x v="110"/>
    <s v="US"/>
    <n v="158809.20000000001"/>
    <x v="5"/>
    <x v="9"/>
    <n v="0"/>
  </r>
  <r>
    <x v="110"/>
    <s v="US"/>
    <n v="158809.20000000001"/>
    <x v="5"/>
    <x v="10"/>
    <n v="0"/>
  </r>
  <r>
    <x v="110"/>
    <s v="US"/>
    <n v="158809.20000000001"/>
    <x v="6"/>
    <x v="11"/>
    <n v="0"/>
  </r>
  <r>
    <x v="110"/>
    <s v="US"/>
    <n v="158809.20000000001"/>
    <x v="7"/>
    <x v="12"/>
    <n v="3"/>
  </r>
  <r>
    <x v="110"/>
    <s v="US"/>
    <n v="158809.20000000001"/>
    <x v="8"/>
    <x v="13"/>
    <n v="296"/>
  </r>
  <r>
    <x v="110"/>
    <s v="US"/>
    <n v="158809.20000000001"/>
    <x v="9"/>
    <x v="14"/>
    <n v="0"/>
  </r>
  <r>
    <x v="110"/>
    <s v="US"/>
    <n v="158809.20000000001"/>
    <x v="10"/>
    <x v="15"/>
    <n v="0"/>
  </r>
  <r>
    <x v="110"/>
    <s v="US"/>
    <n v="158809.20000000001"/>
    <x v="11"/>
    <x v="16"/>
    <n v="0"/>
  </r>
  <r>
    <x v="110"/>
    <s v="US"/>
    <n v="158809.20000000001"/>
    <x v="12"/>
    <x v="17"/>
    <n v="0"/>
  </r>
  <r>
    <x v="110"/>
    <s v="US"/>
    <n v="158809.20000000001"/>
    <x v="13"/>
    <x v="18"/>
    <n v="434"/>
  </r>
  <r>
    <x v="110"/>
    <s v="US"/>
    <n v="158809.20000000001"/>
    <x v="13"/>
    <x v="19"/>
    <n v="10"/>
  </r>
  <r>
    <x v="110"/>
    <s v="US"/>
    <n v="158809.20000000001"/>
    <x v="13"/>
    <x v="20"/>
    <n v="790"/>
  </r>
  <r>
    <x v="110"/>
    <s v="US"/>
    <n v="158809.20000000001"/>
    <x v="14"/>
    <x v="21"/>
    <n v="0"/>
  </r>
  <r>
    <x v="110"/>
    <s v="US"/>
    <n v="158809.20000000001"/>
    <x v="14"/>
    <x v="22"/>
    <n v="0"/>
  </r>
  <r>
    <x v="110"/>
    <s v="US"/>
    <n v="158809.20000000001"/>
    <x v="14"/>
    <x v="23"/>
    <n v="0"/>
  </r>
  <r>
    <x v="110"/>
    <s v="US"/>
    <n v="158809.20000000001"/>
    <x v="14"/>
    <x v="24"/>
    <n v="0"/>
  </r>
  <r>
    <x v="110"/>
    <s v="US"/>
    <n v="158809.20000000001"/>
    <x v="14"/>
    <x v="25"/>
    <n v="0"/>
  </r>
  <r>
    <x v="111"/>
    <s v="US"/>
    <n v="157864.34"/>
    <x v="0"/>
    <x v="0"/>
    <n v="0"/>
  </r>
  <r>
    <x v="111"/>
    <s v="US"/>
    <n v="157864.34"/>
    <x v="0"/>
    <x v="1"/>
    <n v="0"/>
  </r>
  <r>
    <x v="111"/>
    <s v="US"/>
    <n v="157864.34"/>
    <x v="1"/>
    <x v="2"/>
    <n v="46"/>
  </r>
  <r>
    <x v="111"/>
    <s v="US"/>
    <n v="157864.34"/>
    <x v="2"/>
    <x v="3"/>
    <n v="37"/>
  </r>
  <r>
    <x v="111"/>
    <s v="US"/>
    <n v="157864.34"/>
    <x v="2"/>
    <x v="4"/>
    <n v="105"/>
  </r>
  <r>
    <x v="111"/>
    <s v="US"/>
    <n v="157864.34"/>
    <x v="3"/>
    <x v="5"/>
    <n v="39"/>
  </r>
  <r>
    <x v="111"/>
    <s v="US"/>
    <n v="157864.34"/>
    <x v="4"/>
    <x v="6"/>
    <n v="0"/>
  </r>
  <r>
    <x v="111"/>
    <s v="US"/>
    <n v="157864.34"/>
    <x v="4"/>
    <x v="7"/>
    <n v="0"/>
  </r>
  <r>
    <x v="111"/>
    <s v="US"/>
    <n v="157864.34"/>
    <x v="5"/>
    <x v="8"/>
    <n v="0"/>
  </r>
  <r>
    <x v="111"/>
    <s v="US"/>
    <n v="157864.34"/>
    <x v="5"/>
    <x v="9"/>
    <n v="0"/>
  </r>
  <r>
    <x v="111"/>
    <s v="US"/>
    <n v="157864.34"/>
    <x v="5"/>
    <x v="10"/>
    <n v="0"/>
  </r>
  <r>
    <x v="111"/>
    <s v="US"/>
    <n v="157864.34"/>
    <x v="6"/>
    <x v="11"/>
    <n v="0"/>
  </r>
  <r>
    <x v="111"/>
    <s v="US"/>
    <n v="157864.34"/>
    <x v="7"/>
    <x v="12"/>
    <n v="3"/>
  </r>
  <r>
    <x v="111"/>
    <s v="US"/>
    <n v="157864.34"/>
    <x v="8"/>
    <x v="13"/>
    <n v="306"/>
  </r>
  <r>
    <x v="111"/>
    <s v="US"/>
    <n v="157864.34"/>
    <x v="9"/>
    <x v="14"/>
    <n v="0"/>
  </r>
  <r>
    <x v="111"/>
    <s v="US"/>
    <n v="157864.34"/>
    <x v="10"/>
    <x v="15"/>
    <n v="0"/>
  </r>
  <r>
    <x v="111"/>
    <s v="US"/>
    <n v="157864.34"/>
    <x v="11"/>
    <x v="16"/>
    <n v="0"/>
  </r>
  <r>
    <x v="111"/>
    <s v="US"/>
    <n v="157864.34"/>
    <x v="12"/>
    <x v="17"/>
    <n v="0"/>
  </r>
  <r>
    <x v="111"/>
    <s v="US"/>
    <n v="157864.34"/>
    <x v="13"/>
    <x v="18"/>
    <n v="397"/>
  </r>
  <r>
    <x v="111"/>
    <s v="US"/>
    <n v="157864.34"/>
    <x v="13"/>
    <x v="19"/>
    <n v="10"/>
  </r>
  <r>
    <x v="111"/>
    <s v="US"/>
    <n v="157864.34"/>
    <x v="13"/>
    <x v="20"/>
    <n v="752"/>
  </r>
  <r>
    <x v="111"/>
    <s v="US"/>
    <n v="157864.34"/>
    <x v="14"/>
    <x v="21"/>
    <n v="0"/>
  </r>
  <r>
    <x v="111"/>
    <s v="US"/>
    <n v="157864.34"/>
    <x v="14"/>
    <x v="22"/>
    <n v="0"/>
  </r>
  <r>
    <x v="111"/>
    <s v="US"/>
    <n v="157864.34"/>
    <x v="14"/>
    <x v="23"/>
    <n v="0"/>
  </r>
  <r>
    <x v="111"/>
    <s v="US"/>
    <n v="157864.34"/>
    <x v="14"/>
    <x v="24"/>
    <n v="0"/>
  </r>
  <r>
    <x v="111"/>
    <s v="US"/>
    <n v="157864.34"/>
    <x v="14"/>
    <x v="25"/>
    <n v="0"/>
  </r>
  <r>
    <x v="112"/>
    <s v="US"/>
    <n v="140032.92000000001"/>
    <x v="0"/>
    <x v="0"/>
    <n v="0"/>
  </r>
  <r>
    <x v="112"/>
    <s v="US"/>
    <n v="140032.92000000001"/>
    <x v="0"/>
    <x v="1"/>
    <n v="0"/>
  </r>
  <r>
    <x v="112"/>
    <s v="US"/>
    <n v="140032.92000000001"/>
    <x v="1"/>
    <x v="2"/>
    <n v="39"/>
  </r>
  <r>
    <x v="112"/>
    <s v="US"/>
    <n v="140032.92000000001"/>
    <x v="2"/>
    <x v="3"/>
    <n v="32"/>
  </r>
  <r>
    <x v="112"/>
    <s v="US"/>
    <n v="140032.92000000001"/>
    <x v="2"/>
    <x v="4"/>
    <n v="107"/>
  </r>
  <r>
    <x v="112"/>
    <s v="US"/>
    <n v="140032.92000000001"/>
    <x v="3"/>
    <x v="5"/>
    <n v="43"/>
  </r>
  <r>
    <x v="112"/>
    <s v="US"/>
    <n v="140032.92000000001"/>
    <x v="4"/>
    <x v="6"/>
    <n v="0"/>
  </r>
  <r>
    <x v="112"/>
    <s v="US"/>
    <n v="140032.92000000001"/>
    <x v="4"/>
    <x v="7"/>
    <n v="0"/>
  </r>
  <r>
    <x v="112"/>
    <s v="US"/>
    <n v="140032.92000000001"/>
    <x v="5"/>
    <x v="8"/>
    <n v="0"/>
  </r>
  <r>
    <x v="112"/>
    <s v="US"/>
    <n v="140032.92000000001"/>
    <x v="5"/>
    <x v="9"/>
    <n v="0"/>
  </r>
  <r>
    <x v="112"/>
    <s v="US"/>
    <n v="140032.92000000001"/>
    <x v="5"/>
    <x v="10"/>
    <n v="0"/>
  </r>
  <r>
    <x v="112"/>
    <s v="US"/>
    <n v="140032.92000000001"/>
    <x v="6"/>
    <x v="11"/>
    <n v="0"/>
  </r>
  <r>
    <x v="112"/>
    <s v="US"/>
    <n v="140032.92000000001"/>
    <x v="7"/>
    <x v="12"/>
    <n v="3"/>
  </r>
  <r>
    <x v="112"/>
    <s v="US"/>
    <n v="140032.92000000001"/>
    <x v="8"/>
    <x v="13"/>
    <n v="299"/>
  </r>
  <r>
    <x v="112"/>
    <s v="US"/>
    <n v="140032.92000000001"/>
    <x v="9"/>
    <x v="14"/>
    <n v="0"/>
  </r>
  <r>
    <x v="112"/>
    <s v="US"/>
    <n v="140032.92000000001"/>
    <x v="10"/>
    <x v="15"/>
    <n v="0"/>
  </r>
  <r>
    <x v="112"/>
    <s v="US"/>
    <n v="140032.92000000001"/>
    <x v="11"/>
    <x v="16"/>
    <n v="0"/>
  </r>
  <r>
    <x v="112"/>
    <s v="US"/>
    <n v="140032.92000000001"/>
    <x v="12"/>
    <x v="17"/>
    <n v="0"/>
  </r>
  <r>
    <x v="112"/>
    <s v="US"/>
    <n v="140032.92000000001"/>
    <x v="13"/>
    <x v="18"/>
    <n v="412"/>
  </r>
  <r>
    <x v="112"/>
    <s v="US"/>
    <n v="140032.92000000001"/>
    <x v="13"/>
    <x v="19"/>
    <n v="11"/>
  </r>
  <r>
    <x v="112"/>
    <s v="US"/>
    <n v="140032.92000000001"/>
    <x v="13"/>
    <x v="20"/>
    <n v="733"/>
  </r>
  <r>
    <x v="112"/>
    <s v="US"/>
    <n v="140032.92000000001"/>
    <x v="14"/>
    <x v="21"/>
    <n v="0"/>
  </r>
  <r>
    <x v="112"/>
    <s v="US"/>
    <n v="140032.92000000001"/>
    <x v="14"/>
    <x v="22"/>
    <n v="0"/>
  </r>
  <r>
    <x v="112"/>
    <s v="US"/>
    <n v="140032.92000000001"/>
    <x v="14"/>
    <x v="23"/>
    <n v="0"/>
  </r>
  <r>
    <x v="112"/>
    <s v="US"/>
    <n v="140032.92000000001"/>
    <x v="14"/>
    <x v="24"/>
    <n v="0"/>
  </r>
  <r>
    <x v="112"/>
    <s v="US"/>
    <n v="140032.92000000001"/>
    <x v="14"/>
    <x v="25"/>
    <n v="0"/>
  </r>
  <r>
    <x v="113"/>
    <s v="US"/>
    <n v="150527.51999999999"/>
    <x v="0"/>
    <x v="0"/>
    <n v="0"/>
  </r>
  <r>
    <x v="113"/>
    <s v="US"/>
    <n v="150527.51999999999"/>
    <x v="0"/>
    <x v="1"/>
    <n v="0"/>
  </r>
  <r>
    <x v="113"/>
    <s v="US"/>
    <n v="150527.51999999999"/>
    <x v="1"/>
    <x v="2"/>
    <n v="20"/>
  </r>
  <r>
    <x v="113"/>
    <s v="US"/>
    <n v="150527.51999999999"/>
    <x v="2"/>
    <x v="3"/>
    <n v="35"/>
  </r>
  <r>
    <x v="113"/>
    <s v="US"/>
    <n v="150527.51999999999"/>
    <x v="2"/>
    <x v="4"/>
    <n v="104"/>
  </r>
  <r>
    <x v="113"/>
    <s v="US"/>
    <n v="150527.51999999999"/>
    <x v="3"/>
    <x v="5"/>
    <n v="38"/>
  </r>
  <r>
    <x v="113"/>
    <s v="US"/>
    <n v="150527.51999999999"/>
    <x v="4"/>
    <x v="6"/>
    <n v="0"/>
  </r>
  <r>
    <x v="113"/>
    <s v="US"/>
    <n v="150527.51999999999"/>
    <x v="4"/>
    <x v="7"/>
    <n v="0"/>
  </r>
  <r>
    <x v="113"/>
    <s v="US"/>
    <n v="150527.51999999999"/>
    <x v="5"/>
    <x v="8"/>
    <n v="0"/>
  </r>
  <r>
    <x v="113"/>
    <s v="US"/>
    <n v="150527.51999999999"/>
    <x v="5"/>
    <x v="9"/>
    <n v="0"/>
  </r>
  <r>
    <x v="113"/>
    <s v="US"/>
    <n v="150527.51999999999"/>
    <x v="5"/>
    <x v="10"/>
    <n v="0"/>
  </r>
  <r>
    <x v="113"/>
    <s v="US"/>
    <n v="150527.51999999999"/>
    <x v="6"/>
    <x v="11"/>
    <n v="0"/>
  </r>
  <r>
    <x v="113"/>
    <s v="US"/>
    <n v="150527.51999999999"/>
    <x v="7"/>
    <x v="12"/>
    <n v="3"/>
  </r>
  <r>
    <x v="113"/>
    <s v="US"/>
    <n v="150527.51999999999"/>
    <x v="8"/>
    <x v="13"/>
    <n v="314"/>
  </r>
  <r>
    <x v="113"/>
    <s v="US"/>
    <n v="150527.51999999999"/>
    <x v="9"/>
    <x v="14"/>
    <n v="0"/>
  </r>
  <r>
    <x v="113"/>
    <s v="US"/>
    <n v="150527.51999999999"/>
    <x v="10"/>
    <x v="15"/>
    <n v="0"/>
  </r>
  <r>
    <x v="113"/>
    <s v="US"/>
    <n v="150527.51999999999"/>
    <x v="11"/>
    <x v="16"/>
    <n v="0"/>
  </r>
  <r>
    <x v="113"/>
    <s v="US"/>
    <n v="150527.51999999999"/>
    <x v="12"/>
    <x v="17"/>
    <n v="0"/>
  </r>
  <r>
    <x v="113"/>
    <s v="US"/>
    <n v="150527.51999999999"/>
    <x v="13"/>
    <x v="18"/>
    <n v="421"/>
  </r>
  <r>
    <x v="113"/>
    <s v="US"/>
    <n v="150527.51999999999"/>
    <x v="13"/>
    <x v="19"/>
    <n v="10"/>
  </r>
  <r>
    <x v="113"/>
    <s v="US"/>
    <n v="150527.51999999999"/>
    <x v="13"/>
    <x v="20"/>
    <n v="754"/>
  </r>
  <r>
    <x v="113"/>
    <s v="US"/>
    <n v="150527.51999999999"/>
    <x v="14"/>
    <x v="21"/>
    <n v="1"/>
  </r>
  <r>
    <x v="113"/>
    <s v="US"/>
    <n v="150527.51999999999"/>
    <x v="14"/>
    <x v="22"/>
    <n v="0"/>
  </r>
  <r>
    <x v="113"/>
    <s v="US"/>
    <n v="150527.51999999999"/>
    <x v="14"/>
    <x v="23"/>
    <n v="0"/>
  </r>
  <r>
    <x v="113"/>
    <s v="US"/>
    <n v="150527.51999999999"/>
    <x v="14"/>
    <x v="24"/>
    <n v="0"/>
  </r>
  <r>
    <x v="113"/>
    <s v="US"/>
    <n v="150527.51999999999"/>
    <x v="14"/>
    <x v="25"/>
    <n v="0"/>
  </r>
  <r>
    <x v="114"/>
    <s v="US"/>
    <n v="147397.79999999999"/>
    <x v="0"/>
    <x v="0"/>
    <n v="0"/>
  </r>
  <r>
    <x v="114"/>
    <s v="US"/>
    <n v="147397.79999999999"/>
    <x v="0"/>
    <x v="1"/>
    <n v="0"/>
  </r>
  <r>
    <x v="114"/>
    <s v="US"/>
    <n v="147397.79999999999"/>
    <x v="1"/>
    <x v="2"/>
    <n v="40"/>
  </r>
  <r>
    <x v="114"/>
    <s v="US"/>
    <n v="147397.79999999999"/>
    <x v="2"/>
    <x v="3"/>
    <n v="34"/>
  </r>
  <r>
    <x v="114"/>
    <s v="US"/>
    <n v="147397.79999999999"/>
    <x v="2"/>
    <x v="4"/>
    <n v="98"/>
  </r>
  <r>
    <x v="114"/>
    <s v="US"/>
    <n v="147397.79999999999"/>
    <x v="3"/>
    <x v="5"/>
    <n v="32"/>
  </r>
  <r>
    <x v="114"/>
    <s v="US"/>
    <n v="147397.79999999999"/>
    <x v="4"/>
    <x v="6"/>
    <n v="0"/>
  </r>
  <r>
    <x v="114"/>
    <s v="US"/>
    <n v="147397.79999999999"/>
    <x v="4"/>
    <x v="7"/>
    <n v="0"/>
  </r>
  <r>
    <x v="114"/>
    <s v="US"/>
    <n v="147397.79999999999"/>
    <x v="5"/>
    <x v="8"/>
    <n v="0"/>
  </r>
  <r>
    <x v="114"/>
    <s v="US"/>
    <n v="147397.79999999999"/>
    <x v="5"/>
    <x v="9"/>
    <n v="0"/>
  </r>
  <r>
    <x v="114"/>
    <s v="US"/>
    <n v="147397.79999999999"/>
    <x v="5"/>
    <x v="10"/>
    <n v="0"/>
  </r>
  <r>
    <x v="114"/>
    <s v="US"/>
    <n v="147397.79999999999"/>
    <x v="6"/>
    <x v="11"/>
    <n v="0"/>
  </r>
  <r>
    <x v="114"/>
    <s v="US"/>
    <n v="147397.79999999999"/>
    <x v="7"/>
    <x v="12"/>
    <n v="4"/>
  </r>
  <r>
    <x v="114"/>
    <s v="US"/>
    <n v="147397.79999999999"/>
    <x v="8"/>
    <x v="13"/>
    <n v="304"/>
  </r>
  <r>
    <x v="114"/>
    <s v="US"/>
    <n v="147397.79999999999"/>
    <x v="9"/>
    <x v="14"/>
    <n v="0"/>
  </r>
  <r>
    <x v="114"/>
    <s v="US"/>
    <n v="147397.79999999999"/>
    <x v="10"/>
    <x v="15"/>
    <n v="0"/>
  </r>
  <r>
    <x v="114"/>
    <s v="US"/>
    <n v="147397.79999999999"/>
    <x v="11"/>
    <x v="16"/>
    <n v="0"/>
  </r>
  <r>
    <x v="114"/>
    <s v="US"/>
    <n v="147397.79999999999"/>
    <x v="12"/>
    <x v="17"/>
    <n v="0"/>
  </r>
  <r>
    <x v="114"/>
    <s v="US"/>
    <n v="147397.79999999999"/>
    <x v="13"/>
    <x v="18"/>
    <n v="460"/>
  </r>
  <r>
    <x v="114"/>
    <s v="US"/>
    <n v="147397.79999999999"/>
    <x v="13"/>
    <x v="19"/>
    <n v="11"/>
  </r>
  <r>
    <x v="114"/>
    <s v="US"/>
    <n v="147397.79999999999"/>
    <x v="13"/>
    <x v="20"/>
    <n v="852"/>
  </r>
  <r>
    <x v="114"/>
    <s v="US"/>
    <n v="147397.79999999999"/>
    <x v="14"/>
    <x v="21"/>
    <n v="1"/>
  </r>
  <r>
    <x v="114"/>
    <s v="US"/>
    <n v="147397.79999999999"/>
    <x v="14"/>
    <x v="22"/>
    <n v="0"/>
  </r>
  <r>
    <x v="114"/>
    <s v="US"/>
    <n v="147397.79999999999"/>
    <x v="14"/>
    <x v="23"/>
    <n v="0"/>
  </r>
  <r>
    <x v="114"/>
    <s v="US"/>
    <n v="147397.79999999999"/>
    <x v="14"/>
    <x v="24"/>
    <n v="0"/>
  </r>
  <r>
    <x v="114"/>
    <s v="US"/>
    <n v="147397.79999999999"/>
    <x v="14"/>
    <x v="25"/>
    <n v="0"/>
  </r>
  <r>
    <x v="115"/>
    <s v="US"/>
    <n v="151289.32"/>
    <x v="0"/>
    <x v="0"/>
    <n v="0"/>
  </r>
  <r>
    <x v="115"/>
    <s v="US"/>
    <n v="151289.32"/>
    <x v="0"/>
    <x v="1"/>
    <n v="0"/>
  </r>
  <r>
    <x v="115"/>
    <s v="US"/>
    <n v="151289.32"/>
    <x v="1"/>
    <x v="2"/>
    <n v="37"/>
  </r>
  <r>
    <x v="115"/>
    <s v="US"/>
    <n v="151289.32"/>
    <x v="2"/>
    <x v="3"/>
    <n v="36"/>
  </r>
  <r>
    <x v="115"/>
    <s v="US"/>
    <n v="151289.32"/>
    <x v="2"/>
    <x v="4"/>
    <n v="100"/>
  </r>
  <r>
    <x v="115"/>
    <s v="US"/>
    <n v="151289.32"/>
    <x v="3"/>
    <x v="5"/>
    <n v="36"/>
  </r>
  <r>
    <x v="115"/>
    <s v="US"/>
    <n v="151289.32"/>
    <x v="4"/>
    <x v="6"/>
    <n v="0"/>
  </r>
  <r>
    <x v="115"/>
    <s v="US"/>
    <n v="151289.32"/>
    <x v="4"/>
    <x v="7"/>
    <n v="0"/>
  </r>
  <r>
    <x v="115"/>
    <s v="US"/>
    <n v="151289.32"/>
    <x v="5"/>
    <x v="8"/>
    <n v="0"/>
  </r>
  <r>
    <x v="115"/>
    <s v="US"/>
    <n v="151289.32"/>
    <x v="5"/>
    <x v="9"/>
    <n v="0"/>
  </r>
  <r>
    <x v="115"/>
    <s v="US"/>
    <n v="151289.32"/>
    <x v="5"/>
    <x v="10"/>
    <n v="0"/>
  </r>
  <r>
    <x v="115"/>
    <s v="US"/>
    <n v="151289.32"/>
    <x v="6"/>
    <x v="11"/>
    <n v="0"/>
  </r>
  <r>
    <x v="115"/>
    <s v="US"/>
    <n v="151289.32"/>
    <x v="7"/>
    <x v="12"/>
    <n v="3"/>
  </r>
  <r>
    <x v="115"/>
    <s v="US"/>
    <n v="151289.32"/>
    <x v="8"/>
    <x v="13"/>
    <n v="328"/>
  </r>
  <r>
    <x v="115"/>
    <s v="US"/>
    <n v="151289.32"/>
    <x v="9"/>
    <x v="14"/>
    <n v="0"/>
  </r>
  <r>
    <x v="115"/>
    <s v="US"/>
    <n v="151289.32"/>
    <x v="10"/>
    <x v="15"/>
    <n v="0"/>
  </r>
  <r>
    <x v="115"/>
    <s v="US"/>
    <n v="151289.32"/>
    <x v="11"/>
    <x v="16"/>
    <n v="0"/>
  </r>
  <r>
    <x v="115"/>
    <s v="US"/>
    <n v="151289.32"/>
    <x v="12"/>
    <x v="17"/>
    <n v="0"/>
  </r>
  <r>
    <x v="115"/>
    <s v="US"/>
    <n v="151289.32"/>
    <x v="13"/>
    <x v="18"/>
    <n v="449"/>
  </r>
  <r>
    <x v="115"/>
    <s v="US"/>
    <n v="151289.32"/>
    <x v="13"/>
    <x v="19"/>
    <n v="11"/>
  </r>
  <r>
    <x v="115"/>
    <s v="US"/>
    <n v="151289.32"/>
    <x v="13"/>
    <x v="20"/>
    <n v="835"/>
  </r>
  <r>
    <x v="115"/>
    <s v="US"/>
    <n v="151289.32"/>
    <x v="14"/>
    <x v="21"/>
    <n v="0"/>
  </r>
  <r>
    <x v="115"/>
    <s v="US"/>
    <n v="151289.32"/>
    <x v="14"/>
    <x v="22"/>
    <n v="0"/>
  </r>
  <r>
    <x v="115"/>
    <s v="US"/>
    <n v="151289.32"/>
    <x v="14"/>
    <x v="23"/>
    <n v="0"/>
  </r>
  <r>
    <x v="115"/>
    <s v="US"/>
    <n v="151289.32"/>
    <x v="14"/>
    <x v="24"/>
    <n v="0"/>
  </r>
  <r>
    <x v="115"/>
    <s v="US"/>
    <n v="151289.32"/>
    <x v="14"/>
    <x v="25"/>
    <n v="0"/>
  </r>
  <r>
    <x v="116"/>
    <s v="US"/>
    <n v="165622.10999999999"/>
    <x v="0"/>
    <x v="0"/>
    <n v="0"/>
  </r>
  <r>
    <x v="116"/>
    <s v="US"/>
    <n v="165622.10999999999"/>
    <x v="0"/>
    <x v="1"/>
    <n v="0"/>
  </r>
  <r>
    <x v="116"/>
    <s v="US"/>
    <n v="165622.10999999999"/>
    <x v="1"/>
    <x v="2"/>
    <n v="41"/>
  </r>
  <r>
    <x v="116"/>
    <s v="US"/>
    <n v="165622.10999999999"/>
    <x v="2"/>
    <x v="3"/>
    <n v="27"/>
  </r>
  <r>
    <x v="116"/>
    <s v="US"/>
    <n v="165622.10999999999"/>
    <x v="2"/>
    <x v="4"/>
    <n v="103"/>
  </r>
  <r>
    <x v="116"/>
    <s v="US"/>
    <n v="165622.10999999999"/>
    <x v="3"/>
    <x v="5"/>
    <n v="38"/>
  </r>
  <r>
    <x v="116"/>
    <s v="US"/>
    <n v="165622.10999999999"/>
    <x v="4"/>
    <x v="6"/>
    <n v="0"/>
  </r>
  <r>
    <x v="116"/>
    <s v="US"/>
    <n v="165622.10999999999"/>
    <x v="4"/>
    <x v="7"/>
    <n v="0"/>
  </r>
  <r>
    <x v="116"/>
    <s v="US"/>
    <n v="165622.10999999999"/>
    <x v="5"/>
    <x v="8"/>
    <n v="0"/>
  </r>
  <r>
    <x v="116"/>
    <s v="US"/>
    <n v="165622.10999999999"/>
    <x v="5"/>
    <x v="9"/>
    <n v="0"/>
  </r>
  <r>
    <x v="116"/>
    <s v="US"/>
    <n v="165622.10999999999"/>
    <x v="5"/>
    <x v="10"/>
    <n v="0"/>
  </r>
  <r>
    <x v="116"/>
    <s v="US"/>
    <n v="165622.10999999999"/>
    <x v="6"/>
    <x v="11"/>
    <n v="0"/>
  </r>
  <r>
    <x v="116"/>
    <s v="US"/>
    <n v="165622.10999999999"/>
    <x v="7"/>
    <x v="12"/>
    <n v="3"/>
  </r>
  <r>
    <x v="116"/>
    <s v="US"/>
    <n v="165622.10999999999"/>
    <x v="8"/>
    <x v="13"/>
    <n v="310"/>
  </r>
  <r>
    <x v="116"/>
    <s v="US"/>
    <n v="165622.10999999999"/>
    <x v="9"/>
    <x v="14"/>
    <n v="0"/>
  </r>
  <r>
    <x v="116"/>
    <s v="US"/>
    <n v="165622.10999999999"/>
    <x v="10"/>
    <x v="15"/>
    <n v="0"/>
  </r>
  <r>
    <x v="116"/>
    <s v="US"/>
    <n v="165622.10999999999"/>
    <x v="11"/>
    <x v="16"/>
    <n v="0"/>
  </r>
  <r>
    <x v="116"/>
    <s v="US"/>
    <n v="165622.10999999999"/>
    <x v="12"/>
    <x v="17"/>
    <n v="0"/>
  </r>
  <r>
    <x v="116"/>
    <s v="US"/>
    <n v="165622.10999999999"/>
    <x v="13"/>
    <x v="18"/>
    <n v="493"/>
  </r>
  <r>
    <x v="116"/>
    <s v="US"/>
    <n v="165622.10999999999"/>
    <x v="13"/>
    <x v="19"/>
    <n v="13"/>
  </r>
  <r>
    <x v="116"/>
    <s v="US"/>
    <n v="165622.10999999999"/>
    <x v="13"/>
    <x v="20"/>
    <n v="901"/>
  </r>
  <r>
    <x v="116"/>
    <s v="US"/>
    <n v="165622.10999999999"/>
    <x v="14"/>
    <x v="21"/>
    <n v="0"/>
  </r>
  <r>
    <x v="116"/>
    <s v="US"/>
    <n v="165622.10999999999"/>
    <x v="14"/>
    <x v="22"/>
    <n v="0"/>
  </r>
  <r>
    <x v="116"/>
    <s v="US"/>
    <n v="165622.10999999999"/>
    <x v="14"/>
    <x v="23"/>
    <n v="0"/>
  </r>
  <r>
    <x v="116"/>
    <s v="US"/>
    <n v="165622.10999999999"/>
    <x v="14"/>
    <x v="24"/>
    <n v="0"/>
  </r>
  <r>
    <x v="116"/>
    <s v="US"/>
    <n v="165622.10999999999"/>
    <x v="14"/>
    <x v="25"/>
    <n v="0"/>
  </r>
  <r>
    <x v="117"/>
    <s v="US"/>
    <n v="146525.6"/>
    <x v="0"/>
    <x v="0"/>
    <n v="0"/>
  </r>
  <r>
    <x v="117"/>
    <s v="US"/>
    <n v="146525.6"/>
    <x v="0"/>
    <x v="1"/>
    <n v="0"/>
  </r>
  <r>
    <x v="117"/>
    <s v="US"/>
    <n v="146525.6"/>
    <x v="1"/>
    <x v="2"/>
    <n v="35"/>
  </r>
  <r>
    <x v="117"/>
    <s v="US"/>
    <n v="146525.6"/>
    <x v="2"/>
    <x v="3"/>
    <n v="14"/>
  </r>
  <r>
    <x v="117"/>
    <s v="US"/>
    <n v="146525.6"/>
    <x v="2"/>
    <x v="4"/>
    <n v="105"/>
  </r>
  <r>
    <x v="117"/>
    <s v="US"/>
    <n v="146525.6"/>
    <x v="3"/>
    <x v="5"/>
    <n v="35"/>
  </r>
  <r>
    <x v="117"/>
    <s v="US"/>
    <n v="146525.6"/>
    <x v="4"/>
    <x v="6"/>
    <n v="0"/>
  </r>
  <r>
    <x v="117"/>
    <s v="US"/>
    <n v="146525.6"/>
    <x v="4"/>
    <x v="7"/>
    <n v="0"/>
  </r>
  <r>
    <x v="117"/>
    <s v="US"/>
    <n v="146525.6"/>
    <x v="5"/>
    <x v="8"/>
    <n v="0"/>
  </r>
  <r>
    <x v="117"/>
    <s v="US"/>
    <n v="146525.6"/>
    <x v="5"/>
    <x v="9"/>
    <n v="0"/>
  </r>
  <r>
    <x v="117"/>
    <s v="US"/>
    <n v="146525.6"/>
    <x v="5"/>
    <x v="10"/>
    <n v="0"/>
  </r>
  <r>
    <x v="117"/>
    <s v="US"/>
    <n v="146525.6"/>
    <x v="6"/>
    <x v="11"/>
    <n v="0"/>
  </r>
  <r>
    <x v="117"/>
    <s v="US"/>
    <n v="146525.6"/>
    <x v="7"/>
    <x v="12"/>
    <n v="3"/>
  </r>
  <r>
    <x v="117"/>
    <s v="US"/>
    <n v="146525.6"/>
    <x v="8"/>
    <x v="13"/>
    <n v="289"/>
  </r>
  <r>
    <x v="117"/>
    <s v="US"/>
    <n v="146525.6"/>
    <x v="9"/>
    <x v="14"/>
    <n v="0"/>
  </r>
  <r>
    <x v="117"/>
    <s v="US"/>
    <n v="146525.6"/>
    <x v="10"/>
    <x v="15"/>
    <n v="0"/>
  </r>
  <r>
    <x v="117"/>
    <s v="US"/>
    <n v="146525.6"/>
    <x v="11"/>
    <x v="16"/>
    <n v="0"/>
  </r>
  <r>
    <x v="117"/>
    <s v="US"/>
    <n v="146525.6"/>
    <x v="12"/>
    <x v="17"/>
    <n v="0"/>
  </r>
  <r>
    <x v="117"/>
    <s v="US"/>
    <n v="146525.6"/>
    <x v="13"/>
    <x v="18"/>
    <n v="452"/>
  </r>
  <r>
    <x v="117"/>
    <s v="US"/>
    <n v="146525.6"/>
    <x v="13"/>
    <x v="19"/>
    <n v="11"/>
  </r>
  <r>
    <x v="117"/>
    <s v="US"/>
    <n v="146525.6"/>
    <x v="13"/>
    <x v="20"/>
    <n v="849"/>
  </r>
  <r>
    <x v="117"/>
    <s v="US"/>
    <n v="146525.6"/>
    <x v="14"/>
    <x v="21"/>
    <n v="0"/>
  </r>
  <r>
    <x v="117"/>
    <s v="US"/>
    <n v="146525.6"/>
    <x v="14"/>
    <x v="22"/>
    <n v="0"/>
  </r>
  <r>
    <x v="117"/>
    <s v="US"/>
    <n v="146525.6"/>
    <x v="14"/>
    <x v="23"/>
    <n v="0"/>
  </r>
  <r>
    <x v="117"/>
    <s v="US"/>
    <n v="146525.6"/>
    <x v="14"/>
    <x v="24"/>
    <n v="0"/>
  </r>
  <r>
    <x v="117"/>
    <s v="US"/>
    <n v="146525.6"/>
    <x v="14"/>
    <x v="25"/>
    <n v="0"/>
  </r>
  <r>
    <x v="118"/>
    <s v="US"/>
    <n v="134387.94"/>
    <x v="0"/>
    <x v="0"/>
    <n v="0"/>
  </r>
  <r>
    <x v="118"/>
    <s v="US"/>
    <n v="134387.94"/>
    <x v="0"/>
    <x v="1"/>
    <n v="0"/>
  </r>
  <r>
    <x v="118"/>
    <s v="US"/>
    <n v="134387.94"/>
    <x v="1"/>
    <x v="2"/>
    <n v="26"/>
  </r>
  <r>
    <x v="118"/>
    <s v="US"/>
    <n v="134387.94"/>
    <x v="2"/>
    <x v="3"/>
    <n v="16"/>
  </r>
  <r>
    <x v="118"/>
    <s v="US"/>
    <n v="134387.94"/>
    <x v="2"/>
    <x v="4"/>
    <n v="106"/>
  </r>
  <r>
    <x v="118"/>
    <s v="US"/>
    <n v="134387.94"/>
    <x v="3"/>
    <x v="5"/>
    <n v="30"/>
  </r>
  <r>
    <x v="118"/>
    <s v="US"/>
    <n v="134387.94"/>
    <x v="4"/>
    <x v="6"/>
    <n v="0"/>
  </r>
  <r>
    <x v="118"/>
    <s v="US"/>
    <n v="134387.94"/>
    <x v="4"/>
    <x v="7"/>
    <n v="0"/>
  </r>
  <r>
    <x v="118"/>
    <s v="US"/>
    <n v="134387.94"/>
    <x v="5"/>
    <x v="8"/>
    <n v="0"/>
  </r>
  <r>
    <x v="118"/>
    <s v="US"/>
    <n v="134387.94"/>
    <x v="5"/>
    <x v="9"/>
    <n v="0"/>
  </r>
  <r>
    <x v="118"/>
    <s v="US"/>
    <n v="134387.94"/>
    <x v="5"/>
    <x v="10"/>
    <n v="0"/>
  </r>
  <r>
    <x v="118"/>
    <s v="US"/>
    <n v="134387.94"/>
    <x v="6"/>
    <x v="11"/>
    <n v="0"/>
  </r>
  <r>
    <x v="118"/>
    <s v="US"/>
    <n v="134387.94"/>
    <x v="7"/>
    <x v="12"/>
    <n v="3"/>
  </r>
  <r>
    <x v="118"/>
    <s v="US"/>
    <n v="134387.94"/>
    <x v="8"/>
    <x v="13"/>
    <n v="278"/>
  </r>
  <r>
    <x v="118"/>
    <s v="US"/>
    <n v="134387.94"/>
    <x v="9"/>
    <x v="14"/>
    <n v="0"/>
  </r>
  <r>
    <x v="118"/>
    <s v="US"/>
    <n v="134387.94"/>
    <x v="10"/>
    <x v="15"/>
    <n v="0"/>
  </r>
  <r>
    <x v="118"/>
    <s v="US"/>
    <n v="134387.94"/>
    <x v="11"/>
    <x v="16"/>
    <n v="0"/>
  </r>
  <r>
    <x v="118"/>
    <s v="US"/>
    <n v="134387.94"/>
    <x v="12"/>
    <x v="17"/>
    <n v="0"/>
  </r>
  <r>
    <x v="118"/>
    <s v="US"/>
    <n v="134387.94"/>
    <x v="13"/>
    <x v="18"/>
    <n v="423"/>
  </r>
  <r>
    <x v="118"/>
    <s v="US"/>
    <n v="134387.94"/>
    <x v="13"/>
    <x v="19"/>
    <n v="3"/>
  </r>
  <r>
    <x v="118"/>
    <s v="US"/>
    <n v="134387.94"/>
    <x v="13"/>
    <x v="20"/>
    <n v="750"/>
  </r>
  <r>
    <x v="118"/>
    <s v="US"/>
    <n v="134387.94"/>
    <x v="14"/>
    <x v="21"/>
    <n v="0"/>
  </r>
  <r>
    <x v="118"/>
    <s v="US"/>
    <n v="134387.94"/>
    <x v="14"/>
    <x v="22"/>
    <n v="0"/>
  </r>
  <r>
    <x v="118"/>
    <s v="US"/>
    <n v="134387.94"/>
    <x v="14"/>
    <x v="23"/>
    <n v="0"/>
  </r>
  <r>
    <x v="118"/>
    <s v="US"/>
    <n v="134387.94"/>
    <x v="14"/>
    <x v="24"/>
    <n v="0"/>
  </r>
  <r>
    <x v="118"/>
    <s v="US"/>
    <n v="134387.94"/>
    <x v="14"/>
    <x v="25"/>
    <n v="0"/>
  </r>
  <r>
    <x v="119"/>
    <s v="US"/>
    <n v="140032.20000000001"/>
    <x v="0"/>
    <x v="0"/>
    <n v="0"/>
  </r>
  <r>
    <x v="119"/>
    <s v="US"/>
    <n v="140032.20000000001"/>
    <x v="0"/>
    <x v="1"/>
    <n v="0"/>
  </r>
  <r>
    <x v="119"/>
    <s v="US"/>
    <n v="140032.20000000001"/>
    <x v="1"/>
    <x v="2"/>
    <n v="14"/>
  </r>
  <r>
    <x v="119"/>
    <s v="US"/>
    <n v="140032.20000000001"/>
    <x v="2"/>
    <x v="3"/>
    <n v="17"/>
  </r>
  <r>
    <x v="119"/>
    <s v="US"/>
    <n v="140032.20000000001"/>
    <x v="2"/>
    <x v="4"/>
    <n v="132"/>
  </r>
  <r>
    <x v="119"/>
    <s v="US"/>
    <n v="140032.20000000001"/>
    <x v="3"/>
    <x v="5"/>
    <n v="41"/>
  </r>
  <r>
    <x v="119"/>
    <s v="US"/>
    <n v="140032.20000000001"/>
    <x v="4"/>
    <x v="6"/>
    <n v="0"/>
  </r>
  <r>
    <x v="119"/>
    <s v="US"/>
    <n v="140032.20000000001"/>
    <x v="4"/>
    <x v="7"/>
    <n v="0"/>
  </r>
  <r>
    <x v="119"/>
    <s v="US"/>
    <n v="140032.20000000001"/>
    <x v="5"/>
    <x v="8"/>
    <n v="0"/>
  </r>
  <r>
    <x v="119"/>
    <s v="US"/>
    <n v="140032.20000000001"/>
    <x v="5"/>
    <x v="9"/>
    <n v="0"/>
  </r>
  <r>
    <x v="119"/>
    <s v="US"/>
    <n v="140032.20000000001"/>
    <x v="5"/>
    <x v="10"/>
    <n v="0"/>
  </r>
  <r>
    <x v="119"/>
    <s v="US"/>
    <n v="140032.20000000001"/>
    <x v="6"/>
    <x v="11"/>
    <n v="0"/>
  </r>
  <r>
    <x v="119"/>
    <s v="US"/>
    <n v="140032.20000000001"/>
    <x v="7"/>
    <x v="12"/>
    <n v="3"/>
  </r>
  <r>
    <x v="119"/>
    <s v="US"/>
    <n v="140032.20000000001"/>
    <x v="8"/>
    <x v="13"/>
    <n v="268"/>
  </r>
  <r>
    <x v="119"/>
    <s v="US"/>
    <n v="140032.20000000001"/>
    <x v="9"/>
    <x v="14"/>
    <n v="0"/>
  </r>
  <r>
    <x v="119"/>
    <s v="US"/>
    <n v="140032.20000000001"/>
    <x v="10"/>
    <x v="15"/>
    <n v="0"/>
  </r>
  <r>
    <x v="119"/>
    <s v="US"/>
    <n v="140032.20000000001"/>
    <x v="11"/>
    <x v="16"/>
    <n v="0"/>
  </r>
  <r>
    <x v="119"/>
    <s v="US"/>
    <n v="140032.20000000001"/>
    <x v="12"/>
    <x v="17"/>
    <n v="0"/>
  </r>
  <r>
    <x v="119"/>
    <s v="US"/>
    <n v="140032.20000000001"/>
    <x v="13"/>
    <x v="18"/>
    <n v="427"/>
  </r>
  <r>
    <x v="119"/>
    <s v="US"/>
    <n v="140032.20000000001"/>
    <x v="13"/>
    <x v="19"/>
    <n v="3"/>
  </r>
  <r>
    <x v="119"/>
    <s v="US"/>
    <n v="140032.20000000001"/>
    <x v="13"/>
    <x v="20"/>
    <n v="863"/>
  </r>
  <r>
    <x v="119"/>
    <s v="US"/>
    <n v="140032.20000000001"/>
    <x v="14"/>
    <x v="21"/>
    <n v="0"/>
  </r>
  <r>
    <x v="119"/>
    <s v="US"/>
    <n v="140032.20000000001"/>
    <x v="14"/>
    <x v="22"/>
    <n v="0"/>
  </r>
  <r>
    <x v="119"/>
    <s v="US"/>
    <n v="140032.20000000001"/>
    <x v="14"/>
    <x v="23"/>
    <n v="0"/>
  </r>
  <r>
    <x v="119"/>
    <s v="US"/>
    <n v="140032.20000000001"/>
    <x v="14"/>
    <x v="24"/>
    <n v="0"/>
  </r>
  <r>
    <x v="119"/>
    <s v="US"/>
    <n v="140032.20000000001"/>
    <x v="14"/>
    <x v="25"/>
    <n v="0"/>
  </r>
  <r>
    <x v="120"/>
    <s v="US"/>
    <n v="136203.57"/>
    <x v="0"/>
    <x v="0"/>
    <n v="0"/>
  </r>
  <r>
    <x v="120"/>
    <s v="US"/>
    <n v="136203.57"/>
    <x v="0"/>
    <x v="1"/>
    <n v="0"/>
  </r>
  <r>
    <x v="120"/>
    <s v="US"/>
    <n v="136203.57"/>
    <x v="1"/>
    <x v="2"/>
    <n v="29"/>
  </r>
  <r>
    <x v="120"/>
    <s v="US"/>
    <n v="136203.57"/>
    <x v="2"/>
    <x v="3"/>
    <n v="13"/>
  </r>
  <r>
    <x v="120"/>
    <s v="US"/>
    <n v="136203.57"/>
    <x v="2"/>
    <x v="4"/>
    <n v="110"/>
  </r>
  <r>
    <x v="120"/>
    <s v="US"/>
    <n v="136203.57"/>
    <x v="3"/>
    <x v="5"/>
    <n v="32"/>
  </r>
  <r>
    <x v="120"/>
    <s v="US"/>
    <n v="136203.57"/>
    <x v="4"/>
    <x v="6"/>
    <n v="0"/>
  </r>
  <r>
    <x v="120"/>
    <s v="US"/>
    <n v="136203.57"/>
    <x v="4"/>
    <x v="7"/>
    <n v="0"/>
  </r>
  <r>
    <x v="120"/>
    <s v="US"/>
    <n v="136203.57"/>
    <x v="5"/>
    <x v="8"/>
    <n v="0"/>
  </r>
  <r>
    <x v="120"/>
    <s v="US"/>
    <n v="136203.57"/>
    <x v="5"/>
    <x v="9"/>
    <n v="0"/>
  </r>
  <r>
    <x v="120"/>
    <s v="US"/>
    <n v="136203.57"/>
    <x v="5"/>
    <x v="10"/>
    <n v="0"/>
  </r>
  <r>
    <x v="120"/>
    <s v="US"/>
    <n v="136203.57"/>
    <x v="6"/>
    <x v="11"/>
    <n v="0"/>
  </r>
  <r>
    <x v="120"/>
    <s v="US"/>
    <n v="136203.57"/>
    <x v="7"/>
    <x v="12"/>
    <n v="5"/>
  </r>
  <r>
    <x v="120"/>
    <s v="US"/>
    <n v="136203.57"/>
    <x v="8"/>
    <x v="13"/>
    <n v="282"/>
  </r>
  <r>
    <x v="120"/>
    <s v="US"/>
    <n v="136203.57"/>
    <x v="9"/>
    <x v="14"/>
    <n v="27"/>
  </r>
  <r>
    <x v="120"/>
    <s v="US"/>
    <n v="136203.57"/>
    <x v="10"/>
    <x v="15"/>
    <n v="0"/>
  </r>
  <r>
    <x v="120"/>
    <s v="US"/>
    <n v="136203.57"/>
    <x v="11"/>
    <x v="16"/>
    <n v="0"/>
  </r>
  <r>
    <x v="120"/>
    <s v="US"/>
    <n v="136203.57"/>
    <x v="12"/>
    <x v="17"/>
    <n v="0"/>
  </r>
  <r>
    <x v="120"/>
    <s v="US"/>
    <n v="136203.57"/>
    <x v="13"/>
    <x v="18"/>
    <n v="445"/>
  </r>
  <r>
    <x v="120"/>
    <s v="US"/>
    <n v="136203.57"/>
    <x v="13"/>
    <x v="19"/>
    <n v="3"/>
  </r>
  <r>
    <x v="120"/>
    <s v="US"/>
    <n v="136203.57"/>
    <x v="13"/>
    <x v="20"/>
    <n v="905"/>
  </r>
  <r>
    <x v="120"/>
    <s v="US"/>
    <n v="136203.57"/>
    <x v="14"/>
    <x v="21"/>
    <n v="1"/>
  </r>
  <r>
    <x v="120"/>
    <s v="US"/>
    <n v="136203.57"/>
    <x v="14"/>
    <x v="22"/>
    <n v="0"/>
  </r>
  <r>
    <x v="120"/>
    <s v="US"/>
    <n v="136203.57"/>
    <x v="14"/>
    <x v="23"/>
    <n v="0"/>
  </r>
  <r>
    <x v="120"/>
    <s v="US"/>
    <n v="136203.57"/>
    <x v="14"/>
    <x v="24"/>
    <n v="0"/>
  </r>
  <r>
    <x v="120"/>
    <s v="US"/>
    <n v="136203.57"/>
    <x v="14"/>
    <x v="25"/>
    <n v="0"/>
  </r>
  <r>
    <x v="121"/>
    <s v="US"/>
    <n v="120186.94"/>
    <x v="0"/>
    <x v="0"/>
    <n v="0"/>
  </r>
  <r>
    <x v="121"/>
    <s v="US"/>
    <n v="120186.94"/>
    <x v="0"/>
    <x v="1"/>
    <n v="0"/>
  </r>
  <r>
    <x v="121"/>
    <s v="US"/>
    <n v="120186.94"/>
    <x v="1"/>
    <x v="2"/>
    <n v="22"/>
  </r>
  <r>
    <x v="121"/>
    <s v="US"/>
    <n v="120186.94"/>
    <x v="2"/>
    <x v="3"/>
    <n v="12"/>
  </r>
  <r>
    <x v="121"/>
    <s v="US"/>
    <n v="120186.94"/>
    <x v="2"/>
    <x v="4"/>
    <n v="28"/>
  </r>
  <r>
    <x v="121"/>
    <s v="US"/>
    <n v="120186.94"/>
    <x v="3"/>
    <x v="5"/>
    <n v="35"/>
  </r>
  <r>
    <x v="121"/>
    <s v="US"/>
    <n v="120186.94"/>
    <x v="4"/>
    <x v="6"/>
    <n v="0"/>
  </r>
  <r>
    <x v="121"/>
    <s v="US"/>
    <n v="120186.94"/>
    <x v="4"/>
    <x v="7"/>
    <n v="0"/>
  </r>
  <r>
    <x v="121"/>
    <s v="US"/>
    <n v="120186.94"/>
    <x v="5"/>
    <x v="8"/>
    <n v="0"/>
  </r>
  <r>
    <x v="121"/>
    <s v="US"/>
    <n v="120186.94"/>
    <x v="5"/>
    <x v="9"/>
    <n v="0"/>
  </r>
  <r>
    <x v="121"/>
    <s v="US"/>
    <n v="120186.94"/>
    <x v="5"/>
    <x v="10"/>
    <n v="0"/>
  </r>
  <r>
    <x v="121"/>
    <s v="US"/>
    <n v="120186.94"/>
    <x v="6"/>
    <x v="11"/>
    <n v="0"/>
  </r>
  <r>
    <x v="121"/>
    <s v="US"/>
    <n v="120186.94"/>
    <x v="7"/>
    <x v="12"/>
    <n v="3"/>
  </r>
  <r>
    <x v="121"/>
    <s v="US"/>
    <n v="120186.94"/>
    <x v="8"/>
    <x v="13"/>
    <n v="271"/>
  </r>
  <r>
    <x v="121"/>
    <s v="US"/>
    <n v="120186.94"/>
    <x v="9"/>
    <x v="14"/>
    <n v="44"/>
  </r>
  <r>
    <x v="121"/>
    <s v="US"/>
    <n v="120186.94"/>
    <x v="10"/>
    <x v="15"/>
    <n v="0"/>
  </r>
  <r>
    <x v="121"/>
    <s v="US"/>
    <n v="120186.94"/>
    <x v="11"/>
    <x v="16"/>
    <n v="0"/>
  </r>
  <r>
    <x v="121"/>
    <s v="US"/>
    <n v="120186.94"/>
    <x v="12"/>
    <x v="17"/>
    <n v="0"/>
  </r>
  <r>
    <x v="121"/>
    <s v="US"/>
    <n v="120186.94"/>
    <x v="13"/>
    <x v="18"/>
    <n v="485"/>
  </r>
  <r>
    <x v="121"/>
    <s v="US"/>
    <n v="120186.94"/>
    <x v="13"/>
    <x v="19"/>
    <n v="3"/>
  </r>
  <r>
    <x v="121"/>
    <s v="US"/>
    <n v="120186.94"/>
    <x v="13"/>
    <x v="20"/>
    <n v="998"/>
  </r>
  <r>
    <x v="121"/>
    <s v="US"/>
    <n v="120186.94"/>
    <x v="14"/>
    <x v="21"/>
    <n v="0"/>
  </r>
  <r>
    <x v="121"/>
    <s v="US"/>
    <n v="120186.94"/>
    <x v="14"/>
    <x v="22"/>
    <n v="0"/>
  </r>
  <r>
    <x v="121"/>
    <s v="US"/>
    <n v="120186.94"/>
    <x v="14"/>
    <x v="23"/>
    <n v="0"/>
  </r>
  <r>
    <x v="121"/>
    <s v="US"/>
    <n v="120186.94"/>
    <x v="14"/>
    <x v="24"/>
    <n v="0"/>
  </r>
  <r>
    <x v="121"/>
    <s v="US"/>
    <n v="120186.94"/>
    <x v="14"/>
    <x v="25"/>
    <n v="0"/>
  </r>
  <r>
    <x v="122"/>
    <s v="US"/>
    <n v="140849.54999999999"/>
    <x v="0"/>
    <x v="0"/>
    <n v="0"/>
  </r>
  <r>
    <x v="122"/>
    <s v="US"/>
    <n v="140849.54999999999"/>
    <x v="0"/>
    <x v="1"/>
    <n v="0"/>
  </r>
  <r>
    <x v="122"/>
    <s v="US"/>
    <n v="140849.54999999999"/>
    <x v="1"/>
    <x v="2"/>
    <n v="80"/>
  </r>
  <r>
    <x v="122"/>
    <s v="US"/>
    <n v="140849.54999999999"/>
    <x v="2"/>
    <x v="3"/>
    <n v="15"/>
  </r>
  <r>
    <x v="122"/>
    <s v="US"/>
    <n v="140849.54999999999"/>
    <x v="2"/>
    <x v="4"/>
    <n v="108"/>
  </r>
  <r>
    <x v="122"/>
    <s v="US"/>
    <n v="140849.54999999999"/>
    <x v="3"/>
    <x v="5"/>
    <n v="25"/>
  </r>
  <r>
    <x v="122"/>
    <s v="US"/>
    <n v="140849.54999999999"/>
    <x v="4"/>
    <x v="6"/>
    <n v="0"/>
  </r>
  <r>
    <x v="122"/>
    <s v="US"/>
    <n v="140849.54999999999"/>
    <x v="4"/>
    <x v="7"/>
    <n v="0"/>
  </r>
  <r>
    <x v="122"/>
    <s v="US"/>
    <n v="140849.54999999999"/>
    <x v="5"/>
    <x v="8"/>
    <n v="0"/>
  </r>
  <r>
    <x v="122"/>
    <s v="US"/>
    <n v="140849.54999999999"/>
    <x v="5"/>
    <x v="9"/>
    <n v="0"/>
  </r>
  <r>
    <x v="122"/>
    <s v="US"/>
    <n v="140849.54999999999"/>
    <x v="5"/>
    <x v="10"/>
    <n v="0"/>
  </r>
  <r>
    <x v="122"/>
    <s v="US"/>
    <n v="140849.54999999999"/>
    <x v="6"/>
    <x v="11"/>
    <n v="0"/>
  </r>
  <r>
    <x v="122"/>
    <s v="US"/>
    <n v="140849.54999999999"/>
    <x v="7"/>
    <x v="12"/>
    <n v="2"/>
  </r>
  <r>
    <x v="122"/>
    <s v="US"/>
    <n v="140849.54999999999"/>
    <x v="8"/>
    <x v="13"/>
    <n v="289"/>
  </r>
  <r>
    <x v="122"/>
    <s v="US"/>
    <n v="140849.54999999999"/>
    <x v="9"/>
    <x v="14"/>
    <n v="49"/>
  </r>
  <r>
    <x v="122"/>
    <s v="US"/>
    <n v="140849.54999999999"/>
    <x v="10"/>
    <x v="15"/>
    <n v="0"/>
  </r>
  <r>
    <x v="122"/>
    <s v="US"/>
    <n v="140849.54999999999"/>
    <x v="11"/>
    <x v="16"/>
    <n v="0"/>
  </r>
  <r>
    <x v="122"/>
    <s v="US"/>
    <n v="140849.54999999999"/>
    <x v="12"/>
    <x v="17"/>
    <n v="0"/>
  </r>
  <r>
    <x v="122"/>
    <s v="US"/>
    <n v="140849.54999999999"/>
    <x v="13"/>
    <x v="18"/>
    <n v="504"/>
  </r>
  <r>
    <x v="122"/>
    <s v="US"/>
    <n v="140849.54999999999"/>
    <x v="13"/>
    <x v="19"/>
    <n v="4"/>
  </r>
  <r>
    <x v="122"/>
    <s v="US"/>
    <n v="140849.54999999999"/>
    <x v="13"/>
    <x v="20"/>
    <n v="1035"/>
  </r>
  <r>
    <x v="122"/>
    <s v="US"/>
    <n v="140849.54999999999"/>
    <x v="14"/>
    <x v="21"/>
    <n v="0"/>
  </r>
  <r>
    <x v="122"/>
    <s v="US"/>
    <n v="140849.54999999999"/>
    <x v="14"/>
    <x v="22"/>
    <n v="0"/>
  </r>
  <r>
    <x v="122"/>
    <s v="US"/>
    <n v="140849.54999999999"/>
    <x v="14"/>
    <x v="23"/>
    <n v="0"/>
  </r>
  <r>
    <x v="122"/>
    <s v="US"/>
    <n v="140849.54999999999"/>
    <x v="14"/>
    <x v="24"/>
    <n v="0"/>
  </r>
  <r>
    <x v="122"/>
    <s v="US"/>
    <n v="140849.54999999999"/>
    <x v="14"/>
    <x v="25"/>
    <n v="0"/>
  </r>
  <r>
    <x v="123"/>
    <s v="US"/>
    <n v="165493.64000000001"/>
    <x v="0"/>
    <x v="0"/>
    <n v="0"/>
  </r>
  <r>
    <x v="123"/>
    <s v="US"/>
    <n v="165493.64000000001"/>
    <x v="0"/>
    <x v="1"/>
    <n v="0"/>
  </r>
  <r>
    <x v="123"/>
    <s v="US"/>
    <n v="165493.64000000001"/>
    <x v="1"/>
    <x v="2"/>
    <n v="40"/>
  </r>
  <r>
    <x v="123"/>
    <s v="US"/>
    <n v="165493.64000000001"/>
    <x v="2"/>
    <x v="3"/>
    <n v="15"/>
  </r>
  <r>
    <x v="123"/>
    <s v="US"/>
    <n v="165493.64000000001"/>
    <x v="2"/>
    <x v="4"/>
    <n v="119"/>
  </r>
  <r>
    <x v="123"/>
    <s v="US"/>
    <n v="165493.64000000001"/>
    <x v="3"/>
    <x v="5"/>
    <n v="35"/>
  </r>
  <r>
    <x v="123"/>
    <s v="US"/>
    <n v="165493.64000000001"/>
    <x v="4"/>
    <x v="6"/>
    <n v="0"/>
  </r>
  <r>
    <x v="123"/>
    <s v="US"/>
    <n v="165493.64000000001"/>
    <x v="4"/>
    <x v="7"/>
    <n v="0"/>
  </r>
  <r>
    <x v="123"/>
    <s v="US"/>
    <n v="165493.64000000001"/>
    <x v="5"/>
    <x v="8"/>
    <n v="0"/>
  </r>
  <r>
    <x v="123"/>
    <s v="US"/>
    <n v="165493.64000000001"/>
    <x v="5"/>
    <x v="9"/>
    <n v="0"/>
  </r>
  <r>
    <x v="123"/>
    <s v="US"/>
    <n v="165493.64000000001"/>
    <x v="5"/>
    <x v="10"/>
    <n v="0"/>
  </r>
  <r>
    <x v="123"/>
    <s v="US"/>
    <n v="165493.64000000001"/>
    <x v="6"/>
    <x v="11"/>
    <n v="0"/>
  </r>
  <r>
    <x v="123"/>
    <s v="US"/>
    <n v="165493.64000000001"/>
    <x v="7"/>
    <x v="12"/>
    <n v="2"/>
  </r>
  <r>
    <x v="123"/>
    <s v="US"/>
    <n v="165493.64000000001"/>
    <x v="8"/>
    <x v="13"/>
    <n v="316"/>
  </r>
  <r>
    <x v="123"/>
    <s v="US"/>
    <n v="165493.64000000001"/>
    <x v="9"/>
    <x v="14"/>
    <n v="56"/>
  </r>
  <r>
    <x v="123"/>
    <s v="US"/>
    <n v="165493.64000000001"/>
    <x v="10"/>
    <x v="15"/>
    <n v="0"/>
  </r>
  <r>
    <x v="123"/>
    <s v="US"/>
    <n v="165493.64000000001"/>
    <x v="11"/>
    <x v="16"/>
    <n v="0"/>
  </r>
  <r>
    <x v="123"/>
    <s v="US"/>
    <n v="165493.64000000001"/>
    <x v="12"/>
    <x v="17"/>
    <n v="0"/>
  </r>
  <r>
    <x v="123"/>
    <s v="US"/>
    <n v="165493.64000000001"/>
    <x v="13"/>
    <x v="18"/>
    <n v="502"/>
  </r>
  <r>
    <x v="123"/>
    <s v="US"/>
    <n v="165493.64000000001"/>
    <x v="13"/>
    <x v="19"/>
    <n v="4"/>
  </r>
  <r>
    <x v="123"/>
    <s v="US"/>
    <n v="165493.64000000001"/>
    <x v="13"/>
    <x v="20"/>
    <n v="1092"/>
  </r>
  <r>
    <x v="123"/>
    <s v="US"/>
    <n v="165493.64000000001"/>
    <x v="14"/>
    <x v="21"/>
    <n v="0"/>
  </r>
  <r>
    <x v="123"/>
    <s v="US"/>
    <n v="165493.64000000001"/>
    <x v="14"/>
    <x v="22"/>
    <n v="0"/>
  </r>
  <r>
    <x v="123"/>
    <s v="US"/>
    <n v="165493.64000000001"/>
    <x v="14"/>
    <x v="23"/>
    <n v="0"/>
  </r>
  <r>
    <x v="123"/>
    <s v="US"/>
    <n v="165493.64000000001"/>
    <x v="14"/>
    <x v="24"/>
    <n v="0"/>
  </r>
  <r>
    <x v="123"/>
    <s v="US"/>
    <n v="165493.64000000001"/>
    <x v="14"/>
    <x v="25"/>
    <n v="0"/>
  </r>
  <r>
    <x v="124"/>
    <s v="US"/>
    <n v="173907.84"/>
    <x v="0"/>
    <x v="0"/>
    <n v="0"/>
  </r>
  <r>
    <x v="124"/>
    <s v="US"/>
    <n v="173907.84"/>
    <x v="0"/>
    <x v="1"/>
    <n v="0"/>
  </r>
  <r>
    <x v="124"/>
    <s v="US"/>
    <n v="173907.84"/>
    <x v="1"/>
    <x v="2"/>
    <n v="69"/>
  </r>
  <r>
    <x v="124"/>
    <s v="US"/>
    <n v="173907.84"/>
    <x v="2"/>
    <x v="3"/>
    <n v="15"/>
  </r>
  <r>
    <x v="124"/>
    <s v="US"/>
    <n v="173907.84"/>
    <x v="2"/>
    <x v="4"/>
    <n v="118"/>
  </r>
  <r>
    <x v="124"/>
    <s v="US"/>
    <n v="173907.84"/>
    <x v="3"/>
    <x v="5"/>
    <n v="34"/>
  </r>
  <r>
    <x v="124"/>
    <s v="US"/>
    <n v="173907.84"/>
    <x v="4"/>
    <x v="6"/>
    <n v="0"/>
  </r>
  <r>
    <x v="124"/>
    <s v="US"/>
    <n v="173907.84"/>
    <x v="4"/>
    <x v="7"/>
    <n v="0"/>
  </r>
  <r>
    <x v="124"/>
    <s v="US"/>
    <n v="173907.84"/>
    <x v="5"/>
    <x v="8"/>
    <n v="0"/>
  </r>
  <r>
    <x v="124"/>
    <s v="US"/>
    <n v="173907.84"/>
    <x v="5"/>
    <x v="9"/>
    <n v="0"/>
  </r>
  <r>
    <x v="124"/>
    <s v="US"/>
    <n v="173907.84"/>
    <x v="5"/>
    <x v="10"/>
    <n v="0"/>
  </r>
  <r>
    <x v="124"/>
    <s v="US"/>
    <n v="173907.84"/>
    <x v="6"/>
    <x v="11"/>
    <n v="0"/>
  </r>
  <r>
    <x v="124"/>
    <s v="US"/>
    <n v="173907.84"/>
    <x v="7"/>
    <x v="12"/>
    <n v="4"/>
  </r>
  <r>
    <x v="124"/>
    <s v="US"/>
    <n v="173907.84"/>
    <x v="8"/>
    <x v="13"/>
    <n v="307"/>
  </r>
  <r>
    <x v="124"/>
    <s v="US"/>
    <n v="173907.84"/>
    <x v="9"/>
    <x v="14"/>
    <n v="77"/>
  </r>
  <r>
    <x v="124"/>
    <s v="US"/>
    <n v="173907.84"/>
    <x v="10"/>
    <x v="15"/>
    <n v="0"/>
  </r>
  <r>
    <x v="124"/>
    <s v="US"/>
    <n v="173907.84"/>
    <x v="11"/>
    <x v="16"/>
    <n v="0"/>
  </r>
  <r>
    <x v="124"/>
    <s v="US"/>
    <n v="173907.84"/>
    <x v="12"/>
    <x v="17"/>
    <n v="0"/>
  </r>
  <r>
    <x v="124"/>
    <s v="US"/>
    <n v="173907.84"/>
    <x v="13"/>
    <x v="18"/>
    <n v="479"/>
  </r>
  <r>
    <x v="124"/>
    <s v="US"/>
    <n v="173907.84"/>
    <x v="13"/>
    <x v="19"/>
    <n v="3"/>
  </r>
  <r>
    <x v="124"/>
    <s v="US"/>
    <n v="173907.84"/>
    <x v="13"/>
    <x v="20"/>
    <n v="1058"/>
  </r>
  <r>
    <x v="124"/>
    <s v="US"/>
    <n v="173907.84"/>
    <x v="14"/>
    <x v="21"/>
    <n v="0"/>
  </r>
  <r>
    <x v="124"/>
    <s v="US"/>
    <n v="173907.84"/>
    <x v="14"/>
    <x v="22"/>
    <n v="0"/>
  </r>
  <r>
    <x v="124"/>
    <s v="US"/>
    <n v="173907.84"/>
    <x v="14"/>
    <x v="23"/>
    <n v="0"/>
  </r>
  <r>
    <x v="124"/>
    <s v="US"/>
    <n v="173907.84"/>
    <x v="14"/>
    <x v="24"/>
    <n v="0"/>
  </r>
  <r>
    <x v="124"/>
    <s v="US"/>
    <n v="173907.84"/>
    <x v="14"/>
    <x v="25"/>
    <n v="0"/>
  </r>
  <r>
    <x v="125"/>
    <s v="US"/>
    <n v="170361.16"/>
    <x v="0"/>
    <x v="0"/>
    <n v="0"/>
  </r>
  <r>
    <x v="125"/>
    <s v="US"/>
    <n v="170361.16"/>
    <x v="0"/>
    <x v="1"/>
    <n v="0"/>
  </r>
  <r>
    <x v="125"/>
    <s v="US"/>
    <n v="170361.16"/>
    <x v="1"/>
    <x v="2"/>
    <n v="45"/>
  </r>
  <r>
    <x v="125"/>
    <s v="US"/>
    <n v="170361.16"/>
    <x v="2"/>
    <x v="3"/>
    <n v="14"/>
  </r>
  <r>
    <x v="125"/>
    <s v="US"/>
    <n v="170361.16"/>
    <x v="2"/>
    <x v="4"/>
    <n v="109"/>
  </r>
  <r>
    <x v="125"/>
    <s v="US"/>
    <n v="170361.16"/>
    <x v="3"/>
    <x v="5"/>
    <n v="29"/>
  </r>
  <r>
    <x v="125"/>
    <s v="US"/>
    <n v="170361.16"/>
    <x v="4"/>
    <x v="6"/>
    <n v="0"/>
  </r>
  <r>
    <x v="125"/>
    <s v="US"/>
    <n v="170361.16"/>
    <x v="4"/>
    <x v="7"/>
    <n v="0"/>
  </r>
  <r>
    <x v="125"/>
    <s v="US"/>
    <n v="170361.16"/>
    <x v="5"/>
    <x v="8"/>
    <n v="0"/>
  </r>
  <r>
    <x v="125"/>
    <s v="US"/>
    <n v="170361.16"/>
    <x v="5"/>
    <x v="9"/>
    <n v="0"/>
  </r>
  <r>
    <x v="125"/>
    <s v="US"/>
    <n v="170361.16"/>
    <x v="5"/>
    <x v="10"/>
    <n v="0"/>
  </r>
  <r>
    <x v="125"/>
    <s v="US"/>
    <n v="170361.16"/>
    <x v="6"/>
    <x v="11"/>
    <n v="0"/>
  </r>
  <r>
    <x v="125"/>
    <s v="US"/>
    <n v="170361.16"/>
    <x v="7"/>
    <x v="12"/>
    <n v="6"/>
  </r>
  <r>
    <x v="125"/>
    <s v="US"/>
    <n v="170361.16"/>
    <x v="8"/>
    <x v="13"/>
    <n v="306"/>
  </r>
  <r>
    <x v="125"/>
    <s v="US"/>
    <n v="170361.16"/>
    <x v="9"/>
    <x v="14"/>
    <n v="90"/>
  </r>
  <r>
    <x v="125"/>
    <s v="US"/>
    <n v="170361.16"/>
    <x v="10"/>
    <x v="15"/>
    <n v="0"/>
  </r>
  <r>
    <x v="125"/>
    <s v="US"/>
    <n v="170361.16"/>
    <x v="11"/>
    <x v="16"/>
    <n v="0"/>
  </r>
  <r>
    <x v="125"/>
    <s v="US"/>
    <n v="170361.16"/>
    <x v="12"/>
    <x v="17"/>
    <n v="0"/>
  </r>
  <r>
    <x v="125"/>
    <s v="US"/>
    <n v="170361.16"/>
    <x v="13"/>
    <x v="18"/>
    <n v="468"/>
  </r>
  <r>
    <x v="125"/>
    <s v="US"/>
    <n v="170361.16"/>
    <x v="13"/>
    <x v="19"/>
    <n v="3"/>
  </r>
  <r>
    <x v="125"/>
    <s v="US"/>
    <n v="170361.16"/>
    <x v="13"/>
    <x v="20"/>
    <n v="1091"/>
  </r>
  <r>
    <x v="125"/>
    <s v="US"/>
    <n v="170361.16"/>
    <x v="14"/>
    <x v="21"/>
    <n v="0"/>
  </r>
  <r>
    <x v="125"/>
    <s v="US"/>
    <n v="170361.16"/>
    <x v="14"/>
    <x v="22"/>
    <n v="0"/>
  </r>
  <r>
    <x v="125"/>
    <s v="US"/>
    <n v="170361.16"/>
    <x v="14"/>
    <x v="23"/>
    <n v="0"/>
  </r>
  <r>
    <x v="125"/>
    <s v="US"/>
    <n v="170361.16"/>
    <x v="14"/>
    <x v="24"/>
    <n v="0"/>
  </r>
  <r>
    <x v="125"/>
    <s v="US"/>
    <n v="170361.16"/>
    <x v="14"/>
    <x v="25"/>
    <n v="0"/>
  </r>
  <r>
    <x v="126"/>
    <s v="US"/>
    <n v="165271"/>
    <x v="0"/>
    <x v="0"/>
    <n v="0"/>
  </r>
  <r>
    <x v="126"/>
    <s v="US"/>
    <n v="165271"/>
    <x v="0"/>
    <x v="1"/>
    <n v="0"/>
  </r>
  <r>
    <x v="126"/>
    <s v="US"/>
    <n v="165271"/>
    <x v="1"/>
    <x v="2"/>
    <n v="47"/>
  </r>
  <r>
    <x v="126"/>
    <s v="US"/>
    <n v="165271"/>
    <x v="2"/>
    <x v="3"/>
    <n v="13"/>
  </r>
  <r>
    <x v="126"/>
    <s v="US"/>
    <n v="165271"/>
    <x v="2"/>
    <x v="4"/>
    <n v="105"/>
  </r>
  <r>
    <x v="126"/>
    <s v="US"/>
    <n v="165271"/>
    <x v="3"/>
    <x v="5"/>
    <n v="30"/>
  </r>
  <r>
    <x v="126"/>
    <s v="US"/>
    <n v="165271"/>
    <x v="4"/>
    <x v="6"/>
    <n v="0"/>
  </r>
  <r>
    <x v="126"/>
    <s v="US"/>
    <n v="165271"/>
    <x v="4"/>
    <x v="7"/>
    <n v="0"/>
  </r>
  <r>
    <x v="126"/>
    <s v="US"/>
    <n v="165271"/>
    <x v="5"/>
    <x v="8"/>
    <n v="0"/>
  </r>
  <r>
    <x v="126"/>
    <s v="US"/>
    <n v="165271"/>
    <x v="5"/>
    <x v="9"/>
    <n v="0"/>
  </r>
  <r>
    <x v="126"/>
    <s v="US"/>
    <n v="165271"/>
    <x v="5"/>
    <x v="10"/>
    <n v="0"/>
  </r>
  <r>
    <x v="126"/>
    <s v="US"/>
    <n v="165271"/>
    <x v="6"/>
    <x v="11"/>
    <n v="0"/>
  </r>
  <r>
    <x v="126"/>
    <s v="US"/>
    <n v="165271"/>
    <x v="7"/>
    <x v="12"/>
    <n v="3"/>
  </r>
  <r>
    <x v="126"/>
    <s v="US"/>
    <n v="165271"/>
    <x v="8"/>
    <x v="13"/>
    <n v="296"/>
  </r>
  <r>
    <x v="126"/>
    <s v="US"/>
    <n v="165271"/>
    <x v="9"/>
    <x v="14"/>
    <n v="179"/>
  </r>
  <r>
    <x v="126"/>
    <s v="US"/>
    <n v="165271"/>
    <x v="10"/>
    <x v="15"/>
    <n v="0"/>
  </r>
  <r>
    <x v="126"/>
    <s v="US"/>
    <n v="165271"/>
    <x v="11"/>
    <x v="16"/>
    <n v="0"/>
  </r>
  <r>
    <x v="126"/>
    <s v="US"/>
    <n v="165271"/>
    <x v="12"/>
    <x v="17"/>
    <n v="0"/>
  </r>
  <r>
    <x v="126"/>
    <s v="US"/>
    <n v="165271"/>
    <x v="13"/>
    <x v="18"/>
    <n v="465"/>
  </r>
  <r>
    <x v="126"/>
    <s v="US"/>
    <n v="165271"/>
    <x v="13"/>
    <x v="19"/>
    <n v="3"/>
  </r>
  <r>
    <x v="126"/>
    <s v="US"/>
    <n v="165271"/>
    <x v="13"/>
    <x v="20"/>
    <n v="956"/>
  </r>
  <r>
    <x v="126"/>
    <s v="US"/>
    <n v="165271"/>
    <x v="14"/>
    <x v="21"/>
    <n v="1"/>
  </r>
  <r>
    <x v="126"/>
    <s v="US"/>
    <n v="165271"/>
    <x v="14"/>
    <x v="22"/>
    <n v="0"/>
  </r>
  <r>
    <x v="126"/>
    <s v="US"/>
    <n v="165271"/>
    <x v="14"/>
    <x v="23"/>
    <n v="0"/>
  </r>
  <r>
    <x v="126"/>
    <s v="US"/>
    <n v="165271"/>
    <x v="14"/>
    <x v="24"/>
    <n v="0"/>
  </r>
  <r>
    <x v="126"/>
    <s v="US"/>
    <n v="165271"/>
    <x v="14"/>
    <x v="25"/>
    <n v="0"/>
  </r>
  <r>
    <x v="127"/>
    <s v="US"/>
    <n v="160127.63"/>
    <x v="0"/>
    <x v="0"/>
    <n v="0"/>
  </r>
  <r>
    <x v="127"/>
    <s v="US"/>
    <n v="160127.63"/>
    <x v="0"/>
    <x v="1"/>
    <n v="0"/>
  </r>
  <r>
    <x v="127"/>
    <s v="US"/>
    <n v="160127.63"/>
    <x v="1"/>
    <x v="2"/>
    <n v="33"/>
  </r>
  <r>
    <x v="127"/>
    <s v="US"/>
    <n v="160127.63"/>
    <x v="2"/>
    <x v="3"/>
    <n v="13"/>
  </r>
  <r>
    <x v="127"/>
    <s v="US"/>
    <n v="160127.63"/>
    <x v="2"/>
    <x v="4"/>
    <n v="108"/>
  </r>
  <r>
    <x v="127"/>
    <s v="US"/>
    <n v="160127.63"/>
    <x v="3"/>
    <x v="5"/>
    <n v="34"/>
  </r>
  <r>
    <x v="127"/>
    <s v="US"/>
    <n v="160127.63"/>
    <x v="4"/>
    <x v="6"/>
    <n v="0"/>
  </r>
  <r>
    <x v="127"/>
    <s v="US"/>
    <n v="160127.63"/>
    <x v="4"/>
    <x v="7"/>
    <n v="0"/>
  </r>
  <r>
    <x v="127"/>
    <s v="US"/>
    <n v="160127.63"/>
    <x v="5"/>
    <x v="8"/>
    <n v="0"/>
  </r>
  <r>
    <x v="127"/>
    <s v="US"/>
    <n v="160127.63"/>
    <x v="5"/>
    <x v="9"/>
    <n v="0"/>
  </r>
  <r>
    <x v="127"/>
    <s v="US"/>
    <n v="160127.63"/>
    <x v="5"/>
    <x v="10"/>
    <n v="0"/>
  </r>
  <r>
    <x v="127"/>
    <s v="US"/>
    <n v="160127.63"/>
    <x v="6"/>
    <x v="11"/>
    <n v="0"/>
  </r>
  <r>
    <x v="127"/>
    <s v="US"/>
    <n v="160127.63"/>
    <x v="7"/>
    <x v="12"/>
    <n v="5"/>
  </r>
  <r>
    <x v="127"/>
    <s v="US"/>
    <n v="160127.63"/>
    <x v="8"/>
    <x v="13"/>
    <n v="283"/>
  </r>
  <r>
    <x v="127"/>
    <s v="US"/>
    <n v="160127.63"/>
    <x v="9"/>
    <x v="14"/>
    <n v="223"/>
  </r>
  <r>
    <x v="127"/>
    <s v="US"/>
    <n v="160127.63"/>
    <x v="10"/>
    <x v="15"/>
    <n v="0"/>
  </r>
  <r>
    <x v="127"/>
    <s v="US"/>
    <n v="160127.63"/>
    <x v="11"/>
    <x v="16"/>
    <n v="0"/>
  </r>
  <r>
    <x v="127"/>
    <s v="US"/>
    <n v="160127.63"/>
    <x v="12"/>
    <x v="17"/>
    <n v="0"/>
  </r>
  <r>
    <x v="127"/>
    <s v="US"/>
    <n v="160127.63"/>
    <x v="13"/>
    <x v="18"/>
    <n v="436"/>
  </r>
  <r>
    <x v="127"/>
    <s v="US"/>
    <n v="160127.63"/>
    <x v="13"/>
    <x v="19"/>
    <n v="3"/>
  </r>
  <r>
    <x v="127"/>
    <s v="US"/>
    <n v="160127.63"/>
    <x v="13"/>
    <x v="20"/>
    <n v="885"/>
  </r>
  <r>
    <x v="127"/>
    <s v="US"/>
    <n v="160127.63"/>
    <x v="14"/>
    <x v="21"/>
    <n v="0"/>
  </r>
  <r>
    <x v="127"/>
    <s v="US"/>
    <n v="160127.63"/>
    <x v="14"/>
    <x v="22"/>
    <n v="0"/>
  </r>
  <r>
    <x v="127"/>
    <s v="US"/>
    <n v="160127.63"/>
    <x v="14"/>
    <x v="23"/>
    <n v="0"/>
  </r>
  <r>
    <x v="127"/>
    <s v="US"/>
    <n v="160127.63"/>
    <x v="14"/>
    <x v="24"/>
    <n v="0"/>
  </r>
  <r>
    <x v="127"/>
    <s v="US"/>
    <n v="160127.63"/>
    <x v="14"/>
    <x v="25"/>
    <n v="0"/>
  </r>
  <r>
    <x v="128"/>
    <s v="US"/>
    <n v="161170.62"/>
    <x v="0"/>
    <x v="0"/>
    <n v="0"/>
  </r>
  <r>
    <x v="128"/>
    <s v="US"/>
    <n v="161170.62"/>
    <x v="0"/>
    <x v="1"/>
    <n v="0"/>
  </r>
  <r>
    <x v="128"/>
    <s v="US"/>
    <n v="161170.62"/>
    <x v="1"/>
    <x v="2"/>
    <n v="69"/>
  </r>
  <r>
    <x v="128"/>
    <s v="US"/>
    <n v="161170.62"/>
    <x v="2"/>
    <x v="3"/>
    <n v="9"/>
  </r>
  <r>
    <x v="128"/>
    <s v="US"/>
    <n v="161170.62"/>
    <x v="2"/>
    <x v="4"/>
    <n v="99"/>
  </r>
  <r>
    <x v="128"/>
    <s v="US"/>
    <n v="161170.62"/>
    <x v="3"/>
    <x v="5"/>
    <n v="36"/>
  </r>
  <r>
    <x v="128"/>
    <s v="US"/>
    <n v="161170.62"/>
    <x v="4"/>
    <x v="6"/>
    <n v="0"/>
  </r>
  <r>
    <x v="128"/>
    <s v="US"/>
    <n v="161170.62"/>
    <x v="4"/>
    <x v="7"/>
    <n v="0"/>
  </r>
  <r>
    <x v="128"/>
    <s v="US"/>
    <n v="161170.62"/>
    <x v="5"/>
    <x v="8"/>
    <n v="0"/>
  </r>
  <r>
    <x v="128"/>
    <s v="US"/>
    <n v="161170.62"/>
    <x v="5"/>
    <x v="9"/>
    <n v="0"/>
  </r>
  <r>
    <x v="128"/>
    <s v="US"/>
    <n v="161170.62"/>
    <x v="5"/>
    <x v="10"/>
    <n v="0"/>
  </r>
  <r>
    <x v="128"/>
    <s v="US"/>
    <n v="161170.62"/>
    <x v="6"/>
    <x v="11"/>
    <n v="0"/>
  </r>
  <r>
    <x v="128"/>
    <s v="US"/>
    <n v="161170.62"/>
    <x v="7"/>
    <x v="12"/>
    <n v="17"/>
  </r>
  <r>
    <x v="128"/>
    <s v="US"/>
    <n v="161170.62"/>
    <x v="8"/>
    <x v="13"/>
    <n v="263"/>
  </r>
  <r>
    <x v="128"/>
    <s v="US"/>
    <n v="161170.62"/>
    <x v="9"/>
    <x v="14"/>
    <n v="510"/>
  </r>
  <r>
    <x v="128"/>
    <s v="US"/>
    <n v="161170.62"/>
    <x v="10"/>
    <x v="15"/>
    <n v="0"/>
  </r>
  <r>
    <x v="128"/>
    <s v="US"/>
    <n v="161170.62"/>
    <x v="11"/>
    <x v="16"/>
    <n v="0"/>
  </r>
  <r>
    <x v="128"/>
    <s v="US"/>
    <n v="161170.62"/>
    <x v="12"/>
    <x v="17"/>
    <n v="0"/>
  </r>
  <r>
    <x v="128"/>
    <s v="US"/>
    <n v="161170.62"/>
    <x v="13"/>
    <x v="18"/>
    <n v="468"/>
  </r>
  <r>
    <x v="128"/>
    <s v="US"/>
    <n v="161170.62"/>
    <x v="13"/>
    <x v="19"/>
    <n v="3"/>
  </r>
  <r>
    <x v="128"/>
    <s v="US"/>
    <n v="161170.62"/>
    <x v="13"/>
    <x v="20"/>
    <n v="952"/>
  </r>
  <r>
    <x v="128"/>
    <s v="US"/>
    <n v="161170.62"/>
    <x v="14"/>
    <x v="21"/>
    <n v="0"/>
  </r>
  <r>
    <x v="128"/>
    <s v="US"/>
    <n v="161170.62"/>
    <x v="14"/>
    <x v="22"/>
    <n v="0"/>
  </r>
  <r>
    <x v="128"/>
    <s v="US"/>
    <n v="161170.62"/>
    <x v="14"/>
    <x v="23"/>
    <n v="0"/>
  </r>
  <r>
    <x v="128"/>
    <s v="US"/>
    <n v="161170.62"/>
    <x v="14"/>
    <x v="24"/>
    <n v="0"/>
  </r>
  <r>
    <x v="128"/>
    <s v="US"/>
    <n v="161170.62"/>
    <x v="14"/>
    <x v="25"/>
    <n v="0"/>
  </r>
  <r>
    <x v="129"/>
    <s v="US"/>
    <n v="158968.44"/>
    <x v="0"/>
    <x v="0"/>
    <n v="0"/>
  </r>
  <r>
    <x v="129"/>
    <s v="US"/>
    <n v="158968.44"/>
    <x v="0"/>
    <x v="1"/>
    <n v="0"/>
  </r>
  <r>
    <x v="129"/>
    <s v="US"/>
    <n v="158968.44"/>
    <x v="1"/>
    <x v="2"/>
    <n v="67"/>
  </r>
  <r>
    <x v="129"/>
    <s v="US"/>
    <n v="158968.44"/>
    <x v="2"/>
    <x v="3"/>
    <n v="10"/>
  </r>
  <r>
    <x v="129"/>
    <s v="US"/>
    <n v="158968.44"/>
    <x v="2"/>
    <x v="4"/>
    <n v="92"/>
  </r>
  <r>
    <x v="129"/>
    <s v="US"/>
    <n v="158968.44"/>
    <x v="3"/>
    <x v="5"/>
    <n v="24"/>
  </r>
  <r>
    <x v="129"/>
    <s v="US"/>
    <n v="158968.44"/>
    <x v="4"/>
    <x v="6"/>
    <n v="0"/>
  </r>
  <r>
    <x v="129"/>
    <s v="US"/>
    <n v="158968.44"/>
    <x v="4"/>
    <x v="7"/>
    <n v="0"/>
  </r>
  <r>
    <x v="129"/>
    <s v="US"/>
    <n v="158968.44"/>
    <x v="5"/>
    <x v="8"/>
    <n v="0"/>
  </r>
  <r>
    <x v="129"/>
    <s v="US"/>
    <n v="158968.44"/>
    <x v="5"/>
    <x v="9"/>
    <n v="0"/>
  </r>
  <r>
    <x v="129"/>
    <s v="US"/>
    <n v="158968.44"/>
    <x v="5"/>
    <x v="10"/>
    <n v="0"/>
  </r>
  <r>
    <x v="129"/>
    <s v="US"/>
    <n v="158968.44"/>
    <x v="6"/>
    <x v="11"/>
    <n v="0"/>
  </r>
  <r>
    <x v="129"/>
    <s v="US"/>
    <n v="158968.44"/>
    <x v="7"/>
    <x v="12"/>
    <n v="4"/>
  </r>
  <r>
    <x v="129"/>
    <s v="US"/>
    <n v="158968.44"/>
    <x v="8"/>
    <x v="13"/>
    <n v="271"/>
  </r>
  <r>
    <x v="129"/>
    <s v="US"/>
    <n v="158968.44"/>
    <x v="9"/>
    <x v="14"/>
    <n v="1410"/>
  </r>
  <r>
    <x v="129"/>
    <s v="US"/>
    <n v="158968.44"/>
    <x v="10"/>
    <x v="15"/>
    <n v="0"/>
  </r>
  <r>
    <x v="129"/>
    <s v="US"/>
    <n v="158968.44"/>
    <x v="11"/>
    <x v="16"/>
    <n v="0"/>
  </r>
  <r>
    <x v="129"/>
    <s v="US"/>
    <n v="158968.44"/>
    <x v="12"/>
    <x v="17"/>
    <n v="0"/>
  </r>
  <r>
    <x v="129"/>
    <s v="US"/>
    <n v="158968.44"/>
    <x v="13"/>
    <x v="18"/>
    <n v="498"/>
  </r>
  <r>
    <x v="129"/>
    <s v="US"/>
    <n v="158968.44"/>
    <x v="13"/>
    <x v="19"/>
    <n v="3"/>
  </r>
  <r>
    <x v="129"/>
    <s v="US"/>
    <n v="158968.44"/>
    <x v="13"/>
    <x v="20"/>
    <n v="1067"/>
  </r>
  <r>
    <x v="129"/>
    <s v="US"/>
    <n v="158968.44"/>
    <x v="14"/>
    <x v="21"/>
    <n v="0"/>
  </r>
  <r>
    <x v="129"/>
    <s v="US"/>
    <n v="158968.44"/>
    <x v="14"/>
    <x v="22"/>
    <n v="0"/>
  </r>
  <r>
    <x v="129"/>
    <s v="US"/>
    <n v="158968.44"/>
    <x v="14"/>
    <x v="23"/>
    <n v="0"/>
  </r>
  <r>
    <x v="129"/>
    <s v="US"/>
    <n v="158968.44"/>
    <x v="14"/>
    <x v="24"/>
    <n v="0"/>
  </r>
  <r>
    <x v="129"/>
    <s v="US"/>
    <n v="158968.44"/>
    <x v="14"/>
    <x v="25"/>
    <n v="0"/>
  </r>
  <r>
    <x v="130"/>
    <s v="US"/>
    <n v="194231.6"/>
    <x v="0"/>
    <x v="0"/>
    <n v="0"/>
  </r>
  <r>
    <x v="130"/>
    <s v="US"/>
    <n v="194231.6"/>
    <x v="0"/>
    <x v="1"/>
    <n v="0"/>
  </r>
  <r>
    <x v="130"/>
    <s v="US"/>
    <n v="194231.6"/>
    <x v="1"/>
    <x v="2"/>
    <n v="41"/>
  </r>
  <r>
    <x v="130"/>
    <s v="US"/>
    <n v="194231.6"/>
    <x v="2"/>
    <x v="3"/>
    <n v="10"/>
  </r>
  <r>
    <x v="130"/>
    <s v="US"/>
    <n v="194231.6"/>
    <x v="2"/>
    <x v="4"/>
    <n v="101"/>
  </r>
  <r>
    <x v="130"/>
    <s v="US"/>
    <n v="194231.6"/>
    <x v="3"/>
    <x v="5"/>
    <n v="27"/>
  </r>
  <r>
    <x v="130"/>
    <s v="US"/>
    <n v="194231.6"/>
    <x v="4"/>
    <x v="6"/>
    <n v="0"/>
  </r>
  <r>
    <x v="130"/>
    <s v="US"/>
    <n v="194231.6"/>
    <x v="4"/>
    <x v="7"/>
    <n v="0"/>
  </r>
  <r>
    <x v="130"/>
    <s v="US"/>
    <n v="194231.6"/>
    <x v="5"/>
    <x v="8"/>
    <n v="0"/>
  </r>
  <r>
    <x v="130"/>
    <s v="US"/>
    <n v="194231.6"/>
    <x v="5"/>
    <x v="9"/>
    <n v="0"/>
  </r>
  <r>
    <x v="130"/>
    <s v="US"/>
    <n v="194231.6"/>
    <x v="5"/>
    <x v="10"/>
    <n v="0"/>
  </r>
  <r>
    <x v="130"/>
    <s v="US"/>
    <n v="194231.6"/>
    <x v="6"/>
    <x v="11"/>
    <n v="0"/>
  </r>
  <r>
    <x v="130"/>
    <s v="US"/>
    <n v="194231.6"/>
    <x v="7"/>
    <x v="12"/>
    <n v="5"/>
  </r>
  <r>
    <x v="130"/>
    <s v="US"/>
    <n v="194231.6"/>
    <x v="8"/>
    <x v="13"/>
    <n v="282"/>
  </r>
  <r>
    <x v="130"/>
    <s v="US"/>
    <n v="194231.6"/>
    <x v="9"/>
    <x v="14"/>
    <n v="2853"/>
  </r>
  <r>
    <x v="130"/>
    <s v="US"/>
    <n v="194231.6"/>
    <x v="10"/>
    <x v="15"/>
    <n v="0"/>
  </r>
  <r>
    <x v="130"/>
    <s v="US"/>
    <n v="194231.6"/>
    <x v="11"/>
    <x v="16"/>
    <n v="0"/>
  </r>
  <r>
    <x v="130"/>
    <s v="US"/>
    <n v="194231.6"/>
    <x v="12"/>
    <x v="17"/>
    <n v="0"/>
  </r>
  <r>
    <x v="130"/>
    <s v="US"/>
    <n v="194231.6"/>
    <x v="13"/>
    <x v="18"/>
    <n v="433"/>
  </r>
  <r>
    <x v="130"/>
    <s v="US"/>
    <n v="194231.6"/>
    <x v="13"/>
    <x v="19"/>
    <n v="3"/>
  </r>
  <r>
    <x v="130"/>
    <s v="US"/>
    <n v="194231.6"/>
    <x v="13"/>
    <x v="20"/>
    <n v="1100"/>
  </r>
  <r>
    <x v="130"/>
    <s v="US"/>
    <n v="194231.6"/>
    <x v="14"/>
    <x v="21"/>
    <n v="0"/>
  </r>
  <r>
    <x v="130"/>
    <s v="US"/>
    <n v="194231.6"/>
    <x v="14"/>
    <x v="22"/>
    <n v="0"/>
  </r>
  <r>
    <x v="130"/>
    <s v="US"/>
    <n v="194231.6"/>
    <x v="14"/>
    <x v="23"/>
    <n v="0"/>
  </r>
  <r>
    <x v="130"/>
    <s v="US"/>
    <n v="194231.6"/>
    <x v="14"/>
    <x v="24"/>
    <n v="0"/>
  </r>
  <r>
    <x v="130"/>
    <s v="US"/>
    <n v="194231.6"/>
    <x v="14"/>
    <x v="25"/>
    <n v="0"/>
  </r>
  <r>
    <x v="131"/>
    <s v="US"/>
    <n v="172465.71"/>
    <x v="0"/>
    <x v="0"/>
    <n v="0"/>
  </r>
  <r>
    <x v="131"/>
    <s v="US"/>
    <n v="172465.71"/>
    <x v="0"/>
    <x v="1"/>
    <n v="0"/>
  </r>
  <r>
    <x v="131"/>
    <s v="US"/>
    <n v="172465.71"/>
    <x v="1"/>
    <x v="2"/>
    <n v="72"/>
  </r>
  <r>
    <x v="131"/>
    <s v="US"/>
    <n v="172465.71"/>
    <x v="2"/>
    <x v="3"/>
    <n v="10"/>
  </r>
  <r>
    <x v="131"/>
    <s v="US"/>
    <n v="172465.71"/>
    <x v="2"/>
    <x v="4"/>
    <n v="108"/>
  </r>
  <r>
    <x v="131"/>
    <s v="US"/>
    <n v="172465.71"/>
    <x v="3"/>
    <x v="5"/>
    <n v="26"/>
  </r>
  <r>
    <x v="131"/>
    <s v="US"/>
    <n v="172465.71"/>
    <x v="4"/>
    <x v="6"/>
    <n v="0"/>
  </r>
  <r>
    <x v="131"/>
    <s v="US"/>
    <n v="172465.71"/>
    <x v="4"/>
    <x v="7"/>
    <n v="0"/>
  </r>
  <r>
    <x v="131"/>
    <s v="US"/>
    <n v="172465.71"/>
    <x v="5"/>
    <x v="8"/>
    <n v="0"/>
  </r>
  <r>
    <x v="131"/>
    <s v="US"/>
    <n v="172465.71"/>
    <x v="5"/>
    <x v="9"/>
    <n v="0"/>
  </r>
  <r>
    <x v="131"/>
    <s v="US"/>
    <n v="172465.71"/>
    <x v="5"/>
    <x v="10"/>
    <n v="0"/>
  </r>
  <r>
    <x v="131"/>
    <s v="US"/>
    <n v="172465.71"/>
    <x v="6"/>
    <x v="11"/>
    <n v="0"/>
  </r>
  <r>
    <x v="131"/>
    <s v="US"/>
    <n v="172465.71"/>
    <x v="7"/>
    <x v="12"/>
    <n v="5"/>
  </r>
  <r>
    <x v="131"/>
    <s v="US"/>
    <n v="172465.71"/>
    <x v="8"/>
    <x v="13"/>
    <n v="308"/>
  </r>
  <r>
    <x v="131"/>
    <s v="US"/>
    <n v="172465.71"/>
    <x v="9"/>
    <x v="14"/>
    <n v="2786"/>
  </r>
  <r>
    <x v="131"/>
    <s v="US"/>
    <n v="172465.71"/>
    <x v="10"/>
    <x v="15"/>
    <n v="0"/>
  </r>
  <r>
    <x v="131"/>
    <s v="US"/>
    <n v="172465.71"/>
    <x v="11"/>
    <x v="16"/>
    <n v="0"/>
  </r>
  <r>
    <x v="131"/>
    <s v="US"/>
    <n v="172465.71"/>
    <x v="12"/>
    <x v="17"/>
    <n v="0"/>
  </r>
  <r>
    <x v="131"/>
    <s v="US"/>
    <n v="172465.71"/>
    <x v="13"/>
    <x v="18"/>
    <n v="451"/>
  </r>
  <r>
    <x v="131"/>
    <s v="US"/>
    <n v="172465.71"/>
    <x v="13"/>
    <x v="19"/>
    <n v="3"/>
  </r>
  <r>
    <x v="131"/>
    <s v="US"/>
    <n v="172465.71"/>
    <x v="13"/>
    <x v="20"/>
    <n v="1079"/>
  </r>
  <r>
    <x v="131"/>
    <s v="US"/>
    <n v="172465.71"/>
    <x v="14"/>
    <x v="21"/>
    <n v="0"/>
  </r>
  <r>
    <x v="131"/>
    <s v="US"/>
    <n v="172465.71"/>
    <x v="14"/>
    <x v="22"/>
    <n v="0"/>
  </r>
  <r>
    <x v="131"/>
    <s v="US"/>
    <n v="172465.71"/>
    <x v="14"/>
    <x v="23"/>
    <n v="0"/>
  </r>
  <r>
    <x v="131"/>
    <s v="US"/>
    <n v="172465.71"/>
    <x v="14"/>
    <x v="24"/>
    <n v="0"/>
  </r>
  <r>
    <x v="131"/>
    <s v="US"/>
    <n v="172465.71"/>
    <x v="14"/>
    <x v="25"/>
    <n v="0"/>
  </r>
  <r>
    <x v="132"/>
    <s v="US"/>
    <n v="174878.55"/>
    <x v="0"/>
    <x v="0"/>
    <n v="0"/>
  </r>
  <r>
    <x v="132"/>
    <s v="US"/>
    <n v="174878.55"/>
    <x v="0"/>
    <x v="1"/>
    <n v="0"/>
  </r>
  <r>
    <x v="132"/>
    <s v="US"/>
    <n v="174878.55"/>
    <x v="1"/>
    <x v="2"/>
    <n v="49"/>
  </r>
  <r>
    <x v="132"/>
    <s v="US"/>
    <n v="174878.55"/>
    <x v="2"/>
    <x v="3"/>
    <n v="9"/>
  </r>
  <r>
    <x v="132"/>
    <s v="US"/>
    <n v="174878.55"/>
    <x v="2"/>
    <x v="4"/>
    <n v="121"/>
  </r>
  <r>
    <x v="132"/>
    <s v="US"/>
    <n v="174878.55"/>
    <x v="3"/>
    <x v="5"/>
    <n v="147"/>
  </r>
  <r>
    <x v="132"/>
    <s v="US"/>
    <n v="174878.55"/>
    <x v="4"/>
    <x v="6"/>
    <n v="0"/>
  </r>
  <r>
    <x v="132"/>
    <s v="US"/>
    <n v="174878.55"/>
    <x v="4"/>
    <x v="7"/>
    <n v="0"/>
  </r>
  <r>
    <x v="132"/>
    <s v="US"/>
    <n v="174878.55"/>
    <x v="5"/>
    <x v="8"/>
    <n v="0"/>
  </r>
  <r>
    <x v="132"/>
    <s v="US"/>
    <n v="174878.55"/>
    <x v="5"/>
    <x v="9"/>
    <n v="66"/>
  </r>
  <r>
    <x v="132"/>
    <s v="US"/>
    <n v="174878.55"/>
    <x v="5"/>
    <x v="10"/>
    <n v="0"/>
  </r>
  <r>
    <x v="132"/>
    <s v="US"/>
    <n v="174878.55"/>
    <x v="6"/>
    <x v="11"/>
    <n v="0"/>
  </r>
  <r>
    <x v="132"/>
    <s v="US"/>
    <n v="174878.55"/>
    <x v="7"/>
    <x v="12"/>
    <n v="6"/>
  </r>
  <r>
    <x v="132"/>
    <s v="US"/>
    <n v="174878.55"/>
    <x v="8"/>
    <x v="13"/>
    <n v="301"/>
  </r>
  <r>
    <x v="132"/>
    <s v="US"/>
    <n v="174878.55"/>
    <x v="9"/>
    <x v="14"/>
    <n v="2744"/>
  </r>
  <r>
    <x v="132"/>
    <s v="US"/>
    <n v="174878.55"/>
    <x v="10"/>
    <x v="15"/>
    <n v="0"/>
  </r>
  <r>
    <x v="132"/>
    <s v="US"/>
    <n v="174878.55"/>
    <x v="11"/>
    <x v="16"/>
    <n v="0"/>
  </r>
  <r>
    <x v="132"/>
    <s v="US"/>
    <n v="174878.55"/>
    <x v="12"/>
    <x v="17"/>
    <n v="0"/>
  </r>
  <r>
    <x v="132"/>
    <s v="US"/>
    <n v="174878.55"/>
    <x v="13"/>
    <x v="18"/>
    <n v="463"/>
  </r>
  <r>
    <x v="132"/>
    <s v="US"/>
    <n v="174878.55"/>
    <x v="13"/>
    <x v="19"/>
    <n v="2"/>
  </r>
  <r>
    <x v="132"/>
    <s v="US"/>
    <n v="174878.55"/>
    <x v="13"/>
    <x v="20"/>
    <n v="1030"/>
  </r>
  <r>
    <x v="132"/>
    <s v="US"/>
    <n v="174878.55"/>
    <x v="14"/>
    <x v="21"/>
    <n v="0"/>
  </r>
  <r>
    <x v="132"/>
    <s v="US"/>
    <n v="174878.55"/>
    <x v="14"/>
    <x v="22"/>
    <n v="0"/>
  </r>
  <r>
    <x v="132"/>
    <s v="US"/>
    <n v="174878.55"/>
    <x v="14"/>
    <x v="23"/>
    <n v="0"/>
  </r>
  <r>
    <x v="132"/>
    <s v="US"/>
    <n v="174878.55"/>
    <x v="14"/>
    <x v="24"/>
    <n v="0"/>
  </r>
  <r>
    <x v="132"/>
    <s v="US"/>
    <n v="174878.55"/>
    <x v="14"/>
    <x v="25"/>
    <n v="0"/>
  </r>
  <r>
    <x v="133"/>
    <s v="US"/>
    <n v="185241.75"/>
    <x v="0"/>
    <x v="0"/>
    <n v="0"/>
  </r>
  <r>
    <x v="133"/>
    <s v="US"/>
    <n v="185241.75"/>
    <x v="0"/>
    <x v="1"/>
    <n v="0"/>
  </r>
  <r>
    <x v="133"/>
    <s v="US"/>
    <n v="185241.75"/>
    <x v="1"/>
    <x v="2"/>
    <n v="26"/>
  </r>
  <r>
    <x v="133"/>
    <s v="US"/>
    <n v="185241.75"/>
    <x v="2"/>
    <x v="3"/>
    <n v="9"/>
  </r>
  <r>
    <x v="133"/>
    <s v="US"/>
    <n v="185241.75"/>
    <x v="2"/>
    <x v="4"/>
    <n v="132"/>
  </r>
  <r>
    <x v="133"/>
    <s v="US"/>
    <n v="185241.75"/>
    <x v="3"/>
    <x v="5"/>
    <n v="94"/>
  </r>
  <r>
    <x v="133"/>
    <s v="US"/>
    <n v="185241.75"/>
    <x v="4"/>
    <x v="6"/>
    <n v="0"/>
  </r>
  <r>
    <x v="133"/>
    <s v="US"/>
    <n v="185241.75"/>
    <x v="4"/>
    <x v="7"/>
    <n v="0"/>
  </r>
  <r>
    <x v="133"/>
    <s v="US"/>
    <n v="185241.75"/>
    <x v="5"/>
    <x v="8"/>
    <n v="0"/>
  </r>
  <r>
    <x v="133"/>
    <s v="US"/>
    <n v="185241.75"/>
    <x v="5"/>
    <x v="9"/>
    <n v="53"/>
  </r>
  <r>
    <x v="133"/>
    <s v="US"/>
    <n v="185241.75"/>
    <x v="5"/>
    <x v="10"/>
    <n v="0"/>
  </r>
  <r>
    <x v="133"/>
    <s v="US"/>
    <n v="185241.75"/>
    <x v="6"/>
    <x v="11"/>
    <n v="0"/>
  </r>
  <r>
    <x v="133"/>
    <s v="US"/>
    <n v="185241.75"/>
    <x v="7"/>
    <x v="12"/>
    <n v="6"/>
  </r>
  <r>
    <x v="133"/>
    <s v="US"/>
    <n v="185241.75"/>
    <x v="8"/>
    <x v="13"/>
    <n v="309"/>
  </r>
  <r>
    <x v="133"/>
    <s v="US"/>
    <n v="185241.75"/>
    <x v="9"/>
    <x v="14"/>
    <n v="3420"/>
  </r>
  <r>
    <x v="133"/>
    <s v="US"/>
    <n v="185241.75"/>
    <x v="10"/>
    <x v="15"/>
    <n v="0"/>
  </r>
  <r>
    <x v="133"/>
    <s v="US"/>
    <n v="185241.75"/>
    <x v="11"/>
    <x v="16"/>
    <n v="0"/>
  </r>
  <r>
    <x v="133"/>
    <s v="US"/>
    <n v="185241.75"/>
    <x v="12"/>
    <x v="17"/>
    <n v="0"/>
  </r>
  <r>
    <x v="133"/>
    <s v="US"/>
    <n v="185241.75"/>
    <x v="13"/>
    <x v="18"/>
    <n v="483"/>
  </r>
  <r>
    <x v="133"/>
    <s v="US"/>
    <n v="185241.75"/>
    <x v="13"/>
    <x v="19"/>
    <n v="2"/>
  </r>
  <r>
    <x v="133"/>
    <s v="US"/>
    <n v="185241.75"/>
    <x v="13"/>
    <x v="20"/>
    <n v="1090"/>
  </r>
  <r>
    <x v="133"/>
    <s v="US"/>
    <n v="185241.75"/>
    <x v="14"/>
    <x v="21"/>
    <n v="1"/>
  </r>
  <r>
    <x v="133"/>
    <s v="US"/>
    <n v="185241.75"/>
    <x v="14"/>
    <x v="22"/>
    <n v="0"/>
  </r>
  <r>
    <x v="133"/>
    <s v="US"/>
    <n v="185241.75"/>
    <x v="14"/>
    <x v="23"/>
    <n v="0"/>
  </r>
  <r>
    <x v="133"/>
    <s v="US"/>
    <n v="185241.75"/>
    <x v="14"/>
    <x v="24"/>
    <n v="0"/>
  </r>
  <r>
    <x v="133"/>
    <s v="US"/>
    <n v="185241.75"/>
    <x v="14"/>
    <x v="25"/>
    <n v="0"/>
  </r>
  <r>
    <x v="134"/>
    <s v="US"/>
    <n v="179412.8"/>
    <x v="0"/>
    <x v="0"/>
    <n v="0"/>
  </r>
  <r>
    <x v="134"/>
    <s v="US"/>
    <n v="179412.8"/>
    <x v="0"/>
    <x v="1"/>
    <n v="0"/>
  </r>
  <r>
    <x v="134"/>
    <s v="US"/>
    <n v="179412.8"/>
    <x v="1"/>
    <x v="2"/>
    <n v="48"/>
  </r>
  <r>
    <x v="134"/>
    <s v="US"/>
    <n v="179412.8"/>
    <x v="2"/>
    <x v="3"/>
    <n v="9"/>
  </r>
  <r>
    <x v="134"/>
    <s v="US"/>
    <n v="179412.8"/>
    <x v="2"/>
    <x v="4"/>
    <n v="127"/>
  </r>
  <r>
    <x v="134"/>
    <s v="US"/>
    <n v="179412.8"/>
    <x v="3"/>
    <x v="5"/>
    <n v="52"/>
  </r>
  <r>
    <x v="134"/>
    <s v="US"/>
    <n v="179412.8"/>
    <x v="4"/>
    <x v="6"/>
    <n v="0"/>
  </r>
  <r>
    <x v="134"/>
    <s v="US"/>
    <n v="179412.8"/>
    <x v="4"/>
    <x v="7"/>
    <n v="0"/>
  </r>
  <r>
    <x v="134"/>
    <s v="US"/>
    <n v="179412.8"/>
    <x v="5"/>
    <x v="8"/>
    <n v="0"/>
  </r>
  <r>
    <x v="134"/>
    <s v="US"/>
    <n v="179412.8"/>
    <x v="5"/>
    <x v="9"/>
    <n v="187"/>
  </r>
  <r>
    <x v="134"/>
    <s v="US"/>
    <n v="179412.8"/>
    <x v="5"/>
    <x v="10"/>
    <n v="0"/>
  </r>
  <r>
    <x v="134"/>
    <s v="US"/>
    <n v="179412.8"/>
    <x v="6"/>
    <x v="11"/>
    <n v="0"/>
  </r>
  <r>
    <x v="134"/>
    <s v="US"/>
    <n v="179412.8"/>
    <x v="7"/>
    <x v="12"/>
    <n v="6"/>
  </r>
  <r>
    <x v="134"/>
    <s v="US"/>
    <n v="179412.8"/>
    <x v="8"/>
    <x v="13"/>
    <n v="293"/>
  </r>
  <r>
    <x v="134"/>
    <s v="US"/>
    <n v="179412.8"/>
    <x v="9"/>
    <x v="14"/>
    <n v="3433"/>
  </r>
  <r>
    <x v="134"/>
    <s v="US"/>
    <n v="179412.8"/>
    <x v="10"/>
    <x v="15"/>
    <n v="0"/>
  </r>
  <r>
    <x v="134"/>
    <s v="US"/>
    <n v="179412.8"/>
    <x v="11"/>
    <x v="16"/>
    <n v="0"/>
  </r>
  <r>
    <x v="134"/>
    <s v="US"/>
    <n v="179412.8"/>
    <x v="12"/>
    <x v="17"/>
    <n v="0"/>
  </r>
  <r>
    <x v="134"/>
    <s v="US"/>
    <n v="179412.8"/>
    <x v="13"/>
    <x v="18"/>
    <n v="461"/>
  </r>
  <r>
    <x v="134"/>
    <s v="US"/>
    <n v="179412.8"/>
    <x v="13"/>
    <x v="19"/>
    <n v="2"/>
  </r>
  <r>
    <x v="134"/>
    <s v="US"/>
    <n v="179412.8"/>
    <x v="13"/>
    <x v="20"/>
    <n v="1027"/>
  </r>
  <r>
    <x v="134"/>
    <s v="US"/>
    <n v="179412.8"/>
    <x v="14"/>
    <x v="21"/>
    <n v="0"/>
  </r>
  <r>
    <x v="134"/>
    <s v="US"/>
    <n v="179412.8"/>
    <x v="14"/>
    <x v="22"/>
    <n v="0"/>
  </r>
  <r>
    <x v="134"/>
    <s v="US"/>
    <n v="179412.8"/>
    <x v="14"/>
    <x v="23"/>
    <n v="0"/>
  </r>
  <r>
    <x v="134"/>
    <s v="US"/>
    <n v="179412.8"/>
    <x v="14"/>
    <x v="24"/>
    <n v="0"/>
  </r>
  <r>
    <x v="134"/>
    <s v="US"/>
    <n v="179412.8"/>
    <x v="14"/>
    <x v="25"/>
    <n v="0"/>
  </r>
  <r>
    <x v="135"/>
    <s v="US"/>
    <n v="193659.7"/>
    <x v="0"/>
    <x v="0"/>
    <n v="0"/>
  </r>
  <r>
    <x v="135"/>
    <s v="US"/>
    <n v="193659.7"/>
    <x v="0"/>
    <x v="1"/>
    <n v="0"/>
  </r>
  <r>
    <x v="135"/>
    <s v="US"/>
    <n v="193659.7"/>
    <x v="1"/>
    <x v="2"/>
    <n v="53"/>
  </r>
  <r>
    <x v="135"/>
    <s v="US"/>
    <n v="193659.7"/>
    <x v="2"/>
    <x v="3"/>
    <n v="7"/>
  </r>
  <r>
    <x v="135"/>
    <s v="US"/>
    <n v="193659.7"/>
    <x v="2"/>
    <x v="4"/>
    <n v="112"/>
  </r>
  <r>
    <x v="135"/>
    <s v="US"/>
    <n v="193659.7"/>
    <x v="3"/>
    <x v="5"/>
    <n v="58"/>
  </r>
  <r>
    <x v="135"/>
    <s v="US"/>
    <n v="193659.7"/>
    <x v="4"/>
    <x v="6"/>
    <n v="0"/>
  </r>
  <r>
    <x v="135"/>
    <s v="US"/>
    <n v="193659.7"/>
    <x v="4"/>
    <x v="7"/>
    <n v="0"/>
  </r>
  <r>
    <x v="135"/>
    <s v="US"/>
    <n v="193659.7"/>
    <x v="5"/>
    <x v="8"/>
    <n v="0"/>
  </r>
  <r>
    <x v="135"/>
    <s v="US"/>
    <n v="193659.7"/>
    <x v="5"/>
    <x v="9"/>
    <n v="240"/>
  </r>
  <r>
    <x v="135"/>
    <s v="US"/>
    <n v="193659.7"/>
    <x v="5"/>
    <x v="10"/>
    <n v="0"/>
  </r>
  <r>
    <x v="135"/>
    <s v="US"/>
    <n v="193659.7"/>
    <x v="6"/>
    <x v="11"/>
    <n v="0"/>
  </r>
  <r>
    <x v="135"/>
    <s v="US"/>
    <n v="193659.7"/>
    <x v="7"/>
    <x v="12"/>
    <n v="7"/>
  </r>
  <r>
    <x v="135"/>
    <s v="US"/>
    <n v="193659.7"/>
    <x v="8"/>
    <x v="13"/>
    <n v="287"/>
  </r>
  <r>
    <x v="135"/>
    <s v="US"/>
    <n v="193659.7"/>
    <x v="9"/>
    <x v="14"/>
    <n v="3452"/>
  </r>
  <r>
    <x v="135"/>
    <s v="US"/>
    <n v="193659.7"/>
    <x v="10"/>
    <x v="15"/>
    <n v="0"/>
  </r>
  <r>
    <x v="135"/>
    <s v="US"/>
    <n v="193659.7"/>
    <x v="11"/>
    <x v="16"/>
    <n v="0"/>
  </r>
  <r>
    <x v="135"/>
    <s v="US"/>
    <n v="193659.7"/>
    <x v="12"/>
    <x v="17"/>
    <n v="0"/>
  </r>
  <r>
    <x v="135"/>
    <s v="US"/>
    <n v="193659.7"/>
    <x v="13"/>
    <x v="18"/>
    <n v="459"/>
  </r>
  <r>
    <x v="135"/>
    <s v="US"/>
    <n v="193659.7"/>
    <x v="13"/>
    <x v="19"/>
    <n v="3"/>
  </r>
  <r>
    <x v="135"/>
    <s v="US"/>
    <n v="193659.7"/>
    <x v="13"/>
    <x v="20"/>
    <n v="937"/>
  </r>
  <r>
    <x v="135"/>
    <s v="US"/>
    <n v="193659.7"/>
    <x v="14"/>
    <x v="21"/>
    <n v="0"/>
  </r>
  <r>
    <x v="135"/>
    <s v="US"/>
    <n v="193659.7"/>
    <x v="14"/>
    <x v="22"/>
    <n v="0"/>
  </r>
  <r>
    <x v="135"/>
    <s v="US"/>
    <n v="193659.7"/>
    <x v="14"/>
    <x v="23"/>
    <n v="0"/>
  </r>
  <r>
    <x v="135"/>
    <s v="US"/>
    <n v="193659.7"/>
    <x v="14"/>
    <x v="24"/>
    <n v="0"/>
  </r>
  <r>
    <x v="135"/>
    <s v="US"/>
    <n v="193659.7"/>
    <x v="14"/>
    <x v="25"/>
    <n v="0"/>
  </r>
  <r>
    <x v="136"/>
    <s v="US"/>
    <n v="176705.14"/>
    <x v="0"/>
    <x v="0"/>
    <n v="0"/>
  </r>
  <r>
    <x v="136"/>
    <s v="US"/>
    <n v="176705.14"/>
    <x v="0"/>
    <x v="1"/>
    <n v="0"/>
  </r>
  <r>
    <x v="136"/>
    <s v="US"/>
    <n v="176705.14"/>
    <x v="1"/>
    <x v="2"/>
    <n v="43"/>
  </r>
  <r>
    <x v="136"/>
    <s v="US"/>
    <n v="176705.14"/>
    <x v="2"/>
    <x v="3"/>
    <n v="8"/>
  </r>
  <r>
    <x v="136"/>
    <s v="US"/>
    <n v="176705.14"/>
    <x v="2"/>
    <x v="4"/>
    <n v="113"/>
  </r>
  <r>
    <x v="136"/>
    <s v="US"/>
    <n v="176705.14"/>
    <x v="3"/>
    <x v="5"/>
    <n v="78"/>
  </r>
  <r>
    <x v="136"/>
    <s v="US"/>
    <n v="176705.14"/>
    <x v="4"/>
    <x v="6"/>
    <n v="0"/>
  </r>
  <r>
    <x v="136"/>
    <s v="US"/>
    <n v="176705.14"/>
    <x v="4"/>
    <x v="7"/>
    <n v="0"/>
  </r>
  <r>
    <x v="136"/>
    <s v="US"/>
    <n v="176705.14"/>
    <x v="5"/>
    <x v="8"/>
    <n v="0"/>
  </r>
  <r>
    <x v="136"/>
    <s v="US"/>
    <n v="176705.14"/>
    <x v="5"/>
    <x v="9"/>
    <n v="0"/>
  </r>
  <r>
    <x v="136"/>
    <s v="US"/>
    <n v="176705.14"/>
    <x v="5"/>
    <x v="10"/>
    <n v="0"/>
  </r>
  <r>
    <x v="136"/>
    <s v="US"/>
    <n v="176705.14"/>
    <x v="6"/>
    <x v="11"/>
    <n v="0"/>
  </r>
  <r>
    <x v="136"/>
    <s v="US"/>
    <n v="176705.14"/>
    <x v="7"/>
    <x v="12"/>
    <n v="7"/>
  </r>
  <r>
    <x v="136"/>
    <s v="US"/>
    <n v="176705.14"/>
    <x v="8"/>
    <x v="13"/>
    <n v="285"/>
  </r>
  <r>
    <x v="136"/>
    <s v="US"/>
    <n v="176705.14"/>
    <x v="9"/>
    <x v="14"/>
    <n v="3996"/>
  </r>
  <r>
    <x v="136"/>
    <s v="US"/>
    <n v="176705.14"/>
    <x v="10"/>
    <x v="15"/>
    <n v="0"/>
  </r>
  <r>
    <x v="136"/>
    <s v="US"/>
    <n v="176705.14"/>
    <x v="11"/>
    <x v="16"/>
    <n v="0"/>
  </r>
  <r>
    <x v="136"/>
    <s v="US"/>
    <n v="176705.14"/>
    <x v="12"/>
    <x v="17"/>
    <n v="0"/>
  </r>
  <r>
    <x v="136"/>
    <s v="US"/>
    <n v="176705.14"/>
    <x v="13"/>
    <x v="18"/>
    <n v="458"/>
  </r>
  <r>
    <x v="136"/>
    <s v="US"/>
    <n v="176705.14"/>
    <x v="13"/>
    <x v="19"/>
    <n v="3"/>
  </r>
  <r>
    <x v="136"/>
    <s v="US"/>
    <n v="176705.14"/>
    <x v="13"/>
    <x v="20"/>
    <n v="930"/>
  </r>
  <r>
    <x v="136"/>
    <s v="US"/>
    <n v="176705.14"/>
    <x v="14"/>
    <x v="21"/>
    <n v="0"/>
  </r>
  <r>
    <x v="136"/>
    <s v="US"/>
    <n v="176705.14"/>
    <x v="14"/>
    <x v="22"/>
    <n v="0"/>
  </r>
  <r>
    <x v="136"/>
    <s v="US"/>
    <n v="176705.14"/>
    <x v="14"/>
    <x v="23"/>
    <n v="0"/>
  </r>
  <r>
    <x v="136"/>
    <s v="US"/>
    <n v="176705.14"/>
    <x v="14"/>
    <x v="24"/>
    <n v="0"/>
  </r>
  <r>
    <x v="136"/>
    <s v="US"/>
    <n v="176705.14"/>
    <x v="14"/>
    <x v="25"/>
    <n v="0"/>
  </r>
  <r>
    <x v="137"/>
    <s v="US"/>
    <n v="185868.72"/>
    <x v="0"/>
    <x v="0"/>
    <n v="0"/>
  </r>
  <r>
    <x v="137"/>
    <s v="US"/>
    <n v="185868.72"/>
    <x v="0"/>
    <x v="1"/>
    <n v="0"/>
  </r>
  <r>
    <x v="137"/>
    <s v="US"/>
    <n v="185868.72"/>
    <x v="1"/>
    <x v="2"/>
    <n v="29"/>
  </r>
  <r>
    <x v="137"/>
    <s v="US"/>
    <n v="185868.72"/>
    <x v="2"/>
    <x v="3"/>
    <n v="8"/>
  </r>
  <r>
    <x v="137"/>
    <s v="US"/>
    <n v="185868.72"/>
    <x v="2"/>
    <x v="4"/>
    <n v="149"/>
  </r>
  <r>
    <x v="137"/>
    <s v="US"/>
    <n v="185868.72"/>
    <x v="3"/>
    <x v="5"/>
    <n v="49"/>
  </r>
  <r>
    <x v="137"/>
    <s v="US"/>
    <n v="185868.72"/>
    <x v="4"/>
    <x v="6"/>
    <n v="0"/>
  </r>
  <r>
    <x v="137"/>
    <s v="US"/>
    <n v="185868.72"/>
    <x v="4"/>
    <x v="7"/>
    <n v="0"/>
  </r>
  <r>
    <x v="137"/>
    <s v="US"/>
    <n v="185868.72"/>
    <x v="5"/>
    <x v="8"/>
    <n v="0"/>
  </r>
  <r>
    <x v="137"/>
    <s v="US"/>
    <n v="185868.72"/>
    <x v="5"/>
    <x v="9"/>
    <n v="0"/>
  </r>
  <r>
    <x v="137"/>
    <s v="US"/>
    <n v="185868.72"/>
    <x v="5"/>
    <x v="10"/>
    <n v="0"/>
  </r>
  <r>
    <x v="137"/>
    <s v="US"/>
    <n v="185868.72"/>
    <x v="6"/>
    <x v="11"/>
    <n v="0"/>
  </r>
  <r>
    <x v="137"/>
    <s v="US"/>
    <n v="185868.72"/>
    <x v="7"/>
    <x v="12"/>
    <n v="5"/>
  </r>
  <r>
    <x v="137"/>
    <s v="US"/>
    <n v="185868.72"/>
    <x v="8"/>
    <x v="13"/>
    <n v="399"/>
  </r>
  <r>
    <x v="137"/>
    <s v="US"/>
    <n v="185868.72"/>
    <x v="9"/>
    <x v="14"/>
    <n v="4220"/>
  </r>
  <r>
    <x v="137"/>
    <s v="US"/>
    <n v="185868.72"/>
    <x v="10"/>
    <x v="15"/>
    <n v="0"/>
  </r>
  <r>
    <x v="137"/>
    <s v="US"/>
    <n v="185868.72"/>
    <x v="11"/>
    <x v="16"/>
    <n v="0"/>
  </r>
  <r>
    <x v="137"/>
    <s v="US"/>
    <n v="185868.72"/>
    <x v="12"/>
    <x v="17"/>
    <n v="0"/>
  </r>
  <r>
    <x v="137"/>
    <s v="US"/>
    <n v="185868.72"/>
    <x v="13"/>
    <x v="18"/>
    <n v="523"/>
  </r>
  <r>
    <x v="137"/>
    <s v="US"/>
    <n v="185868.72"/>
    <x v="13"/>
    <x v="19"/>
    <n v="3"/>
  </r>
  <r>
    <x v="137"/>
    <s v="US"/>
    <n v="185868.72"/>
    <x v="13"/>
    <x v="20"/>
    <n v="895"/>
  </r>
  <r>
    <x v="137"/>
    <s v="US"/>
    <n v="185868.72"/>
    <x v="14"/>
    <x v="21"/>
    <n v="0"/>
  </r>
  <r>
    <x v="137"/>
    <s v="US"/>
    <n v="185868.72"/>
    <x v="14"/>
    <x v="22"/>
    <n v="0"/>
  </r>
  <r>
    <x v="137"/>
    <s v="US"/>
    <n v="185868.72"/>
    <x v="14"/>
    <x v="23"/>
    <n v="0"/>
  </r>
  <r>
    <x v="137"/>
    <s v="US"/>
    <n v="185868.72"/>
    <x v="14"/>
    <x v="24"/>
    <n v="0"/>
  </r>
  <r>
    <x v="137"/>
    <s v="US"/>
    <n v="185868.72"/>
    <x v="14"/>
    <x v="25"/>
    <n v="0"/>
  </r>
  <r>
    <x v="138"/>
    <s v="US"/>
    <n v="172159"/>
    <x v="0"/>
    <x v="0"/>
    <n v="0"/>
  </r>
  <r>
    <x v="138"/>
    <s v="US"/>
    <n v="172159"/>
    <x v="0"/>
    <x v="1"/>
    <n v="0"/>
  </r>
  <r>
    <x v="138"/>
    <s v="US"/>
    <n v="172159"/>
    <x v="1"/>
    <x v="2"/>
    <n v="69"/>
  </r>
  <r>
    <x v="138"/>
    <s v="US"/>
    <n v="172159"/>
    <x v="2"/>
    <x v="3"/>
    <n v="7"/>
  </r>
  <r>
    <x v="138"/>
    <s v="US"/>
    <n v="172159"/>
    <x v="2"/>
    <x v="4"/>
    <n v="159"/>
  </r>
  <r>
    <x v="138"/>
    <s v="US"/>
    <n v="172159"/>
    <x v="3"/>
    <x v="5"/>
    <n v="39"/>
  </r>
  <r>
    <x v="138"/>
    <s v="US"/>
    <n v="172159"/>
    <x v="4"/>
    <x v="6"/>
    <n v="0"/>
  </r>
  <r>
    <x v="138"/>
    <s v="US"/>
    <n v="172159"/>
    <x v="4"/>
    <x v="7"/>
    <n v="0"/>
  </r>
  <r>
    <x v="138"/>
    <s v="US"/>
    <n v="172159"/>
    <x v="5"/>
    <x v="8"/>
    <n v="0"/>
  </r>
  <r>
    <x v="138"/>
    <s v="US"/>
    <n v="172159"/>
    <x v="5"/>
    <x v="9"/>
    <n v="25"/>
  </r>
  <r>
    <x v="138"/>
    <s v="US"/>
    <n v="172159"/>
    <x v="5"/>
    <x v="10"/>
    <n v="0"/>
  </r>
  <r>
    <x v="138"/>
    <s v="US"/>
    <n v="172159"/>
    <x v="6"/>
    <x v="11"/>
    <n v="0"/>
  </r>
  <r>
    <x v="138"/>
    <s v="US"/>
    <n v="172159"/>
    <x v="7"/>
    <x v="12"/>
    <n v="5"/>
  </r>
  <r>
    <x v="138"/>
    <s v="US"/>
    <n v="172159"/>
    <x v="8"/>
    <x v="13"/>
    <n v="407"/>
  </r>
  <r>
    <x v="138"/>
    <s v="US"/>
    <n v="172159"/>
    <x v="9"/>
    <x v="14"/>
    <n v="3576"/>
  </r>
  <r>
    <x v="138"/>
    <s v="US"/>
    <n v="172159"/>
    <x v="10"/>
    <x v="15"/>
    <n v="0"/>
  </r>
  <r>
    <x v="138"/>
    <s v="US"/>
    <n v="172159"/>
    <x v="11"/>
    <x v="16"/>
    <n v="0"/>
  </r>
  <r>
    <x v="138"/>
    <s v="US"/>
    <n v="172159"/>
    <x v="12"/>
    <x v="17"/>
    <n v="0"/>
  </r>
  <r>
    <x v="138"/>
    <s v="US"/>
    <n v="172159"/>
    <x v="13"/>
    <x v="18"/>
    <n v="486"/>
  </r>
  <r>
    <x v="138"/>
    <s v="US"/>
    <n v="172159"/>
    <x v="13"/>
    <x v="19"/>
    <n v="3"/>
  </r>
  <r>
    <x v="138"/>
    <s v="US"/>
    <n v="172159"/>
    <x v="13"/>
    <x v="20"/>
    <n v="813"/>
  </r>
  <r>
    <x v="138"/>
    <s v="US"/>
    <n v="172159"/>
    <x v="14"/>
    <x v="21"/>
    <n v="0"/>
  </r>
  <r>
    <x v="138"/>
    <s v="US"/>
    <n v="172159"/>
    <x v="14"/>
    <x v="22"/>
    <n v="0"/>
  </r>
  <r>
    <x v="138"/>
    <s v="US"/>
    <n v="172159"/>
    <x v="14"/>
    <x v="23"/>
    <n v="0"/>
  </r>
  <r>
    <x v="138"/>
    <s v="US"/>
    <n v="172159"/>
    <x v="14"/>
    <x v="24"/>
    <n v="0"/>
  </r>
  <r>
    <x v="138"/>
    <s v="US"/>
    <n v="172159"/>
    <x v="14"/>
    <x v="25"/>
    <n v="0"/>
  </r>
  <r>
    <x v="139"/>
    <s v="US"/>
    <n v="184477.32"/>
    <x v="0"/>
    <x v="0"/>
    <n v="0"/>
  </r>
  <r>
    <x v="139"/>
    <s v="US"/>
    <n v="184477.32"/>
    <x v="0"/>
    <x v="1"/>
    <n v="0"/>
  </r>
  <r>
    <x v="139"/>
    <s v="US"/>
    <n v="184477.32"/>
    <x v="1"/>
    <x v="2"/>
    <n v="49"/>
  </r>
  <r>
    <x v="139"/>
    <s v="US"/>
    <n v="184477.32"/>
    <x v="2"/>
    <x v="3"/>
    <n v="7"/>
  </r>
  <r>
    <x v="139"/>
    <s v="US"/>
    <n v="184477.32"/>
    <x v="2"/>
    <x v="4"/>
    <n v="142"/>
  </r>
  <r>
    <x v="139"/>
    <s v="US"/>
    <n v="184477.32"/>
    <x v="3"/>
    <x v="5"/>
    <n v="0"/>
  </r>
  <r>
    <x v="139"/>
    <s v="US"/>
    <n v="184477.32"/>
    <x v="4"/>
    <x v="6"/>
    <n v="0"/>
  </r>
  <r>
    <x v="139"/>
    <s v="US"/>
    <n v="184477.32"/>
    <x v="4"/>
    <x v="7"/>
    <n v="0"/>
  </r>
  <r>
    <x v="139"/>
    <s v="US"/>
    <n v="184477.32"/>
    <x v="5"/>
    <x v="8"/>
    <n v="0"/>
  </r>
  <r>
    <x v="139"/>
    <s v="US"/>
    <n v="184477.32"/>
    <x v="5"/>
    <x v="9"/>
    <n v="40"/>
  </r>
  <r>
    <x v="139"/>
    <s v="US"/>
    <n v="184477.32"/>
    <x v="5"/>
    <x v="10"/>
    <n v="0"/>
  </r>
  <r>
    <x v="139"/>
    <s v="US"/>
    <n v="184477.32"/>
    <x v="6"/>
    <x v="11"/>
    <n v="0"/>
  </r>
  <r>
    <x v="139"/>
    <s v="US"/>
    <n v="184477.32"/>
    <x v="7"/>
    <x v="12"/>
    <n v="4"/>
  </r>
  <r>
    <x v="139"/>
    <s v="US"/>
    <n v="184477.32"/>
    <x v="8"/>
    <x v="13"/>
    <n v="342"/>
  </r>
  <r>
    <x v="139"/>
    <s v="US"/>
    <n v="184477.32"/>
    <x v="9"/>
    <x v="14"/>
    <n v="5136"/>
  </r>
  <r>
    <x v="139"/>
    <s v="US"/>
    <n v="184477.32"/>
    <x v="10"/>
    <x v="15"/>
    <n v="0"/>
  </r>
  <r>
    <x v="139"/>
    <s v="US"/>
    <n v="184477.32"/>
    <x v="11"/>
    <x v="16"/>
    <n v="0"/>
  </r>
  <r>
    <x v="139"/>
    <s v="US"/>
    <n v="184477.32"/>
    <x v="12"/>
    <x v="17"/>
    <n v="0"/>
  </r>
  <r>
    <x v="139"/>
    <s v="US"/>
    <n v="184477.32"/>
    <x v="13"/>
    <x v="18"/>
    <n v="478"/>
  </r>
  <r>
    <x v="139"/>
    <s v="US"/>
    <n v="184477.32"/>
    <x v="13"/>
    <x v="19"/>
    <n v="3"/>
  </r>
  <r>
    <x v="139"/>
    <s v="US"/>
    <n v="184477.32"/>
    <x v="13"/>
    <x v="20"/>
    <n v="829"/>
  </r>
  <r>
    <x v="139"/>
    <s v="US"/>
    <n v="184477.32"/>
    <x v="14"/>
    <x v="21"/>
    <n v="0"/>
  </r>
  <r>
    <x v="139"/>
    <s v="US"/>
    <n v="184477.32"/>
    <x v="14"/>
    <x v="22"/>
    <n v="0"/>
  </r>
  <r>
    <x v="139"/>
    <s v="US"/>
    <n v="184477.32"/>
    <x v="14"/>
    <x v="23"/>
    <n v="0"/>
  </r>
  <r>
    <x v="139"/>
    <s v="US"/>
    <n v="184477.32"/>
    <x v="14"/>
    <x v="24"/>
    <n v="0"/>
  </r>
  <r>
    <x v="139"/>
    <s v="US"/>
    <n v="184477.32"/>
    <x v="14"/>
    <x v="25"/>
    <n v="0"/>
  </r>
  <r>
    <x v="140"/>
    <s v="US"/>
    <n v="171583.64"/>
    <x v="0"/>
    <x v="0"/>
    <n v="0"/>
  </r>
  <r>
    <x v="140"/>
    <s v="US"/>
    <n v="171583.64"/>
    <x v="0"/>
    <x v="1"/>
    <n v="0"/>
  </r>
  <r>
    <x v="140"/>
    <s v="US"/>
    <n v="171583.64"/>
    <x v="1"/>
    <x v="2"/>
    <n v="62"/>
  </r>
  <r>
    <x v="140"/>
    <s v="US"/>
    <n v="171583.64"/>
    <x v="2"/>
    <x v="3"/>
    <n v="6"/>
  </r>
  <r>
    <x v="140"/>
    <s v="US"/>
    <n v="171583.64"/>
    <x v="2"/>
    <x v="4"/>
    <n v="141"/>
  </r>
  <r>
    <x v="140"/>
    <s v="US"/>
    <n v="171583.64"/>
    <x v="3"/>
    <x v="5"/>
    <n v="30"/>
  </r>
  <r>
    <x v="140"/>
    <s v="US"/>
    <n v="171583.64"/>
    <x v="4"/>
    <x v="6"/>
    <n v="0"/>
  </r>
  <r>
    <x v="140"/>
    <s v="US"/>
    <n v="171583.64"/>
    <x v="4"/>
    <x v="7"/>
    <n v="0"/>
  </r>
  <r>
    <x v="140"/>
    <s v="US"/>
    <n v="171583.64"/>
    <x v="5"/>
    <x v="8"/>
    <n v="0"/>
  </r>
  <r>
    <x v="140"/>
    <s v="US"/>
    <n v="171583.64"/>
    <x v="5"/>
    <x v="9"/>
    <n v="39"/>
  </r>
  <r>
    <x v="140"/>
    <s v="US"/>
    <n v="171583.64"/>
    <x v="5"/>
    <x v="10"/>
    <n v="0"/>
  </r>
  <r>
    <x v="140"/>
    <s v="US"/>
    <n v="171583.64"/>
    <x v="6"/>
    <x v="11"/>
    <n v="0"/>
  </r>
  <r>
    <x v="140"/>
    <s v="US"/>
    <n v="171583.64"/>
    <x v="7"/>
    <x v="12"/>
    <n v="3"/>
  </r>
  <r>
    <x v="140"/>
    <s v="US"/>
    <n v="171583.64"/>
    <x v="8"/>
    <x v="13"/>
    <n v="355"/>
  </r>
  <r>
    <x v="140"/>
    <s v="US"/>
    <n v="171583.64"/>
    <x v="9"/>
    <x v="14"/>
    <n v="5000"/>
  </r>
  <r>
    <x v="140"/>
    <s v="US"/>
    <n v="171583.64"/>
    <x v="10"/>
    <x v="15"/>
    <n v="0"/>
  </r>
  <r>
    <x v="140"/>
    <s v="US"/>
    <n v="171583.64"/>
    <x v="11"/>
    <x v="16"/>
    <n v="0"/>
  </r>
  <r>
    <x v="140"/>
    <s v="US"/>
    <n v="171583.64"/>
    <x v="12"/>
    <x v="17"/>
    <n v="0"/>
  </r>
  <r>
    <x v="140"/>
    <s v="US"/>
    <n v="171583.64"/>
    <x v="13"/>
    <x v="18"/>
    <n v="487"/>
  </r>
  <r>
    <x v="140"/>
    <s v="US"/>
    <n v="171583.64"/>
    <x v="13"/>
    <x v="19"/>
    <n v="2"/>
  </r>
  <r>
    <x v="140"/>
    <s v="US"/>
    <n v="171583.64"/>
    <x v="13"/>
    <x v="20"/>
    <n v="832"/>
  </r>
  <r>
    <x v="140"/>
    <s v="US"/>
    <n v="171583.64"/>
    <x v="14"/>
    <x v="21"/>
    <n v="1"/>
  </r>
  <r>
    <x v="140"/>
    <s v="US"/>
    <n v="171583.64"/>
    <x v="14"/>
    <x v="22"/>
    <n v="0"/>
  </r>
  <r>
    <x v="140"/>
    <s v="US"/>
    <n v="171583.64"/>
    <x v="14"/>
    <x v="23"/>
    <n v="0"/>
  </r>
  <r>
    <x v="140"/>
    <s v="US"/>
    <n v="171583.64"/>
    <x v="14"/>
    <x v="24"/>
    <n v="0"/>
  </r>
  <r>
    <x v="140"/>
    <s v="US"/>
    <n v="171583.64"/>
    <x v="14"/>
    <x v="25"/>
    <n v="0"/>
  </r>
  <r>
    <x v="141"/>
    <s v="US"/>
    <n v="166632.88"/>
    <x v="0"/>
    <x v="0"/>
    <n v="0"/>
  </r>
  <r>
    <x v="141"/>
    <s v="US"/>
    <n v="166632.88"/>
    <x v="0"/>
    <x v="1"/>
    <n v="0"/>
  </r>
  <r>
    <x v="141"/>
    <s v="US"/>
    <n v="166632.88"/>
    <x v="1"/>
    <x v="2"/>
    <n v="21"/>
  </r>
  <r>
    <x v="141"/>
    <s v="US"/>
    <n v="166632.88"/>
    <x v="2"/>
    <x v="3"/>
    <n v="6"/>
  </r>
  <r>
    <x v="141"/>
    <s v="US"/>
    <n v="166632.88"/>
    <x v="2"/>
    <x v="4"/>
    <n v="138"/>
  </r>
  <r>
    <x v="141"/>
    <s v="US"/>
    <n v="166632.88"/>
    <x v="3"/>
    <x v="5"/>
    <n v="34"/>
  </r>
  <r>
    <x v="141"/>
    <s v="US"/>
    <n v="166632.88"/>
    <x v="4"/>
    <x v="6"/>
    <n v="0"/>
  </r>
  <r>
    <x v="141"/>
    <s v="US"/>
    <n v="166632.88"/>
    <x v="4"/>
    <x v="7"/>
    <n v="0"/>
  </r>
  <r>
    <x v="141"/>
    <s v="US"/>
    <n v="166632.88"/>
    <x v="5"/>
    <x v="8"/>
    <n v="0"/>
  </r>
  <r>
    <x v="141"/>
    <s v="US"/>
    <n v="166632.88"/>
    <x v="5"/>
    <x v="9"/>
    <n v="37"/>
  </r>
  <r>
    <x v="141"/>
    <s v="US"/>
    <n v="166632.88"/>
    <x v="5"/>
    <x v="10"/>
    <n v="0"/>
  </r>
  <r>
    <x v="141"/>
    <s v="US"/>
    <n v="166632.88"/>
    <x v="6"/>
    <x v="11"/>
    <n v="0"/>
  </r>
  <r>
    <x v="141"/>
    <s v="US"/>
    <n v="166632.88"/>
    <x v="7"/>
    <x v="12"/>
    <n v="3"/>
  </r>
  <r>
    <x v="141"/>
    <s v="US"/>
    <n v="166632.88"/>
    <x v="8"/>
    <x v="13"/>
    <n v="372"/>
  </r>
  <r>
    <x v="141"/>
    <s v="US"/>
    <n v="166632.88"/>
    <x v="9"/>
    <x v="14"/>
    <n v="4962"/>
  </r>
  <r>
    <x v="141"/>
    <s v="US"/>
    <n v="166632.88"/>
    <x v="10"/>
    <x v="15"/>
    <n v="0"/>
  </r>
  <r>
    <x v="141"/>
    <s v="US"/>
    <n v="166632.88"/>
    <x v="11"/>
    <x v="16"/>
    <n v="0"/>
  </r>
  <r>
    <x v="141"/>
    <s v="US"/>
    <n v="166632.88"/>
    <x v="12"/>
    <x v="17"/>
    <n v="0"/>
  </r>
  <r>
    <x v="141"/>
    <s v="US"/>
    <n v="166632.88"/>
    <x v="13"/>
    <x v="18"/>
    <n v="470"/>
  </r>
  <r>
    <x v="141"/>
    <s v="US"/>
    <n v="166632.88"/>
    <x v="13"/>
    <x v="19"/>
    <n v="2"/>
  </r>
  <r>
    <x v="141"/>
    <s v="US"/>
    <n v="166632.88"/>
    <x v="13"/>
    <x v="20"/>
    <n v="784"/>
  </r>
  <r>
    <x v="141"/>
    <s v="US"/>
    <n v="166632.88"/>
    <x v="14"/>
    <x v="21"/>
    <n v="1"/>
  </r>
  <r>
    <x v="141"/>
    <s v="US"/>
    <n v="166632.88"/>
    <x v="14"/>
    <x v="22"/>
    <n v="0"/>
  </r>
  <r>
    <x v="141"/>
    <s v="US"/>
    <n v="166632.88"/>
    <x v="14"/>
    <x v="23"/>
    <n v="0"/>
  </r>
  <r>
    <x v="141"/>
    <s v="US"/>
    <n v="166632.88"/>
    <x v="14"/>
    <x v="24"/>
    <n v="0"/>
  </r>
  <r>
    <x v="141"/>
    <s v="US"/>
    <n v="166632.88"/>
    <x v="14"/>
    <x v="25"/>
    <n v="0"/>
  </r>
  <r>
    <x v="142"/>
    <s v="US"/>
    <n v="168770.32"/>
    <x v="0"/>
    <x v="0"/>
    <n v="0"/>
  </r>
  <r>
    <x v="142"/>
    <s v="US"/>
    <n v="168770.32"/>
    <x v="0"/>
    <x v="1"/>
    <n v="0"/>
  </r>
  <r>
    <x v="142"/>
    <s v="US"/>
    <n v="168770.32"/>
    <x v="1"/>
    <x v="2"/>
    <n v="23"/>
  </r>
  <r>
    <x v="142"/>
    <s v="US"/>
    <n v="168770.32"/>
    <x v="2"/>
    <x v="3"/>
    <n v="7"/>
  </r>
  <r>
    <x v="142"/>
    <s v="US"/>
    <n v="168770.32"/>
    <x v="2"/>
    <x v="4"/>
    <n v="130"/>
  </r>
  <r>
    <x v="142"/>
    <s v="US"/>
    <n v="168770.32"/>
    <x v="3"/>
    <x v="5"/>
    <n v="31"/>
  </r>
  <r>
    <x v="142"/>
    <s v="US"/>
    <n v="168770.32"/>
    <x v="4"/>
    <x v="6"/>
    <n v="0"/>
  </r>
  <r>
    <x v="142"/>
    <s v="US"/>
    <n v="168770.32"/>
    <x v="4"/>
    <x v="7"/>
    <n v="0"/>
  </r>
  <r>
    <x v="142"/>
    <s v="US"/>
    <n v="168770.32"/>
    <x v="5"/>
    <x v="8"/>
    <n v="0"/>
  </r>
  <r>
    <x v="142"/>
    <s v="US"/>
    <n v="168770.32"/>
    <x v="5"/>
    <x v="9"/>
    <n v="25"/>
  </r>
  <r>
    <x v="142"/>
    <s v="US"/>
    <n v="168770.32"/>
    <x v="5"/>
    <x v="10"/>
    <n v="0"/>
  </r>
  <r>
    <x v="142"/>
    <s v="US"/>
    <n v="168770.32"/>
    <x v="6"/>
    <x v="11"/>
    <n v="0"/>
  </r>
  <r>
    <x v="142"/>
    <s v="US"/>
    <n v="168770.32"/>
    <x v="7"/>
    <x v="12"/>
    <n v="4"/>
  </r>
  <r>
    <x v="142"/>
    <s v="US"/>
    <n v="168770.32"/>
    <x v="8"/>
    <x v="13"/>
    <n v="372"/>
  </r>
  <r>
    <x v="142"/>
    <s v="US"/>
    <n v="168770.32"/>
    <x v="9"/>
    <x v="14"/>
    <n v="5355"/>
  </r>
  <r>
    <x v="142"/>
    <s v="US"/>
    <n v="168770.32"/>
    <x v="10"/>
    <x v="15"/>
    <n v="0"/>
  </r>
  <r>
    <x v="142"/>
    <s v="US"/>
    <n v="168770.32"/>
    <x v="11"/>
    <x v="16"/>
    <n v="0"/>
  </r>
  <r>
    <x v="142"/>
    <s v="US"/>
    <n v="168770.32"/>
    <x v="12"/>
    <x v="17"/>
    <n v="0"/>
  </r>
  <r>
    <x v="142"/>
    <s v="US"/>
    <n v="168770.32"/>
    <x v="13"/>
    <x v="18"/>
    <n v="488"/>
  </r>
  <r>
    <x v="142"/>
    <s v="US"/>
    <n v="168770.32"/>
    <x v="13"/>
    <x v="19"/>
    <n v="3"/>
  </r>
  <r>
    <x v="142"/>
    <s v="US"/>
    <n v="168770.32"/>
    <x v="13"/>
    <x v="20"/>
    <n v="761"/>
  </r>
  <r>
    <x v="142"/>
    <s v="US"/>
    <n v="168770.32"/>
    <x v="14"/>
    <x v="21"/>
    <n v="0"/>
  </r>
  <r>
    <x v="142"/>
    <s v="US"/>
    <n v="168770.32"/>
    <x v="14"/>
    <x v="22"/>
    <n v="0"/>
  </r>
  <r>
    <x v="142"/>
    <s v="US"/>
    <n v="168770.32"/>
    <x v="14"/>
    <x v="23"/>
    <n v="0"/>
  </r>
  <r>
    <x v="142"/>
    <s v="US"/>
    <n v="168770.32"/>
    <x v="14"/>
    <x v="24"/>
    <n v="0"/>
  </r>
  <r>
    <x v="142"/>
    <s v="US"/>
    <n v="168770.32"/>
    <x v="14"/>
    <x v="25"/>
    <n v="0"/>
  </r>
  <r>
    <x v="143"/>
    <s v="US"/>
    <n v="181099.46"/>
    <x v="0"/>
    <x v="0"/>
    <n v="0"/>
  </r>
  <r>
    <x v="143"/>
    <s v="US"/>
    <n v="181099.46"/>
    <x v="0"/>
    <x v="1"/>
    <n v="0"/>
  </r>
  <r>
    <x v="143"/>
    <s v="US"/>
    <n v="181099.46"/>
    <x v="1"/>
    <x v="2"/>
    <n v="70"/>
  </r>
  <r>
    <x v="143"/>
    <s v="US"/>
    <n v="181099.46"/>
    <x v="2"/>
    <x v="3"/>
    <n v="7"/>
  </r>
  <r>
    <x v="143"/>
    <s v="US"/>
    <n v="181099.46"/>
    <x v="2"/>
    <x v="4"/>
    <n v="137"/>
  </r>
  <r>
    <x v="143"/>
    <s v="US"/>
    <n v="181099.46"/>
    <x v="3"/>
    <x v="5"/>
    <n v="35"/>
  </r>
  <r>
    <x v="143"/>
    <s v="US"/>
    <n v="181099.46"/>
    <x v="4"/>
    <x v="6"/>
    <n v="0"/>
  </r>
  <r>
    <x v="143"/>
    <s v="US"/>
    <n v="181099.46"/>
    <x v="4"/>
    <x v="7"/>
    <n v="0"/>
  </r>
  <r>
    <x v="143"/>
    <s v="US"/>
    <n v="181099.46"/>
    <x v="5"/>
    <x v="8"/>
    <n v="0"/>
  </r>
  <r>
    <x v="143"/>
    <s v="US"/>
    <n v="181099.46"/>
    <x v="5"/>
    <x v="9"/>
    <n v="28"/>
  </r>
  <r>
    <x v="143"/>
    <s v="US"/>
    <n v="181099.46"/>
    <x v="5"/>
    <x v="10"/>
    <n v="0"/>
  </r>
  <r>
    <x v="143"/>
    <s v="US"/>
    <n v="181099.46"/>
    <x v="6"/>
    <x v="11"/>
    <n v="0"/>
  </r>
  <r>
    <x v="143"/>
    <s v="US"/>
    <n v="181099.46"/>
    <x v="7"/>
    <x v="12"/>
    <n v="3"/>
  </r>
  <r>
    <x v="143"/>
    <s v="US"/>
    <n v="181099.46"/>
    <x v="8"/>
    <x v="13"/>
    <n v="448"/>
  </r>
  <r>
    <x v="143"/>
    <s v="US"/>
    <n v="181099.46"/>
    <x v="9"/>
    <x v="14"/>
    <n v="4866"/>
  </r>
  <r>
    <x v="143"/>
    <s v="US"/>
    <n v="181099.46"/>
    <x v="10"/>
    <x v="15"/>
    <n v="0"/>
  </r>
  <r>
    <x v="143"/>
    <s v="US"/>
    <n v="181099.46"/>
    <x v="11"/>
    <x v="16"/>
    <n v="0"/>
  </r>
  <r>
    <x v="143"/>
    <s v="US"/>
    <n v="181099.46"/>
    <x v="12"/>
    <x v="17"/>
    <n v="0"/>
  </r>
  <r>
    <x v="143"/>
    <s v="US"/>
    <n v="181099.46"/>
    <x v="13"/>
    <x v="18"/>
    <n v="474"/>
  </r>
  <r>
    <x v="143"/>
    <s v="US"/>
    <n v="181099.46"/>
    <x v="13"/>
    <x v="19"/>
    <n v="3"/>
  </r>
  <r>
    <x v="143"/>
    <s v="US"/>
    <n v="181099.46"/>
    <x v="13"/>
    <x v="20"/>
    <n v="738"/>
  </r>
  <r>
    <x v="143"/>
    <s v="US"/>
    <n v="181099.46"/>
    <x v="14"/>
    <x v="21"/>
    <n v="0"/>
  </r>
  <r>
    <x v="143"/>
    <s v="US"/>
    <n v="181099.46"/>
    <x v="14"/>
    <x v="22"/>
    <n v="0"/>
  </r>
  <r>
    <x v="143"/>
    <s v="US"/>
    <n v="181099.46"/>
    <x v="14"/>
    <x v="23"/>
    <n v="0"/>
  </r>
  <r>
    <x v="143"/>
    <s v="US"/>
    <n v="181099.46"/>
    <x v="14"/>
    <x v="24"/>
    <n v="0"/>
  </r>
  <r>
    <x v="143"/>
    <s v="US"/>
    <n v="181099.46"/>
    <x v="14"/>
    <x v="25"/>
    <n v="0"/>
  </r>
  <r>
    <x v="144"/>
    <s v="US"/>
    <n v="212147.44"/>
    <x v="0"/>
    <x v="0"/>
    <n v="0"/>
  </r>
  <r>
    <x v="144"/>
    <s v="US"/>
    <n v="212147.44"/>
    <x v="0"/>
    <x v="1"/>
    <n v="0"/>
  </r>
  <r>
    <x v="144"/>
    <s v="US"/>
    <n v="212147.44"/>
    <x v="1"/>
    <x v="2"/>
    <n v="42"/>
  </r>
  <r>
    <x v="144"/>
    <s v="US"/>
    <n v="212147.44"/>
    <x v="2"/>
    <x v="3"/>
    <n v="25"/>
  </r>
  <r>
    <x v="144"/>
    <s v="US"/>
    <n v="212147.44"/>
    <x v="2"/>
    <x v="4"/>
    <n v="137"/>
  </r>
  <r>
    <x v="144"/>
    <s v="US"/>
    <n v="212147.44"/>
    <x v="3"/>
    <x v="5"/>
    <n v="26"/>
  </r>
  <r>
    <x v="144"/>
    <s v="US"/>
    <n v="212147.44"/>
    <x v="4"/>
    <x v="6"/>
    <n v="0"/>
  </r>
  <r>
    <x v="144"/>
    <s v="US"/>
    <n v="212147.44"/>
    <x v="4"/>
    <x v="7"/>
    <n v="0"/>
  </r>
  <r>
    <x v="144"/>
    <s v="US"/>
    <n v="212147.44"/>
    <x v="5"/>
    <x v="8"/>
    <n v="0"/>
  </r>
  <r>
    <x v="144"/>
    <s v="US"/>
    <n v="212147.44"/>
    <x v="5"/>
    <x v="9"/>
    <n v="30"/>
  </r>
  <r>
    <x v="144"/>
    <s v="US"/>
    <n v="212147.44"/>
    <x v="5"/>
    <x v="10"/>
    <n v="0"/>
  </r>
  <r>
    <x v="144"/>
    <s v="US"/>
    <n v="212147.44"/>
    <x v="6"/>
    <x v="11"/>
    <n v="0"/>
  </r>
  <r>
    <x v="144"/>
    <s v="US"/>
    <n v="212147.44"/>
    <x v="7"/>
    <x v="12"/>
    <n v="3"/>
  </r>
  <r>
    <x v="144"/>
    <s v="US"/>
    <n v="212147.44"/>
    <x v="8"/>
    <x v="13"/>
    <n v="532"/>
  </r>
  <r>
    <x v="144"/>
    <s v="US"/>
    <n v="212147.44"/>
    <x v="9"/>
    <x v="14"/>
    <n v="4738"/>
  </r>
  <r>
    <x v="144"/>
    <s v="US"/>
    <n v="212147.44"/>
    <x v="10"/>
    <x v="15"/>
    <n v="0"/>
  </r>
  <r>
    <x v="144"/>
    <s v="US"/>
    <n v="212147.44"/>
    <x v="11"/>
    <x v="16"/>
    <n v="0"/>
  </r>
  <r>
    <x v="144"/>
    <s v="US"/>
    <n v="212147.44"/>
    <x v="12"/>
    <x v="17"/>
    <n v="0"/>
  </r>
  <r>
    <x v="144"/>
    <s v="US"/>
    <n v="212147.44"/>
    <x v="13"/>
    <x v="18"/>
    <n v="501"/>
  </r>
  <r>
    <x v="144"/>
    <s v="US"/>
    <n v="212147.44"/>
    <x v="13"/>
    <x v="19"/>
    <n v="3"/>
  </r>
  <r>
    <x v="144"/>
    <s v="US"/>
    <n v="212147.44"/>
    <x v="13"/>
    <x v="20"/>
    <n v="781"/>
  </r>
  <r>
    <x v="144"/>
    <s v="US"/>
    <n v="212147.44"/>
    <x v="14"/>
    <x v="21"/>
    <n v="0"/>
  </r>
  <r>
    <x v="144"/>
    <s v="US"/>
    <n v="212147.44"/>
    <x v="14"/>
    <x v="22"/>
    <n v="0"/>
  </r>
  <r>
    <x v="144"/>
    <s v="US"/>
    <n v="212147.44"/>
    <x v="14"/>
    <x v="23"/>
    <n v="0"/>
  </r>
  <r>
    <x v="144"/>
    <s v="US"/>
    <n v="212147.44"/>
    <x v="14"/>
    <x v="24"/>
    <n v="0"/>
  </r>
  <r>
    <x v="144"/>
    <s v="US"/>
    <n v="212147.44"/>
    <x v="14"/>
    <x v="25"/>
    <n v="0"/>
  </r>
  <r>
    <x v="145"/>
    <s v="US"/>
    <n v="175527.81"/>
    <x v="0"/>
    <x v="0"/>
    <n v="0"/>
  </r>
  <r>
    <x v="145"/>
    <s v="US"/>
    <n v="175527.81"/>
    <x v="0"/>
    <x v="1"/>
    <n v="0"/>
  </r>
  <r>
    <x v="145"/>
    <s v="US"/>
    <n v="175527.81"/>
    <x v="1"/>
    <x v="2"/>
    <n v="47"/>
  </r>
  <r>
    <x v="145"/>
    <s v="US"/>
    <n v="175527.81"/>
    <x v="2"/>
    <x v="3"/>
    <n v="26"/>
  </r>
  <r>
    <x v="145"/>
    <s v="US"/>
    <n v="175527.81"/>
    <x v="2"/>
    <x v="4"/>
    <n v="133"/>
  </r>
  <r>
    <x v="145"/>
    <s v="US"/>
    <n v="175527.81"/>
    <x v="3"/>
    <x v="5"/>
    <n v="25"/>
  </r>
  <r>
    <x v="145"/>
    <s v="US"/>
    <n v="175527.81"/>
    <x v="4"/>
    <x v="6"/>
    <n v="0"/>
  </r>
  <r>
    <x v="145"/>
    <s v="US"/>
    <n v="175527.81"/>
    <x v="4"/>
    <x v="7"/>
    <n v="0"/>
  </r>
  <r>
    <x v="145"/>
    <s v="US"/>
    <n v="175527.81"/>
    <x v="5"/>
    <x v="8"/>
    <n v="0"/>
  </r>
  <r>
    <x v="145"/>
    <s v="US"/>
    <n v="175527.81"/>
    <x v="5"/>
    <x v="9"/>
    <n v="36"/>
  </r>
  <r>
    <x v="145"/>
    <s v="US"/>
    <n v="175527.81"/>
    <x v="5"/>
    <x v="10"/>
    <n v="0"/>
  </r>
  <r>
    <x v="145"/>
    <s v="US"/>
    <n v="175527.81"/>
    <x v="6"/>
    <x v="11"/>
    <n v="0"/>
  </r>
  <r>
    <x v="145"/>
    <s v="US"/>
    <n v="175527.81"/>
    <x v="7"/>
    <x v="12"/>
    <n v="3"/>
  </r>
  <r>
    <x v="145"/>
    <s v="US"/>
    <n v="175527.81"/>
    <x v="8"/>
    <x v="13"/>
    <n v="440"/>
  </r>
  <r>
    <x v="145"/>
    <s v="US"/>
    <n v="175527.81"/>
    <x v="9"/>
    <x v="14"/>
    <n v="4437"/>
  </r>
  <r>
    <x v="145"/>
    <s v="US"/>
    <n v="175527.81"/>
    <x v="10"/>
    <x v="15"/>
    <n v="0"/>
  </r>
  <r>
    <x v="145"/>
    <s v="US"/>
    <n v="175527.81"/>
    <x v="11"/>
    <x v="16"/>
    <n v="0"/>
  </r>
  <r>
    <x v="145"/>
    <s v="US"/>
    <n v="175527.81"/>
    <x v="12"/>
    <x v="17"/>
    <n v="0"/>
  </r>
  <r>
    <x v="145"/>
    <s v="US"/>
    <n v="175527.81"/>
    <x v="13"/>
    <x v="18"/>
    <n v="451"/>
  </r>
  <r>
    <x v="145"/>
    <s v="US"/>
    <n v="175527.81"/>
    <x v="13"/>
    <x v="19"/>
    <n v="2"/>
  </r>
  <r>
    <x v="145"/>
    <s v="US"/>
    <n v="175527.81"/>
    <x v="13"/>
    <x v="20"/>
    <n v="725"/>
  </r>
  <r>
    <x v="145"/>
    <s v="US"/>
    <n v="175527.81"/>
    <x v="14"/>
    <x v="21"/>
    <n v="0"/>
  </r>
  <r>
    <x v="145"/>
    <s v="US"/>
    <n v="175527.81"/>
    <x v="14"/>
    <x v="22"/>
    <n v="0"/>
  </r>
  <r>
    <x v="145"/>
    <s v="US"/>
    <n v="175527.81"/>
    <x v="14"/>
    <x v="23"/>
    <n v="0"/>
  </r>
  <r>
    <x v="145"/>
    <s v="US"/>
    <n v="175527.81"/>
    <x v="14"/>
    <x v="24"/>
    <n v="0"/>
  </r>
  <r>
    <x v="145"/>
    <s v="US"/>
    <n v="175527.81"/>
    <x v="14"/>
    <x v="25"/>
    <n v="0"/>
  </r>
  <r>
    <x v="146"/>
    <s v="US"/>
    <n v="160387.10999999999"/>
    <x v="0"/>
    <x v="0"/>
    <n v="0"/>
  </r>
  <r>
    <x v="146"/>
    <s v="US"/>
    <n v="160387.10999999999"/>
    <x v="0"/>
    <x v="1"/>
    <n v="0"/>
  </r>
  <r>
    <x v="146"/>
    <s v="US"/>
    <n v="160387.10999999999"/>
    <x v="1"/>
    <x v="2"/>
    <n v="45"/>
  </r>
  <r>
    <x v="146"/>
    <s v="US"/>
    <n v="160387.10999999999"/>
    <x v="2"/>
    <x v="3"/>
    <n v="26"/>
  </r>
  <r>
    <x v="146"/>
    <s v="US"/>
    <n v="160387.10999999999"/>
    <x v="2"/>
    <x v="4"/>
    <n v="139"/>
  </r>
  <r>
    <x v="146"/>
    <s v="US"/>
    <n v="160387.10999999999"/>
    <x v="3"/>
    <x v="5"/>
    <n v="19"/>
  </r>
  <r>
    <x v="146"/>
    <s v="US"/>
    <n v="160387.10999999999"/>
    <x v="4"/>
    <x v="6"/>
    <n v="0"/>
  </r>
  <r>
    <x v="146"/>
    <s v="US"/>
    <n v="160387.10999999999"/>
    <x v="4"/>
    <x v="7"/>
    <n v="0"/>
  </r>
  <r>
    <x v="146"/>
    <s v="US"/>
    <n v="160387.10999999999"/>
    <x v="5"/>
    <x v="8"/>
    <n v="0"/>
  </r>
  <r>
    <x v="146"/>
    <s v="US"/>
    <n v="160387.10999999999"/>
    <x v="5"/>
    <x v="9"/>
    <n v="27"/>
  </r>
  <r>
    <x v="146"/>
    <s v="US"/>
    <n v="160387.10999999999"/>
    <x v="5"/>
    <x v="10"/>
    <n v="0"/>
  </r>
  <r>
    <x v="146"/>
    <s v="US"/>
    <n v="160387.10999999999"/>
    <x v="6"/>
    <x v="11"/>
    <n v="0"/>
  </r>
  <r>
    <x v="146"/>
    <s v="US"/>
    <n v="160387.10999999999"/>
    <x v="7"/>
    <x v="12"/>
    <n v="4"/>
  </r>
  <r>
    <x v="146"/>
    <s v="US"/>
    <n v="160387.10999999999"/>
    <x v="8"/>
    <x v="13"/>
    <n v="784"/>
  </r>
  <r>
    <x v="146"/>
    <s v="US"/>
    <n v="160387.10999999999"/>
    <x v="9"/>
    <x v="14"/>
    <n v="4988"/>
  </r>
  <r>
    <x v="146"/>
    <s v="US"/>
    <n v="160387.10999999999"/>
    <x v="10"/>
    <x v="15"/>
    <n v="0"/>
  </r>
  <r>
    <x v="146"/>
    <s v="US"/>
    <n v="160387.10999999999"/>
    <x v="11"/>
    <x v="16"/>
    <n v="0"/>
  </r>
  <r>
    <x v="146"/>
    <s v="US"/>
    <n v="160387.10999999999"/>
    <x v="12"/>
    <x v="17"/>
    <n v="0"/>
  </r>
  <r>
    <x v="146"/>
    <s v="US"/>
    <n v="160387.10999999999"/>
    <x v="13"/>
    <x v="18"/>
    <n v="451"/>
  </r>
  <r>
    <x v="146"/>
    <s v="US"/>
    <n v="160387.10999999999"/>
    <x v="13"/>
    <x v="19"/>
    <n v="2"/>
  </r>
  <r>
    <x v="146"/>
    <s v="US"/>
    <n v="160387.10999999999"/>
    <x v="13"/>
    <x v="20"/>
    <n v="759"/>
  </r>
  <r>
    <x v="146"/>
    <s v="US"/>
    <n v="160387.10999999999"/>
    <x v="14"/>
    <x v="21"/>
    <n v="0"/>
  </r>
  <r>
    <x v="146"/>
    <s v="US"/>
    <n v="160387.10999999999"/>
    <x v="14"/>
    <x v="22"/>
    <n v="0"/>
  </r>
  <r>
    <x v="146"/>
    <s v="US"/>
    <n v="160387.10999999999"/>
    <x v="14"/>
    <x v="23"/>
    <n v="0"/>
  </r>
  <r>
    <x v="146"/>
    <s v="US"/>
    <n v="160387.10999999999"/>
    <x v="14"/>
    <x v="24"/>
    <n v="0"/>
  </r>
  <r>
    <x v="146"/>
    <s v="US"/>
    <n v="160387.10999999999"/>
    <x v="14"/>
    <x v="25"/>
    <n v="0"/>
  </r>
  <r>
    <x v="147"/>
    <s v="US"/>
    <n v="174871.87"/>
    <x v="0"/>
    <x v="0"/>
    <n v="0"/>
  </r>
  <r>
    <x v="147"/>
    <s v="US"/>
    <n v="174871.87"/>
    <x v="0"/>
    <x v="1"/>
    <n v="0"/>
  </r>
  <r>
    <x v="147"/>
    <s v="US"/>
    <n v="174871.87"/>
    <x v="1"/>
    <x v="2"/>
    <n v="27"/>
  </r>
  <r>
    <x v="147"/>
    <s v="US"/>
    <n v="174871.87"/>
    <x v="2"/>
    <x v="3"/>
    <n v="24"/>
  </r>
  <r>
    <x v="147"/>
    <s v="US"/>
    <n v="174871.87"/>
    <x v="2"/>
    <x v="4"/>
    <n v="132"/>
  </r>
  <r>
    <x v="147"/>
    <s v="US"/>
    <n v="174871.87"/>
    <x v="3"/>
    <x v="5"/>
    <n v="32"/>
  </r>
  <r>
    <x v="147"/>
    <s v="US"/>
    <n v="174871.87"/>
    <x v="4"/>
    <x v="6"/>
    <n v="0"/>
  </r>
  <r>
    <x v="147"/>
    <s v="US"/>
    <n v="174871.87"/>
    <x v="4"/>
    <x v="7"/>
    <n v="0"/>
  </r>
  <r>
    <x v="147"/>
    <s v="US"/>
    <n v="174871.87"/>
    <x v="5"/>
    <x v="8"/>
    <n v="0"/>
  </r>
  <r>
    <x v="147"/>
    <s v="US"/>
    <n v="174871.87"/>
    <x v="5"/>
    <x v="9"/>
    <n v="35"/>
  </r>
  <r>
    <x v="147"/>
    <s v="US"/>
    <n v="174871.87"/>
    <x v="5"/>
    <x v="10"/>
    <n v="0"/>
  </r>
  <r>
    <x v="147"/>
    <s v="US"/>
    <n v="174871.87"/>
    <x v="6"/>
    <x v="11"/>
    <n v="0"/>
  </r>
  <r>
    <x v="147"/>
    <s v="US"/>
    <n v="174871.87"/>
    <x v="7"/>
    <x v="12"/>
    <n v="4"/>
  </r>
  <r>
    <x v="147"/>
    <s v="US"/>
    <n v="174871.87"/>
    <x v="8"/>
    <x v="13"/>
    <n v="2322"/>
  </r>
  <r>
    <x v="147"/>
    <s v="US"/>
    <n v="174871.87"/>
    <x v="9"/>
    <x v="14"/>
    <n v="4423"/>
  </r>
  <r>
    <x v="147"/>
    <s v="US"/>
    <n v="174871.87"/>
    <x v="10"/>
    <x v="15"/>
    <n v="0"/>
  </r>
  <r>
    <x v="147"/>
    <s v="US"/>
    <n v="174871.87"/>
    <x v="11"/>
    <x v="16"/>
    <n v="0"/>
  </r>
  <r>
    <x v="147"/>
    <s v="US"/>
    <n v="174871.87"/>
    <x v="12"/>
    <x v="17"/>
    <n v="0"/>
  </r>
  <r>
    <x v="147"/>
    <s v="US"/>
    <n v="174871.87"/>
    <x v="13"/>
    <x v="18"/>
    <n v="489"/>
  </r>
  <r>
    <x v="147"/>
    <s v="US"/>
    <n v="174871.87"/>
    <x v="13"/>
    <x v="19"/>
    <n v="2"/>
  </r>
  <r>
    <x v="147"/>
    <s v="US"/>
    <n v="174871.87"/>
    <x v="13"/>
    <x v="20"/>
    <n v="807"/>
  </r>
  <r>
    <x v="147"/>
    <s v="US"/>
    <n v="174871.87"/>
    <x v="14"/>
    <x v="21"/>
    <n v="1"/>
  </r>
  <r>
    <x v="147"/>
    <s v="US"/>
    <n v="174871.87"/>
    <x v="14"/>
    <x v="22"/>
    <n v="1"/>
  </r>
  <r>
    <x v="147"/>
    <s v="US"/>
    <n v="174871.87"/>
    <x v="14"/>
    <x v="23"/>
    <n v="0"/>
  </r>
  <r>
    <x v="147"/>
    <s v="US"/>
    <n v="174871.87"/>
    <x v="14"/>
    <x v="24"/>
    <n v="0"/>
  </r>
  <r>
    <x v="147"/>
    <s v="US"/>
    <n v="174871.87"/>
    <x v="14"/>
    <x v="25"/>
    <n v="0"/>
  </r>
  <r>
    <x v="148"/>
    <s v="US"/>
    <n v="175032.06"/>
    <x v="0"/>
    <x v="0"/>
    <n v="0"/>
  </r>
  <r>
    <x v="148"/>
    <s v="US"/>
    <n v="175032.06"/>
    <x v="0"/>
    <x v="1"/>
    <n v="0"/>
  </r>
  <r>
    <x v="148"/>
    <s v="US"/>
    <n v="175032.06"/>
    <x v="1"/>
    <x v="2"/>
    <n v="26"/>
  </r>
  <r>
    <x v="148"/>
    <s v="US"/>
    <n v="175032.06"/>
    <x v="2"/>
    <x v="3"/>
    <n v="18"/>
  </r>
  <r>
    <x v="148"/>
    <s v="US"/>
    <n v="175032.06"/>
    <x v="2"/>
    <x v="4"/>
    <n v="127"/>
  </r>
  <r>
    <x v="148"/>
    <s v="US"/>
    <n v="175032.06"/>
    <x v="3"/>
    <x v="5"/>
    <n v="54"/>
  </r>
  <r>
    <x v="148"/>
    <s v="US"/>
    <n v="175032.06"/>
    <x v="4"/>
    <x v="6"/>
    <n v="0"/>
  </r>
  <r>
    <x v="148"/>
    <s v="US"/>
    <n v="175032.06"/>
    <x v="4"/>
    <x v="7"/>
    <n v="0"/>
  </r>
  <r>
    <x v="148"/>
    <s v="US"/>
    <n v="175032.06"/>
    <x v="5"/>
    <x v="8"/>
    <n v="0"/>
  </r>
  <r>
    <x v="148"/>
    <s v="US"/>
    <n v="175032.06"/>
    <x v="5"/>
    <x v="9"/>
    <n v="29"/>
  </r>
  <r>
    <x v="148"/>
    <s v="US"/>
    <n v="175032.06"/>
    <x v="5"/>
    <x v="10"/>
    <n v="0"/>
  </r>
  <r>
    <x v="148"/>
    <s v="US"/>
    <n v="175032.06"/>
    <x v="6"/>
    <x v="11"/>
    <n v="0"/>
  </r>
  <r>
    <x v="148"/>
    <s v="US"/>
    <n v="175032.06"/>
    <x v="7"/>
    <x v="12"/>
    <n v="5"/>
  </r>
  <r>
    <x v="148"/>
    <s v="US"/>
    <n v="175032.06"/>
    <x v="8"/>
    <x v="13"/>
    <n v="660"/>
  </r>
  <r>
    <x v="148"/>
    <s v="US"/>
    <n v="175032.06"/>
    <x v="9"/>
    <x v="14"/>
    <n v="4243"/>
  </r>
  <r>
    <x v="148"/>
    <s v="US"/>
    <n v="175032.06"/>
    <x v="10"/>
    <x v="15"/>
    <n v="0"/>
  </r>
  <r>
    <x v="148"/>
    <s v="US"/>
    <n v="175032.06"/>
    <x v="11"/>
    <x v="16"/>
    <n v="0"/>
  </r>
  <r>
    <x v="148"/>
    <s v="US"/>
    <n v="175032.06"/>
    <x v="12"/>
    <x v="17"/>
    <n v="0"/>
  </r>
  <r>
    <x v="148"/>
    <s v="US"/>
    <n v="175032.06"/>
    <x v="13"/>
    <x v="18"/>
    <n v="506"/>
  </r>
  <r>
    <x v="148"/>
    <s v="US"/>
    <n v="175032.06"/>
    <x v="13"/>
    <x v="19"/>
    <n v="2"/>
  </r>
  <r>
    <x v="148"/>
    <s v="US"/>
    <n v="175032.06"/>
    <x v="13"/>
    <x v="20"/>
    <n v="999"/>
  </r>
  <r>
    <x v="148"/>
    <s v="US"/>
    <n v="175032.06"/>
    <x v="14"/>
    <x v="21"/>
    <n v="0"/>
  </r>
  <r>
    <x v="148"/>
    <s v="US"/>
    <n v="175032.06"/>
    <x v="14"/>
    <x v="22"/>
    <n v="0"/>
  </r>
  <r>
    <x v="148"/>
    <s v="US"/>
    <n v="175032.06"/>
    <x v="14"/>
    <x v="23"/>
    <n v="0"/>
  </r>
  <r>
    <x v="148"/>
    <s v="US"/>
    <n v="175032.06"/>
    <x v="14"/>
    <x v="24"/>
    <n v="0"/>
  </r>
  <r>
    <x v="148"/>
    <s v="US"/>
    <n v="175032.06"/>
    <x v="14"/>
    <x v="25"/>
    <n v="0"/>
  </r>
  <r>
    <x v="149"/>
    <s v="US"/>
    <n v="187227.6"/>
    <x v="0"/>
    <x v="0"/>
    <n v="0"/>
  </r>
  <r>
    <x v="149"/>
    <s v="US"/>
    <n v="187227.6"/>
    <x v="0"/>
    <x v="1"/>
    <n v="0"/>
  </r>
  <r>
    <x v="149"/>
    <s v="US"/>
    <n v="187227.6"/>
    <x v="1"/>
    <x v="2"/>
    <n v="45"/>
  </r>
  <r>
    <x v="149"/>
    <s v="US"/>
    <n v="187227.6"/>
    <x v="2"/>
    <x v="3"/>
    <n v="24"/>
  </r>
  <r>
    <x v="149"/>
    <s v="US"/>
    <n v="187227.6"/>
    <x v="2"/>
    <x v="4"/>
    <n v="140"/>
  </r>
  <r>
    <x v="149"/>
    <s v="US"/>
    <n v="187227.6"/>
    <x v="3"/>
    <x v="5"/>
    <n v="64"/>
  </r>
  <r>
    <x v="149"/>
    <s v="US"/>
    <n v="187227.6"/>
    <x v="4"/>
    <x v="6"/>
    <n v="0"/>
  </r>
  <r>
    <x v="149"/>
    <s v="US"/>
    <n v="187227.6"/>
    <x v="4"/>
    <x v="7"/>
    <n v="0"/>
  </r>
  <r>
    <x v="149"/>
    <s v="US"/>
    <n v="187227.6"/>
    <x v="5"/>
    <x v="8"/>
    <n v="0"/>
  </r>
  <r>
    <x v="149"/>
    <s v="US"/>
    <n v="187227.6"/>
    <x v="5"/>
    <x v="9"/>
    <n v="36"/>
  </r>
  <r>
    <x v="149"/>
    <s v="US"/>
    <n v="187227.6"/>
    <x v="5"/>
    <x v="10"/>
    <n v="0"/>
  </r>
  <r>
    <x v="149"/>
    <s v="US"/>
    <n v="187227.6"/>
    <x v="6"/>
    <x v="11"/>
    <n v="0"/>
  </r>
  <r>
    <x v="149"/>
    <s v="US"/>
    <n v="187227.6"/>
    <x v="7"/>
    <x v="12"/>
    <n v="4"/>
  </r>
  <r>
    <x v="149"/>
    <s v="US"/>
    <n v="187227.6"/>
    <x v="8"/>
    <x v="13"/>
    <n v="318"/>
  </r>
  <r>
    <x v="149"/>
    <s v="US"/>
    <n v="187227.6"/>
    <x v="9"/>
    <x v="14"/>
    <n v="4441"/>
  </r>
  <r>
    <x v="149"/>
    <s v="US"/>
    <n v="187227.6"/>
    <x v="10"/>
    <x v="15"/>
    <n v="0"/>
  </r>
  <r>
    <x v="149"/>
    <s v="US"/>
    <n v="187227.6"/>
    <x v="11"/>
    <x v="16"/>
    <n v="0"/>
  </r>
  <r>
    <x v="149"/>
    <s v="US"/>
    <n v="187227.6"/>
    <x v="12"/>
    <x v="17"/>
    <n v="0"/>
  </r>
  <r>
    <x v="149"/>
    <s v="US"/>
    <n v="187227.6"/>
    <x v="13"/>
    <x v="18"/>
    <n v="580"/>
  </r>
  <r>
    <x v="149"/>
    <s v="US"/>
    <n v="187227.6"/>
    <x v="13"/>
    <x v="19"/>
    <n v="2"/>
  </r>
  <r>
    <x v="149"/>
    <s v="US"/>
    <n v="187227.6"/>
    <x v="13"/>
    <x v="20"/>
    <n v="1080"/>
  </r>
  <r>
    <x v="149"/>
    <s v="US"/>
    <n v="187227.6"/>
    <x v="14"/>
    <x v="21"/>
    <n v="0"/>
  </r>
  <r>
    <x v="149"/>
    <s v="US"/>
    <n v="187227.6"/>
    <x v="14"/>
    <x v="22"/>
    <n v="0"/>
  </r>
  <r>
    <x v="149"/>
    <s v="US"/>
    <n v="187227.6"/>
    <x v="14"/>
    <x v="23"/>
    <n v="0"/>
  </r>
  <r>
    <x v="149"/>
    <s v="US"/>
    <n v="187227.6"/>
    <x v="14"/>
    <x v="24"/>
    <n v="0"/>
  </r>
  <r>
    <x v="149"/>
    <s v="US"/>
    <n v="187227.6"/>
    <x v="14"/>
    <x v="25"/>
    <n v="0"/>
  </r>
  <r>
    <x v="150"/>
    <s v="US"/>
    <n v="184701.44"/>
    <x v="0"/>
    <x v="0"/>
    <n v="0"/>
  </r>
  <r>
    <x v="150"/>
    <s v="US"/>
    <n v="184701.44"/>
    <x v="0"/>
    <x v="1"/>
    <n v="0"/>
  </r>
  <r>
    <x v="150"/>
    <s v="US"/>
    <n v="184701.44"/>
    <x v="1"/>
    <x v="2"/>
    <n v="51"/>
  </r>
  <r>
    <x v="150"/>
    <s v="US"/>
    <n v="184701.44"/>
    <x v="2"/>
    <x v="3"/>
    <n v="21"/>
  </r>
  <r>
    <x v="150"/>
    <s v="US"/>
    <n v="184701.44"/>
    <x v="2"/>
    <x v="4"/>
    <n v="129"/>
  </r>
  <r>
    <x v="150"/>
    <s v="US"/>
    <n v="184701.44"/>
    <x v="3"/>
    <x v="5"/>
    <n v="62"/>
  </r>
  <r>
    <x v="150"/>
    <s v="US"/>
    <n v="184701.44"/>
    <x v="4"/>
    <x v="6"/>
    <n v="0"/>
  </r>
  <r>
    <x v="150"/>
    <s v="US"/>
    <n v="184701.44"/>
    <x v="4"/>
    <x v="7"/>
    <n v="0"/>
  </r>
  <r>
    <x v="150"/>
    <s v="US"/>
    <n v="184701.44"/>
    <x v="5"/>
    <x v="8"/>
    <n v="0"/>
  </r>
  <r>
    <x v="150"/>
    <s v="US"/>
    <n v="184701.44"/>
    <x v="5"/>
    <x v="9"/>
    <n v="26"/>
  </r>
  <r>
    <x v="150"/>
    <s v="US"/>
    <n v="184701.44"/>
    <x v="5"/>
    <x v="10"/>
    <n v="0"/>
  </r>
  <r>
    <x v="150"/>
    <s v="US"/>
    <n v="184701.44"/>
    <x v="6"/>
    <x v="11"/>
    <n v="0"/>
  </r>
  <r>
    <x v="150"/>
    <s v="US"/>
    <n v="184701.44"/>
    <x v="7"/>
    <x v="12"/>
    <n v="5"/>
  </r>
  <r>
    <x v="150"/>
    <s v="US"/>
    <n v="184701.44"/>
    <x v="8"/>
    <x v="13"/>
    <n v="314"/>
  </r>
  <r>
    <x v="150"/>
    <s v="US"/>
    <n v="184701.44"/>
    <x v="9"/>
    <x v="14"/>
    <n v="4711"/>
  </r>
  <r>
    <x v="150"/>
    <s v="US"/>
    <n v="184701.44"/>
    <x v="10"/>
    <x v="15"/>
    <n v="0"/>
  </r>
  <r>
    <x v="150"/>
    <s v="US"/>
    <n v="184701.44"/>
    <x v="11"/>
    <x v="16"/>
    <n v="0"/>
  </r>
  <r>
    <x v="150"/>
    <s v="US"/>
    <n v="184701.44"/>
    <x v="12"/>
    <x v="17"/>
    <n v="0"/>
  </r>
  <r>
    <x v="150"/>
    <s v="US"/>
    <n v="184701.44"/>
    <x v="13"/>
    <x v="18"/>
    <n v="512"/>
  </r>
  <r>
    <x v="150"/>
    <s v="US"/>
    <n v="184701.44"/>
    <x v="13"/>
    <x v="19"/>
    <n v="2"/>
  </r>
  <r>
    <x v="150"/>
    <s v="US"/>
    <n v="184701.44"/>
    <x v="13"/>
    <x v="20"/>
    <n v="997"/>
  </r>
  <r>
    <x v="150"/>
    <s v="US"/>
    <n v="184701.44"/>
    <x v="14"/>
    <x v="21"/>
    <n v="0"/>
  </r>
  <r>
    <x v="150"/>
    <s v="US"/>
    <n v="184701.44"/>
    <x v="14"/>
    <x v="22"/>
    <n v="0"/>
  </r>
  <r>
    <x v="150"/>
    <s v="US"/>
    <n v="184701.44"/>
    <x v="14"/>
    <x v="23"/>
    <n v="0"/>
  </r>
  <r>
    <x v="150"/>
    <s v="US"/>
    <n v="184701.44"/>
    <x v="14"/>
    <x v="24"/>
    <n v="0"/>
  </r>
  <r>
    <x v="150"/>
    <s v="US"/>
    <n v="184701.44"/>
    <x v="14"/>
    <x v="25"/>
    <n v="0"/>
  </r>
  <r>
    <x v="151"/>
    <s v="US"/>
    <n v="211905.6"/>
    <x v="0"/>
    <x v="0"/>
    <n v="0"/>
  </r>
  <r>
    <x v="151"/>
    <s v="US"/>
    <n v="211905.6"/>
    <x v="0"/>
    <x v="1"/>
    <n v="0"/>
  </r>
  <r>
    <x v="151"/>
    <s v="US"/>
    <n v="211905.6"/>
    <x v="1"/>
    <x v="2"/>
    <n v="30"/>
  </r>
  <r>
    <x v="151"/>
    <s v="US"/>
    <n v="211905.6"/>
    <x v="2"/>
    <x v="3"/>
    <n v="23"/>
  </r>
  <r>
    <x v="151"/>
    <s v="US"/>
    <n v="211905.6"/>
    <x v="2"/>
    <x v="4"/>
    <n v="151"/>
  </r>
  <r>
    <x v="151"/>
    <s v="US"/>
    <n v="211905.6"/>
    <x v="3"/>
    <x v="5"/>
    <n v="64"/>
  </r>
  <r>
    <x v="151"/>
    <s v="US"/>
    <n v="211905.6"/>
    <x v="4"/>
    <x v="6"/>
    <n v="0"/>
  </r>
  <r>
    <x v="151"/>
    <s v="US"/>
    <n v="211905.6"/>
    <x v="4"/>
    <x v="7"/>
    <n v="0"/>
  </r>
  <r>
    <x v="151"/>
    <s v="US"/>
    <n v="211905.6"/>
    <x v="5"/>
    <x v="8"/>
    <n v="0"/>
  </r>
  <r>
    <x v="151"/>
    <s v="US"/>
    <n v="211905.6"/>
    <x v="5"/>
    <x v="9"/>
    <n v="37"/>
  </r>
  <r>
    <x v="151"/>
    <s v="US"/>
    <n v="211905.6"/>
    <x v="5"/>
    <x v="10"/>
    <n v="0"/>
  </r>
  <r>
    <x v="151"/>
    <s v="US"/>
    <n v="211905.6"/>
    <x v="6"/>
    <x v="11"/>
    <n v="0"/>
  </r>
  <r>
    <x v="151"/>
    <s v="US"/>
    <n v="211905.6"/>
    <x v="7"/>
    <x v="12"/>
    <n v="3"/>
  </r>
  <r>
    <x v="151"/>
    <s v="US"/>
    <n v="211905.6"/>
    <x v="8"/>
    <x v="13"/>
    <n v="311"/>
  </r>
  <r>
    <x v="151"/>
    <s v="US"/>
    <n v="211905.6"/>
    <x v="9"/>
    <x v="14"/>
    <n v="4843"/>
  </r>
  <r>
    <x v="151"/>
    <s v="US"/>
    <n v="211905.6"/>
    <x v="10"/>
    <x v="15"/>
    <n v="0"/>
  </r>
  <r>
    <x v="151"/>
    <s v="US"/>
    <n v="211905.6"/>
    <x v="11"/>
    <x v="16"/>
    <n v="0"/>
  </r>
  <r>
    <x v="151"/>
    <s v="US"/>
    <n v="211905.6"/>
    <x v="12"/>
    <x v="17"/>
    <n v="0"/>
  </r>
  <r>
    <x v="151"/>
    <s v="US"/>
    <n v="211905.6"/>
    <x v="13"/>
    <x v="18"/>
    <n v="435"/>
  </r>
  <r>
    <x v="151"/>
    <s v="US"/>
    <n v="211905.6"/>
    <x v="13"/>
    <x v="19"/>
    <n v="2"/>
  </r>
  <r>
    <x v="151"/>
    <s v="US"/>
    <n v="211905.6"/>
    <x v="13"/>
    <x v="20"/>
    <n v="933"/>
  </r>
  <r>
    <x v="151"/>
    <s v="US"/>
    <n v="211905.6"/>
    <x v="14"/>
    <x v="21"/>
    <n v="0"/>
  </r>
  <r>
    <x v="151"/>
    <s v="US"/>
    <n v="211905.6"/>
    <x v="14"/>
    <x v="22"/>
    <n v="0"/>
  </r>
  <r>
    <x v="151"/>
    <s v="US"/>
    <n v="211905.6"/>
    <x v="14"/>
    <x v="23"/>
    <n v="0"/>
  </r>
  <r>
    <x v="151"/>
    <s v="US"/>
    <n v="211905.6"/>
    <x v="14"/>
    <x v="24"/>
    <n v="0"/>
  </r>
  <r>
    <x v="151"/>
    <s v="US"/>
    <n v="211905.6"/>
    <x v="14"/>
    <x v="25"/>
    <n v="0"/>
  </r>
  <r>
    <x v="152"/>
    <s v="US"/>
    <n v="155829"/>
    <x v="0"/>
    <x v="0"/>
    <n v="0"/>
  </r>
  <r>
    <x v="152"/>
    <s v="US"/>
    <n v="155829"/>
    <x v="0"/>
    <x v="1"/>
    <n v="0"/>
  </r>
  <r>
    <x v="152"/>
    <s v="US"/>
    <n v="155829"/>
    <x v="1"/>
    <x v="2"/>
    <n v="47"/>
  </r>
  <r>
    <x v="152"/>
    <s v="US"/>
    <n v="155829"/>
    <x v="2"/>
    <x v="3"/>
    <n v="22"/>
  </r>
  <r>
    <x v="152"/>
    <s v="US"/>
    <n v="155829"/>
    <x v="2"/>
    <x v="4"/>
    <n v="157"/>
  </r>
  <r>
    <x v="152"/>
    <s v="US"/>
    <n v="155829"/>
    <x v="3"/>
    <x v="5"/>
    <n v="0"/>
  </r>
  <r>
    <x v="152"/>
    <s v="US"/>
    <n v="155829"/>
    <x v="4"/>
    <x v="6"/>
    <n v="0"/>
  </r>
  <r>
    <x v="152"/>
    <s v="US"/>
    <n v="155829"/>
    <x v="4"/>
    <x v="7"/>
    <n v="0"/>
  </r>
  <r>
    <x v="152"/>
    <s v="US"/>
    <n v="155829"/>
    <x v="5"/>
    <x v="8"/>
    <n v="0"/>
  </r>
  <r>
    <x v="152"/>
    <s v="US"/>
    <n v="155829"/>
    <x v="5"/>
    <x v="9"/>
    <n v="32"/>
  </r>
  <r>
    <x v="152"/>
    <s v="US"/>
    <n v="155829"/>
    <x v="5"/>
    <x v="10"/>
    <n v="0"/>
  </r>
  <r>
    <x v="152"/>
    <s v="US"/>
    <n v="155829"/>
    <x v="6"/>
    <x v="11"/>
    <n v="0"/>
  </r>
  <r>
    <x v="152"/>
    <s v="US"/>
    <n v="155829"/>
    <x v="7"/>
    <x v="12"/>
    <n v="3"/>
  </r>
  <r>
    <x v="152"/>
    <s v="US"/>
    <n v="155829"/>
    <x v="8"/>
    <x v="13"/>
    <n v="335"/>
  </r>
  <r>
    <x v="152"/>
    <s v="US"/>
    <n v="155829"/>
    <x v="9"/>
    <x v="14"/>
    <n v="4709"/>
  </r>
  <r>
    <x v="152"/>
    <s v="US"/>
    <n v="155829"/>
    <x v="10"/>
    <x v="15"/>
    <n v="0"/>
  </r>
  <r>
    <x v="152"/>
    <s v="US"/>
    <n v="155829"/>
    <x v="11"/>
    <x v="16"/>
    <n v="0"/>
  </r>
  <r>
    <x v="152"/>
    <s v="US"/>
    <n v="155829"/>
    <x v="12"/>
    <x v="17"/>
    <n v="0"/>
  </r>
  <r>
    <x v="152"/>
    <s v="US"/>
    <n v="155829"/>
    <x v="13"/>
    <x v="18"/>
    <n v="445"/>
  </r>
  <r>
    <x v="152"/>
    <s v="US"/>
    <n v="155829"/>
    <x v="13"/>
    <x v="19"/>
    <n v="2"/>
  </r>
  <r>
    <x v="152"/>
    <s v="US"/>
    <n v="155829"/>
    <x v="13"/>
    <x v="20"/>
    <n v="880"/>
  </r>
  <r>
    <x v="152"/>
    <s v="US"/>
    <n v="155829"/>
    <x v="14"/>
    <x v="21"/>
    <n v="1"/>
  </r>
  <r>
    <x v="152"/>
    <s v="US"/>
    <n v="155829"/>
    <x v="14"/>
    <x v="22"/>
    <n v="0"/>
  </r>
  <r>
    <x v="152"/>
    <s v="US"/>
    <n v="155829"/>
    <x v="14"/>
    <x v="23"/>
    <n v="0"/>
  </r>
  <r>
    <x v="152"/>
    <s v="US"/>
    <n v="155829"/>
    <x v="14"/>
    <x v="24"/>
    <n v="0"/>
  </r>
  <r>
    <x v="152"/>
    <s v="US"/>
    <n v="155829"/>
    <x v="14"/>
    <x v="25"/>
    <n v="0"/>
  </r>
  <r>
    <x v="153"/>
    <s v="US"/>
    <n v="164477.56"/>
    <x v="0"/>
    <x v="0"/>
    <n v="0"/>
  </r>
  <r>
    <x v="153"/>
    <s v="US"/>
    <n v="164477.56"/>
    <x v="0"/>
    <x v="1"/>
    <n v="0"/>
  </r>
  <r>
    <x v="153"/>
    <s v="US"/>
    <n v="164477.56"/>
    <x v="1"/>
    <x v="2"/>
    <n v="41"/>
  </r>
  <r>
    <x v="153"/>
    <s v="US"/>
    <n v="164477.56"/>
    <x v="2"/>
    <x v="3"/>
    <n v="23"/>
  </r>
  <r>
    <x v="153"/>
    <s v="US"/>
    <n v="164477.56"/>
    <x v="2"/>
    <x v="4"/>
    <n v="160"/>
  </r>
  <r>
    <x v="153"/>
    <s v="US"/>
    <n v="164477.56"/>
    <x v="3"/>
    <x v="5"/>
    <n v="62"/>
  </r>
  <r>
    <x v="153"/>
    <s v="US"/>
    <n v="164477.56"/>
    <x v="4"/>
    <x v="6"/>
    <n v="0"/>
  </r>
  <r>
    <x v="153"/>
    <s v="US"/>
    <n v="164477.56"/>
    <x v="4"/>
    <x v="7"/>
    <n v="0"/>
  </r>
  <r>
    <x v="153"/>
    <s v="US"/>
    <n v="164477.56"/>
    <x v="5"/>
    <x v="8"/>
    <n v="0"/>
  </r>
  <r>
    <x v="153"/>
    <s v="US"/>
    <n v="164477.56"/>
    <x v="5"/>
    <x v="9"/>
    <n v="25"/>
  </r>
  <r>
    <x v="153"/>
    <s v="US"/>
    <n v="164477.56"/>
    <x v="5"/>
    <x v="10"/>
    <n v="0"/>
  </r>
  <r>
    <x v="153"/>
    <s v="US"/>
    <n v="164477.56"/>
    <x v="6"/>
    <x v="11"/>
    <n v="0"/>
  </r>
  <r>
    <x v="153"/>
    <s v="US"/>
    <n v="164477.56"/>
    <x v="7"/>
    <x v="12"/>
    <n v="9"/>
  </r>
  <r>
    <x v="153"/>
    <s v="US"/>
    <n v="164477.56"/>
    <x v="8"/>
    <x v="13"/>
    <n v="245"/>
  </r>
  <r>
    <x v="153"/>
    <s v="US"/>
    <n v="164477.56"/>
    <x v="9"/>
    <x v="14"/>
    <n v="5677"/>
  </r>
  <r>
    <x v="153"/>
    <s v="US"/>
    <n v="164477.56"/>
    <x v="10"/>
    <x v="15"/>
    <n v="0"/>
  </r>
  <r>
    <x v="153"/>
    <s v="US"/>
    <n v="164477.56"/>
    <x v="11"/>
    <x v="16"/>
    <n v="0"/>
  </r>
  <r>
    <x v="153"/>
    <s v="US"/>
    <n v="164477.56"/>
    <x v="12"/>
    <x v="17"/>
    <n v="0"/>
  </r>
  <r>
    <x v="153"/>
    <s v="US"/>
    <n v="164477.56"/>
    <x v="13"/>
    <x v="18"/>
    <n v="501"/>
  </r>
  <r>
    <x v="153"/>
    <s v="US"/>
    <n v="164477.56"/>
    <x v="13"/>
    <x v="19"/>
    <n v="3"/>
  </r>
  <r>
    <x v="153"/>
    <s v="US"/>
    <n v="164477.56"/>
    <x v="13"/>
    <x v="20"/>
    <n v="906"/>
  </r>
  <r>
    <x v="153"/>
    <s v="US"/>
    <n v="164477.56"/>
    <x v="14"/>
    <x v="21"/>
    <n v="0"/>
  </r>
  <r>
    <x v="153"/>
    <s v="US"/>
    <n v="164477.56"/>
    <x v="14"/>
    <x v="22"/>
    <n v="0"/>
  </r>
  <r>
    <x v="153"/>
    <s v="US"/>
    <n v="164477.56"/>
    <x v="14"/>
    <x v="23"/>
    <n v="0"/>
  </r>
  <r>
    <x v="153"/>
    <s v="US"/>
    <n v="164477.56"/>
    <x v="14"/>
    <x v="24"/>
    <n v="0"/>
  </r>
  <r>
    <x v="153"/>
    <s v="US"/>
    <n v="164477.56"/>
    <x v="14"/>
    <x v="25"/>
    <n v="0"/>
  </r>
  <r>
    <x v="154"/>
    <s v="US"/>
    <n v="143143.73000000001"/>
    <x v="0"/>
    <x v="0"/>
    <n v="0"/>
  </r>
  <r>
    <x v="154"/>
    <s v="US"/>
    <n v="143143.73000000001"/>
    <x v="0"/>
    <x v="1"/>
    <n v="0"/>
  </r>
  <r>
    <x v="154"/>
    <s v="US"/>
    <n v="143143.73000000001"/>
    <x v="1"/>
    <x v="2"/>
    <n v="38"/>
  </r>
  <r>
    <x v="154"/>
    <s v="US"/>
    <n v="143143.73000000001"/>
    <x v="2"/>
    <x v="3"/>
    <n v="19"/>
  </r>
  <r>
    <x v="154"/>
    <s v="US"/>
    <n v="143143.73000000001"/>
    <x v="2"/>
    <x v="4"/>
    <n v="133"/>
  </r>
  <r>
    <x v="154"/>
    <s v="US"/>
    <n v="143143.73000000001"/>
    <x v="3"/>
    <x v="5"/>
    <n v="121"/>
  </r>
  <r>
    <x v="154"/>
    <s v="US"/>
    <n v="143143.73000000001"/>
    <x v="4"/>
    <x v="6"/>
    <n v="0"/>
  </r>
  <r>
    <x v="154"/>
    <s v="US"/>
    <n v="143143.73000000001"/>
    <x v="4"/>
    <x v="7"/>
    <n v="0"/>
  </r>
  <r>
    <x v="154"/>
    <s v="US"/>
    <n v="143143.73000000001"/>
    <x v="5"/>
    <x v="8"/>
    <n v="0"/>
  </r>
  <r>
    <x v="154"/>
    <s v="US"/>
    <n v="143143.73000000001"/>
    <x v="5"/>
    <x v="9"/>
    <n v="32"/>
  </r>
  <r>
    <x v="154"/>
    <s v="US"/>
    <n v="143143.73000000001"/>
    <x v="5"/>
    <x v="10"/>
    <n v="0"/>
  </r>
  <r>
    <x v="154"/>
    <s v="US"/>
    <n v="143143.73000000001"/>
    <x v="6"/>
    <x v="11"/>
    <n v="0"/>
  </r>
  <r>
    <x v="154"/>
    <s v="US"/>
    <n v="143143.73000000001"/>
    <x v="7"/>
    <x v="12"/>
    <n v="3"/>
  </r>
  <r>
    <x v="154"/>
    <s v="US"/>
    <n v="143143.73000000001"/>
    <x v="8"/>
    <x v="13"/>
    <n v="350"/>
  </r>
  <r>
    <x v="154"/>
    <s v="US"/>
    <n v="143143.73000000001"/>
    <x v="9"/>
    <x v="14"/>
    <n v="5557"/>
  </r>
  <r>
    <x v="154"/>
    <s v="US"/>
    <n v="143143.73000000001"/>
    <x v="10"/>
    <x v="15"/>
    <n v="0"/>
  </r>
  <r>
    <x v="154"/>
    <s v="US"/>
    <n v="143143.73000000001"/>
    <x v="11"/>
    <x v="16"/>
    <n v="0"/>
  </r>
  <r>
    <x v="154"/>
    <s v="US"/>
    <n v="143143.73000000001"/>
    <x v="12"/>
    <x v="17"/>
    <n v="0"/>
  </r>
  <r>
    <x v="154"/>
    <s v="US"/>
    <n v="143143.73000000001"/>
    <x v="13"/>
    <x v="18"/>
    <n v="481"/>
  </r>
  <r>
    <x v="154"/>
    <s v="US"/>
    <n v="143143.73000000001"/>
    <x v="13"/>
    <x v="19"/>
    <n v="3"/>
  </r>
  <r>
    <x v="154"/>
    <s v="US"/>
    <n v="143143.73000000001"/>
    <x v="13"/>
    <x v="20"/>
    <n v="888"/>
  </r>
  <r>
    <x v="154"/>
    <s v="US"/>
    <n v="143143.73000000001"/>
    <x v="14"/>
    <x v="21"/>
    <n v="1"/>
  </r>
  <r>
    <x v="154"/>
    <s v="US"/>
    <n v="143143.73000000001"/>
    <x v="14"/>
    <x v="22"/>
    <n v="0"/>
  </r>
  <r>
    <x v="154"/>
    <s v="US"/>
    <n v="143143.73000000001"/>
    <x v="14"/>
    <x v="23"/>
    <n v="0"/>
  </r>
  <r>
    <x v="154"/>
    <s v="US"/>
    <n v="143143.73000000001"/>
    <x v="14"/>
    <x v="24"/>
    <n v="0"/>
  </r>
  <r>
    <x v="154"/>
    <s v="US"/>
    <n v="143143.73000000001"/>
    <x v="14"/>
    <x v="25"/>
    <n v="0"/>
  </r>
  <r>
    <x v="155"/>
    <s v="US"/>
    <n v="144282.06"/>
    <x v="0"/>
    <x v="0"/>
    <n v="0"/>
  </r>
  <r>
    <x v="155"/>
    <s v="US"/>
    <n v="144282.06"/>
    <x v="0"/>
    <x v="1"/>
    <n v="0"/>
  </r>
  <r>
    <x v="155"/>
    <s v="US"/>
    <n v="144282.06"/>
    <x v="1"/>
    <x v="2"/>
    <n v="37"/>
  </r>
  <r>
    <x v="155"/>
    <s v="US"/>
    <n v="144282.06"/>
    <x v="2"/>
    <x v="3"/>
    <n v="16"/>
  </r>
  <r>
    <x v="155"/>
    <s v="US"/>
    <n v="144282.06"/>
    <x v="2"/>
    <x v="4"/>
    <n v="138"/>
  </r>
  <r>
    <x v="155"/>
    <s v="US"/>
    <n v="144282.06"/>
    <x v="3"/>
    <x v="5"/>
    <n v="103"/>
  </r>
  <r>
    <x v="155"/>
    <s v="US"/>
    <n v="144282.06"/>
    <x v="4"/>
    <x v="6"/>
    <n v="0"/>
  </r>
  <r>
    <x v="155"/>
    <s v="US"/>
    <n v="144282.06"/>
    <x v="4"/>
    <x v="7"/>
    <n v="0"/>
  </r>
  <r>
    <x v="155"/>
    <s v="US"/>
    <n v="144282.06"/>
    <x v="5"/>
    <x v="8"/>
    <n v="0"/>
  </r>
  <r>
    <x v="155"/>
    <s v="US"/>
    <n v="144282.06"/>
    <x v="5"/>
    <x v="9"/>
    <n v="21"/>
  </r>
  <r>
    <x v="155"/>
    <s v="US"/>
    <n v="144282.06"/>
    <x v="5"/>
    <x v="10"/>
    <n v="0"/>
  </r>
  <r>
    <x v="155"/>
    <s v="US"/>
    <n v="144282.06"/>
    <x v="6"/>
    <x v="11"/>
    <n v="0"/>
  </r>
  <r>
    <x v="155"/>
    <s v="US"/>
    <n v="144282.06"/>
    <x v="7"/>
    <x v="12"/>
    <n v="3"/>
  </r>
  <r>
    <x v="155"/>
    <s v="US"/>
    <n v="144282.06"/>
    <x v="8"/>
    <x v="13"/>
    <n v="292"/>
  </r>
  <r>
    <x v="155"/>
    <s v="US"/>
    <n v="144282.06"/>
    <x v="9"/>
    <x v="14"/>
    <n v="5704"/>
  </r>
  <r>
    <x v="155"/>
    <s v="US"/>
    <n v="144282.06"/>
    <x v="10"/>
    <x v="15"/>
    <n v="0"/>
  </r>
  <r>
    <x v="155"/>
    <s v="US"/>
    <n v="144282.06"/>
    <x v="11"/>
    <x v="16"/>
    <n v="0"/>
  </r>
  <r>
    <x v="155"/>
    <s v="US"/>
    <n v="144282.06"/>
    <x v="12"/>
    <x v="17"/>
    <n v="0"/>
  </r>
  <r>
    <x v="155"/>
    <s v="US"/>
    <n v="144282.06"/>
    <x v="13"/>
    <x v="18"/>
    <n v="523"/>
  </r>
  <r>
    <x v="155"/>
    <s v="US"/>
    <n v="144282.06"/>
    <x v="13"/>
    <x v="19"/>
    <n v="2"/>
  </r>
  <r>
    <x v="155"/>
    <s v="US"/>
    <n v="144282.06"/>
    <x v="13"/>
    <x v="20"/>
    <n v="940"/>
  </r>
  <r>
    <x v="155"/>
    <s v="US"/>
    <n v="144282.06"/>
    <x v="14"/>
    <x v="21"/>
    <n v="0"/>
  </r>
  <r>
    <x v="155"/>
    <s v="US"/>
    <n v="144282.06"/>
    <x v="14"/>
    <x v="22"/>
    <n v="0"/>
  </r>
  <r>
    <x v="155"/>
    <s v="US"/>
    <n v="144282.06"/>
    <x v="14"/>
    <x v="23"/>
    <n v="0"/>
  </r>
  <r>
    <x v="155"/>
    <s v="US"/>
    <n v="144282.06"/>
    <x v="14"/>
    <x v="24"/>
    <n v="0"/>
  </r>
  <r>
    <x v="155"/>
    <s v="US"/>
    <n v="144282.06"/>
    <x v="14"/>
    <x v="25"/>
    <n v="0"/>
  </r>
  <r>
    <x v="156"/>
    <s v="US"/>
    <n v="156222.39999999999"/>
    <x v="0"/>
    <x v="0"/>
    <n v="0"/>
  </r>
  <r>
    <x v="156"/>
    <s v="US"/>
    <n v="156222.39999999999"/>
    <x v="0"/>
    <x v="1"/>
    <n v="0"/>
  </r>
  <r>
    <x v="156"/>
    <s v="US"/>
    <n v="156222.39999999999"/>
    <x v="1"/>
    <x v="2"/>
    <n v="51"/>
  </r>
  <r>
    <x v="156"/>
    <s v="US"/>
    <n v="156222.39999999999"/>
    <x v="2"/>
    <x v="3"/>
    <n v="10"/>
  </r>
  <r>
    <x v="156"/>
    <s v="US"/>
    <n v="156222.39999999999"/>
    <x v="2"/>
    <x v="4"/>
    <n v="141"/>
  </r>
  <r>
    <x v="156"/>
    <s v="US"/>
    <n v="156222.39999999999"/>
    <x v="3"/>
    <x v="5"/>
    <n v="107"/>
  </r>
  <r>
    <x v="156"/>
    <s v="US"/>
    <n v="156222.39999999999"/>
    <x v="4"/>
    <x v="6"/>
    <n v="0"/>
  </r>
  <r>
    <x v="156"/>
    <s v="US"/>
    <n v="156222.39999999999"/>
    <x v="4"/>
    <x v="7"/>
    <n v="0"/>
  </r>
  <r>
    <x v="156"/>
    <s v="US"/>
    <n v="156222.39999999999"/>
    <x v="5"/>
    <x v="8"/>
    <n v="0"/>
  </r>
  <r>
    <x v="156"/>
    <s v="US"/>
    <n v="156222.39999999999"/>
    <x v="5"/>
    <x v="9"/>
    <n v="19"/>
  </r>
  <r>
    <x v="156"/>
    <s v="US"/>
    <n v="156222.39999999999"/>
    <x v="5"/>
    <x v="10"/>
    <n v="0"/>
  </r>
  <r>
    <x v="156"/>
    <s v="US"/>
    <n v="156222.39999999999"/>
    <x v="6"/>
    <x v="11"/>
    <n v="0"/>
  </r>
  <r>
    <x v="156"/>
    <s v="US"/>
    <n v="156222.39999999999"/>
    <x v="7"/>
    <x v="12"/>
    <n v="2"/>
  </r>
  <r>
    <x v="156"/>
    <s v="US"/>
    <n v="156222.39999999999"/>
    <x v="8"/>
    <x v="13"/>
    <n v="232"/>
  </r>
  <r>
    <x v="156"/>
    <s v="US"/>
    <n v="156222.39999999999"/>
    <x v="9"/>
    <x v="14"/>
    <n v="5832"/>
  </r>
  <r>
    <x v="156"/>
    <s v="US"/>
    <n v="156222.39999999999"/>
    <x v="10"/>
    <x v="15"/>
    <n v="0"/>
  </r>
  <r>
    <x v="156"/>
    <s v="US"/>
    <n v="156222.39999999999"/>
    <x v="11"/>
    <x v="16"/>
    <n v="0"/>
  </r>
  <r>
    <x v="156"/>
    <s v="US"/>
    <n v="156222.39999999999"/>
    <x v="12"/>
    <x v="17"/>
    <n v="0"/>
  </r>
  <r>
    <x v="156"/>
    <s v="US"/>
    <n v="156222.39999999999"/>
    <x v="13"/>
    <x v="18"/>
    <n v="560"/>
  </r>
  <r>
    <x v="156"/>
    <s v="US"/>
    <n v="156222.39999999999"/>
    <x v="13"/>
    <x v="19"/>
    <n v="3"/>
  </r>
  <r>
    <x v="156"/>
    <s v="US"/>
    <n v="156222.39999999999"/>
    <x v="13"/>
    <x v="20"/>
    <n v="959"/>
  </r>
  <r>
    <x v="156"/>
    <s v="US"/>
    <n v="156222.39999999999"/>
    <x v="14"/>
    <x v="21"/>
    <n v="0"/>
  </r>
  <r>
    <x v="156"/>
    <s v="US"/>
    <n v="156222.39999999999"/>
    <x v="14"/>
    <x v="22"/>
    <n v="0"/>
  </r>
  <r>
    <x v="156"/>
    <s v="US"/>
    <n v="156222.39999999999"/>
    <x v="14"/>
    <x v="23"/>
    <n v="0"/>
  </r>
  <r>
    <x v="156"/>
    <s v="US"/>
    <n v="156222.39999999999"/>
    <x v="14"/>
    <x v="24"/>
    <n v="0"/>
  </r>
  <r>
    <x v="156"/>
    <s v="US"/>
    <n v="156222.39999999999"/>
    <x v="14"/>
    <x v="25"/>
    <n v="0"/>
  </r>
  <r>
    <x v="157"/>
    <s v="US"/>
    <n v="178530.6"/>
    <x v="0"/>
    <x v="0"/>
    <n v="0"/>
  </r>
  <r>
    <x v="157"/>
    <s v="US"/>
    <n v="178530.6"/>
    <x v="0"/>
    <x v="1"/>
    <n v="0"/>
  </r>
  <r>
    <x v="157"/>
    <s v="US"/>
    <n v="178530.6"/>
    <x v="1"/>
    <x v="2"/>
    <n v="39"/>
  </r>
  <r>
    <x v="157"/>
    <s v="US"/>
    <n v="178530.6"/>
    <x v="2"/>
    <x v="3"/>
    <n v="15"/>
  </r>
  <r>
    <x v="157"/>
    <s v="US"/>
    <n v="178530.6"/>
    <x v="2"/>
    <x v="4"/>
    <n v="147"/>
  </r>
  <r>
    <x v="157"/>
    <s v="US"/>
    <n v="178530.6"/>
    <x v="3"/>
    <x v="5"/>
    <n v="132"/>
  </r>
  <r>
    <x v="157"/>
    <s v="US"/>
    <n v="178530.6"/>
    <x v="4"/>
    <x v="6"/>
    <n v="0"/>
  </r>
  <r>
    <x v="157"/>
    <s v="US"/>
    <n v="178530.6"/>
    <x v="4"/>
    <x v="7"/>
    <n v="0"/>
  </r>
  <r>
    <x v="157"/>
    <s v="US"/>
    <n v="178530.6"/>
    <x v="5"/>
    <x v="8"/>
    <n v="0"/>
  </r>
  <r>
    <x v="157"/>
    <s v="US"/>
    <n v="178530.6"/>
    <x v="5"/>
    <x v="9"/>
    <n v="21"/>
  </r>
  <r>
    <x v="157"/>
    <s v="US"/>
    <n v="178530.6"/>
    <x v="5"/>
    <x v="10"/>
    <n v="0"/>
  </r>
  <r>
    <x v="157"/>
    <s v="US"/>
    <n v="178530.6"/>
    <x v="6"/>
    <x v="11"/>
    <n v="0"/>
  </r>
  <r>
    <x v="157"/>
    <s v="US"/>
    <n v="178530.6"/>
    <x v="7"/>
    <x v="12"/>
    <n v="3"/>
  </r>
  <r>
    <x v="157"/>
    <s v="US"/>
    <n v="178530.6"/>
    <x v="8"/>
    <x v="13"/>
    <n v="235"/>
  </r>
  <r>
    <x v="157"/>
    <s v="US"/>
    <n v="178530.6"/>
    <x v="9"/>
    <x v="14"/>
    <n v="5484"/>
  </r>
  <r>
    <x v="157"/>
    <s v="US"/>
    <n v="178530.6"/>
    <x v="10"/>
    <x v="15"/>
    <n v="0"/>
  </r>
  <r>
    <x v="157"/>
    <s v="US"/>
    <n v="178530.6"/>
    <x v="11"/>
    <x v="16"/>
    <n v="0"/>
  </r>
  <r>
    <x v="157"/>
    <s v="US"/>
    <n v="178530.6"/>
    <x v="12"/>
    <x v="17"/>
    <n v="0"/>
  </r>
  <r>
    <x v="157"/>
    <s v="US"/>
    <n v="178530.6"/>
    <x v="13"/>
    <x v="18"/>
    <n v="537"/>
  </r>
  <r>
    <x v="157"/>
    <s v="US"/>
    <n v="178530.6"/>
    <x v="13"/>
    <x v="19"/>
    <n v="3"/>
  </r>
  <r>
    <x v="157"/>
    <s v="US"/>
    <n v="178530.6"/>
    <x v="13"/>
    <x v="20"/>
    <n v="890"/>
  </r>
  <r>
    <x v="157"/>
    <s v="US"/>
    <n v="178530.6"/>
    <x v="14"/>
    <x v="21"/>
    <n v="0"/>
  </r>
  <r>
    <x v="157"/>
    <s v="US"/>
    <n v="178530.6"/>
    <x v="14"/>
    <x v="22"/>
    <n v="0"/>
  </r>
  <r>
    <x v="157"/>
    <s v="US"/>
    <n v="178530.6"/>
    <x v="14"/>
    <x v="23"/>
    <n v="0"/>
  </r>
  <r>
    <x v="157"/>
    <s v="US"/>
    <n v="178530.6"/>
    <x v="14"/>
    <x v="24"/>
    <n v="0"/>
  </r>
  <r>
    <x v="157"/>
    <s v="US"/>
    <n v="178530.6"/>
    <x v="14"/>
    <x v="25"/>
    <n v="0"/>
  </r>
  <r>
    <x v="158"/>
    <s v="US"/>
    <n v="210278.04"/>
    <x v="0"/>
    <x v="0"/>
    <n v="0"/>
  </r>
  <r>
    <x v="158"/>
    <s v="US"/>
    <n v="210278.04"/>
    <x v="0"/>
    <x v="1"/>
    <n v="0"/>
  </r>
  <r>
    <x v="158"/>
    <s v="US"/>
    <n v="210278.04"/>
    <x v="1"/>
    <x v="2"/>
    <n v="44"/>
  </r>
  <r>
    <x v="158"/>
    <s v="US"/>
    <n v="210278.04"/>
    <x v="2"/>
    <x v="3"/>
    <n v="31"/>
  </r>
  <r>
    <x v="158"/>
    <s v="US"/>
    <n v="210278.04"/>
    <x v="2"/>
    <x v="4"/>
    <n v="151"/>
  </r>
  <r>
    <x v="158"/>
    <s v="US"/>
    <n v="210278.04"/>
    <x v="3"/>
    <x v="5"/>
    <n v="103"/>
  </r>
  <r>
    <x v="158"/>
    <s v="US"/>
    <n v="210278.04"/>
    <x v="4"/>
    <x v="6"/>
    <n v="0"/>
  </r>
  <r>
    <x v="158"/>
    <s v="US"/>
    <n v="210278.04"/>
    <x v="4"/>
    <x v="7"/>
    <n v="0"/>
  </r>
  <r>
    <x v="158"/>
    <s v="US"/>
    <n v="210278.04"/>
    <x v="5"/>
    <x v="8"/>
    <n v="0"/>
  </r>
  <r>
    <x v="158"/>
    <s v="US"/>
    <n v="210278.04"/>
    <x v="5"/>
    <x v="9"/>
    <n v="20"/>
  </r>
  <r>
    <x v="158"/>
    <s v="US"/>
    <n v="210278.04"/>
    <x v="5"/>
    <x v="10"/>
    <n v="0"/>
  </r>
  <r>
    <x v="158"/>
    <s v="US"/>
    <n v="210278.04"/>
    <x v="6"/>
    <x v="11"/>
    <n v="0"/>
  </r>
  <r>
    <x v="158"/>
    <s v="US"/>
    <n v="210278.04"/>
    <x v="7"/>
    <x v="12"/>
    <n v="3"/>
  </r>
  <r>
    <x v="158"/>
    <s v="US"/>
    <n v="210278.04"/>
    <x v="8"/>
    <x v="13"/>
    <n v="222"/>
  </r>
  <r>
    <x v="158"/>
    <s v="US"/>
    <n v="210278.04"/>
    <x v="9"/>
    <x v="14"/>
    <n v="5709"/>
  </r>
  <r>
    <x v="158"/>
    <s v="US"/>
    <n v="210278.04"/>
    <x v="10"/>
    <x v="15"/>
    <n v="0"/>
  </r>
  <r>
    <x v="158"/>
    <s v="US"/>
    <n v="210278.04"/>
    <x v="11"/>
    <x v="16"/>
    <n v="0"/>
  </r>
  <r>
    <x v="158"/>
    <s v="US"/>
    <n v="210278.04"/>
    <x v="12"/>
    <x v="17"/>
    <n v="0"/>
  </r>
  <r>
    <x v="158"/>
    <s v="US"/>
    <n v="210278.04"/>
    <x v="13"/>
    <x v="18"/>
    <n v="299"/>
  </r>
  <r>
    <x v="158"/>
    <s v="US"/>
    <n v="210278.04"/>
    <x v="13"/>
    <x v="19"/>
    <n v="3"/>
  </r>
  <r>
    <x v="158"/>
    <s v="US"/>
    <n v="210278.04"/>
    <x v="13"/>
    <x v="20"/>
    <n v="701"/>
  </r>
  <r>
    <x v="158"/>
    <s v="US"/>
    <n v="210278.04"/>
    <x v="14"/>
    <x v="21"/>
    <n v="0"/>
  </r>
  <r>
    <x v="158"/>
    <s v="US"/>
    <n v="210278.04"/>
    <x v="14"/>
    <x v="22"/>
    <n v="0"/>
  </r>
  <r>
    <x v="158"/>
    <s v="US"/>
    <n v="210278.04"/>
    <x v="14"/>
    <x v="23"/>
    <n v="0"/>
  </r>
  <r>
    <x v="158"/>
    <s v="US"/>
    <n v="210278.04"/>
    <x v="14"/>
    <x v="24"/>
    <n v="0"/>
  </r>
  <r>
    <x v="158"/>
    <s v="US"/>
    <n v="210278.04"/>
    <x v="14"/>
    <x v="25"/>
    <n v="0"/>
  </r>
  <r>
    <x v="159"/>
    <s v="US"/>
    <n v="170094.2"/>
    <x v="0"/>
    <x v="0"/>
    <n v="0"/>
  </r>
  <r>
    <x v="159"/>
    <s v="US"/>
    <n v="170094.2"/>
    <x v="0"/>
    <x v="1"/>
    <n v="0"/>
  </r>
  <r>
    <x v="159"/>
    <s v="US"/>
    <n v="170094.2"/>
    <x v="1"/>
    <x v="2"/>
    <n v="19"/>
  </r>
  <r>
    <x v="159"/>
    <s v="US"/>
    <n v="170094.2"/>
    <x v="2"/>
    <x v="3"/>
    <n v="25"/>
  </r>
  <r>
    <x v="159"/>
    <s v="US"/>
    <n v="170094.2"/>
    <x v="2"/>
    <x v="4"/>
    <n v="148"/>
  </r>
  <r>
    <x v="159"/>
    <s v="US"/>
    <n v="170094.2"/>
    <x v="3"/>
    <x v="5"/>
    <n v="101"/>
  </r>
  <r>
    <x v="159"/>
    <s v="US"/>
    <n v="170094.2"/>
    <x v="4"/>
    <x v="6"/>
    <n v="0"/>
  </r>
  <r>
    <x v="159"/>
    <s v="US"/>
    <n v="170094.2"/>
    <x v="4"/>
    <x v="7"/>
    <n v="0"/>
  </r>
  <r>
    <x v="159"/>
    <s v="US"/>
    <n v="170094.2"/>
    <x v="5"/>
    <x v="8"/>
    <n v="0"/>
  </r>
  <r>
    <x v="159"/>
    <s v="US"/>
    <n v="170094.2"/>
    <x v="5"/>
    <x v="9"/>
    <n v="15"/>
  </r>
  <r>
    <x v="159"/>
    <s v="US"/>
    <n v="170094.2"/>
    <x v="5"/>
    <x v="10"/>
    <n v="0"/>
  </r>
  <r>
    <x v="159"/>
    <s v="US"/>
    <n v="170094.2"/>
    <x v="6"/>
    <x v="11"/>
    <n v="0"/>
  </r>
  <r>
    <x v="159"/>
    <s v="US"/>
    <n v="170094.2"/>
    <x v="7"/>
    <x v="12"/>
    <n v="4"/>
  </r>
  <r>
    <x v="159"/>
    <s v="US"/>
    <n v="170094.2"/>
    <x v="8"/>
    <x v="13"/>
    <n v="223"/>
  </r>
  <r>
    <x v="159"/>
    <s v="US"/>
    <n v="170094.2"/>
    <x v="9"/>
    <x v="14"/>
    <n v="5041"/>
  </r>
  <r>
    <x v="159"/>
    <s v="US"/>
    <n v="170094.2"/>
    <x v="10"/>
    <x v="15"/>
    <n v="0"/>
  </r>
  <r>
    <x v="159"/>
    <s v="US"/>
    <n v="170094.2"/>
    <x v="11"/>
    <x v="16"/>
    <n v="0"/>
  </r>
  <r>
    <x v="159"/>
    <s v="US"/>
    <n v="170094.2"/>
    <x v="12"/>
    <x v="17"/>
    <n v="0"/>
  </r>
  <r>
    <x v="159"/>
    <s v="US"/>
    <n v="170094.2"/>
    <x v="13"/>
    <x v="18"/>
    <n v="285"/>
  </r>
  <r>
    <x v="159"/>
    <s v="US"/>
    <n v="170094.2"/>
    <x v="13"/>
    <x v="19"/>
    <n v="2"/>
  </r>
  <r>
    <x v="159"/>
    <s v="US"/>
    <n v="170094.2"/>
    <x v="13"/>
    <x v="20"/>
    <n v="663"/>
  </r>
  <r>
    <x v="159"/>
    <s v="US"/>
    <n v="170094.2"/>
    <x v="14"/>
    <x v="21"/>
    <n v="0"/>
  </r>
  <r>
    <x v="159"/>
    <s v="US"/>
    <n v="170094.2"/>
    <x v="14"/>
    <x v="22"/>
    <n v="0"/>
  </r>
  <r>
    <x v="159"/>
    <s v="US"/>
    <n v="170094.2"/>
    <x v="14"/>
    <x v="23"/>
    <n v="0"/>
  </r>
  <r>
    <x v="159"/>
    <s v="US"/>
    <n v="170094.2"/>
    <x v="14"/>
    <x v="24"/>
    <n v="0"/>
  </r>
  <r>
    <x v="159"/>
    <s v="US"/>
    <n v="170094.2"/>
    <x v="14"/>
    <x v="25"/>
    <n v="0"/>
  </r>
  <r>
    <x v="160"/>
    <s v="US"/>
    <n v="164502.24"/>
    <x v="0"/>
    <x v="0"/>
    <n v="0"/>
  </r>
  <r>
    <x v="160"/>
    <s v="US"/>
    <n v="164502.24"/>
    <x v="0"/>
    <x v="1"/>
    <n v="0"/>
  </r>
  <r>
    <x v="160"/>
    <s v="US"/>
    <n v="164502.24"/>
    <x v="1"/>
    <x v="2"/>
    <n v="41"/>
  </r>
  <r>
    <x v="160"/>
    <s v="US"/>
    <n v="164502.24"/>
    <x v="2"/>
    <x v="3"/>
    <n v="27"/>
  </r>
  <r>
    <x v="160"/>
    <s v="US"/>
    <n v="164502.24"/>
    <x v="2"/>
    <x v="4"/>
    <n v="160"/>
  </r>
  <r>
    <x v="160"/>
    <s v="US"/>
    <n v="164502.24"/>
    <x v="3"/>
    <x v="5"/>
    <n v="105"/>
  </r>
  <r>
    <x v="160"/>
    <s v="US"/>
    <n v="164502.24"/>
    <x v="4"/>
    <x v="6"/>
    <n v="0"/>
  </r>
  <r>
    <x v="160"/>
    <s v="US"/>
    <n v="164502.24"/>
    <x v="4"/>
    <x v="7"/>
    <n v="0"/>
  </r>
  <r>
    <x v="160"/>
    <s v="US"/>
    <n v="164502.24"/>
    <x v="5"/>
    <x v="8"/>
    <n v="0"/>
  </r>
  <r>
    <x v="160"/>
    <s v="US"/>
    <n v="164502.24"/>
    <x v="5"/>
    <x v="9"/>
    <n v="13"/>
  </r>
  <r>
    <x v="160"/>
    <s v="US"/>
    <n v="164502.24"/>
    <x v="5"/>
    <x v="10"/>
    <n v="0"/>
  </r>
  <r>
    <x v="160"/>
    <s v="US"/>
    <n v="164502.24"/>
    <x v="6"/>
    <x v="11"/>
    <n v="0"/>
  </r>
  <r>
    <x v="160"/>
    <s v="US"/>
    <n v="164502.24"/>
    <x v="7"/>
    <x v="12"/>
    <n v="4"/>
  </r>
  <r>
    <x v="160"/>
    <s v="US"/>
    <n v="164502.24"/>
    <x v="8"/>
    <x v="13"/>
    <n v="225"/>
  </r>
  <r>
    <x v="160"/>
    <s v="US"/>
    <n v="164502.24"/>
    <x v="9"/>
    <x v="14"/>
    <n v="6353"/>
  </r>
  <r>
    <x v="160"/>
    <s v="US"/>
    <n v="164502.24"/>
    <x v="10"/>
    <x v="15"/>
    <n v="0"/>
  </r>
  <r>
    <x v="160"/>
    <s v="US"/>
    <n v="164502.24"/>
    <x v="11"/>
    <x v="16"/>
    <n v="0"/>
  </r>
  <r>
    <x v="160"/>
    <s v="US"/>
    <n v="164502.24"/>
    <x v="12"/>
    <x v="17"/>
    <n v="0"/>
  </r>
  <r>
    <x v="160"/>
    <s v="US"/>
    <n v="164502.24"/>
    <x v="13"/>
    <x v="18"/>
    <n v="311"/>
  </r>
  <r>
    <x v="160"/>
    <s v="US"/>
    <n v="164502.24"/>
    <x v="13"/>
    <x v="19"/>
    <n v="2"/>
  </r>
  <r>
    <x v="160"/>
    <s v="US"/>
    <n v="164502.24"/>
    <x v="13"/>
    <x v="20"/>
    <n v="638"/>
  </r>
  <r>
    <x v="160"/>
    <s v="US"/>
    <n v="164502.24"/>
    <x v="14"/>
    <x v="21"/>
    <n v="0"/>
  </r>
  <r>
    <x v="160"/>
    <s v="US"/>
    <n v="164502.24"/>
    <x v="14"/>
    <x v="22"/>
    <n v="0"/>
  </r>
  <r>
    <x v="160"/>
    <s v="US"/>
    <n v="164502.24"/>
    <x v="14"/>
    <x v="23"/>
    <n v="0"/>
  </r>
  <r>
    <x v="160"/>
    <s v="US"/>
    <n v="164502.24"/>
    <x v="14"/>
    <x v="24"/>
    <n v="0"/>
  </r>
  <r>
    <x v="160"/>
    <s v="US"/>
    <n v="164502.24"/>
    <x v="14"/>
    <x v="25"/>
    <n v="0"/>
  </r>
  <r>
    <x v="161"/>
    <s v="US"/>
    <n v="169301.3"/>
    <x v="0"/>
    <x v="0"/>
    <n v="0"/>
  </r>
  <r>
    <x v="161"/>
    <s v="US"/>
    <n v="169301.3"/>
    <x v="0"/>
    <x v="1"/>
    <n v="0"/>
  </r>
  <r>
    <x v="161"/>
    <s v="US"/>
    <n v="169301.3"/>
    <x v="1"/>
    <x v="2"/>
    <n v="27"/>
  </r>
  <r>
    <x v="161"/>
    <s v="US"/>
    <n v="169301.3"/>
    <x v="2"/>
    <x v="3"/>
    <n v="36"/>
  </r>
  <r>
    <x v="161"/>
    <s v="US"/>
    <n v="169301.3"/>
    <x v="2"/>
    <x v="4"/>
    <n v="143"/>
  </r>
  <r>
    <x v="161"/>
    <s v="US"/>
    <n v="169301.3"/>
    <x v="3"/>
    <x v="5"/>
    <n v="79"/>
  </r>
  <r>
    <x v="161"/>
    <s v="US"/>
    <n v="169301.3"/>
    <x v="4"/>
    <x v="6"/>
    <n v="0"/>
  </r>
  <r>
    <x v="161"/>
    <s v="US"/>
    <n v="169301.3"/>
    <x v="4"/>
    <x v="7"/>
    <n v="0"/>
  </r>
  <r>
    <x v="161"/>
    <s v="US"/>
    <n v="169301.3"/>
    <x v="5"/>
    <x v="8"/>
    <n v="0"/>
  </r>
  <r>
    <x v="161"/>
    <s v="US"/>
    <n v="169301.3"/>
    <x v="5"/>
    <x v="9"/>
    <n v="17"/>
  </r>
  <r>
    <x v="161"/>
    <s v="US"/>
    <n v="169301.3"/>
    <x v="5"/>
    <x v="10"/>
    <n v="0"/>
  </r>
  <r>
    <x v="161"/>
    <s v="US"/>
    <n v="169301.3"/>
    <x v="6"/>
    <x v="11"/>
    <n v="0"/>
  </r>
  <r>
    <x v="161"/>
    <s v="US"/>
    <n v="169301.3"/>
    <x v="7"/>
    <x v="12"/>
    <n v="3"/>
  </r>
  <r>
    <x v="161"/>
    <s v="US"/>
    <n v="169301.3"/>
    <x v="8"/>
    <x v="13"/>
    <n v="226"/>
  </r>
  <r>
    <x v="161"/>
    <s v="US"/>
    <n v="169301.3"/>
    <x v="9"/>
    <x v="14"/>
    <n v="6555"/>
  </r>
  <r>
    <x v="161"/>
    <s v="US"/>
    <n v="169301.3"/>
    <x v="10"/>
    <x v="15"/>
    <n v="0"/>
  </r>
  <r>
    <x v="161"/>
    <s v="US"/>
    <n v="169301.3"/>
    <x v="11"/>
    <x v="16"/>
    <n v="0"/>
  </r>
  <r>
    <x v="161"/>
    <s v="US"/>
    <n v="169301.3"/>
    <x v="12"/>
    <x v="17"/>
    <n v="0"/>
  </r>
  <r>
    <x v="161"/>
    <s v="US"/>
    <n v="169301.3"/>
    <x v="13"/>
    <x v="18"/>
    <n v="317"/>
  </r>
  <r>
    <x v="161"/>
    <s v="US"/>
    <n v="169301.3"/>
    <x v="13"/>
    <x v="19"/>
    <n v="2"/>
  </r>
  <r>
    <x v="161"/>
    <s v="US"/>
    <n v="169301.3"/>
    <x v="13"/>
    <x v="20"/>
    <n v="673"/>
  </r>
  <r>
    <x v="161"/>
    <s v="US"/>
    <n v="169301.3"/>
    <x v="14"/>
    <x v="21"/>
    <n v="1"/>
  </r>
  <r>
    <x v="161"/>
    <s v="US"/>
    <n v="169301.3"/>
    <x v="14"/>
    <x v="22"/>
    <n v="0"/>
  </r>
  <r>
    <x v="161"/>
    <s v="US"/>
    <n v="169301.3"/>
    <x v="14"/>
    <x v="23"/>
    <n v="0"/>
  </r>
  <r>
    <x v="161"/>
    <s v="US"/>
    <n v="169301.3"/>
    <x v="14"/>
    <x v="24"/>
    <n v="0"/>
  </r>
  <r>
    <x v="161"/>
    <s v="US"/>
    <n v="169301.3"/>
    <x v="14"/>
    <x v="25"/>
    <n v="0"/>
  </r>
  <r>
    <x v="162"/>
    <s v="US"/>
    <n v="147118.26"/>
    <x v="0"/>
    <x v="0"/>
    <n v="0"/>
  </r>
  <r>
    <x v="162"/>
    <s v="US"/>
    <n v="147118.26"/>
    <x v="0"/>
    <x v="1"/>
    <n v="0"/>
  </r>
  <r>
    <x v="162"/>
    <s v="US"/>
    <n v="147118.26"/>
    <x v="1"/>
    <x v="2"/>
    <n v="65"/>
  </r>
  <r>
    <x v="162"/>
    <s v="US"/>
    <n v="147118.26"/>
    <x v="2"/>
    <x v="3"/>
    <n v="34"/>
  </r>
  <r>
    <x v="162"/>
    <s v="US"/>
    <n v="147118.26"/>
    <x v="2"/>
    <x v="4"/>
    <n v="132"/>
  </r>
  <r>
    <x v="162"/>
    <s v="US"/>
    <n v="147118.26"/>
    <x v="3"/>
    <x v="5"/>
    <n v="63"/>
  </r>
  <r>
    <x v="162"/>
    <s v="US"/>
    <n v="147118.26"/>
    <x v="4"/>
    <x v="6"/>
    <n v="0"/>
  </r>
  <r>
    <x v="162"/>
    <s v="US"/>
    <n v="147118.26"/>
    <x v="4"/>
    <x v="7"/>
    <n v="0"/>
  </r>
  <r>
    <x v="162"/>
    <s v="US"/>
    <n v="147118.26"/>
    <x v="5"/>
    <x v="8"/>
    <n v="0"/>
  </r>
  <r>
    <x v="162"/>
    <s v="US"/>
    <n v="147118.26"/>
    <x v="5"/>
    <x v="9"/>
    <n v="15"/>
  </r>
  <r>
    <x v="162"/>
    <s v="US"/>
    <n v="147118.26"/>
    <x v="5"/>
    <x v="10"/>
    <n v="0"/>
  </r>
  <r>
    <x v="162"/>
    <s v="US"/>
    <n v="147118.26"/>
    <x v="6"/>
    <x v="11"/>
    <n v="0"/>
  </r>
  <r>
    <x v="162"/>
    <s v="US"/>
    <n v="147118.26"/>
    <x v="7"/>
    <x v="12"/>
    <n v="3"/>
  </r>
  <r>
    <x v="162"/>
    <s v="US"/>
    <n v="147118.26"/>
    <x v="8"/>
    <x v="13"/>
    <n v="259"/>
  </r>
  <r>
    <x v="162"/>
    <s v="US"/>
    <n v="147118.26"/>
    <x v="9"/>
    <x v="14"/>
    <n v="5426"/>
  </r>
  <r>
    <x v="162"/>
    <s v="US"/>
    <n v="147118.26"/>
    <x v="10"/>
    <x v="15"/>
    <n v="0"/>
  </r>
  <r>
    <x v="162"/>
    <s v="US"/>
    <n v="147118.26"/>
    <x v="11"/>
    <x v="16"/>
    <n v="0"/>
  </r>
  <r>
    <x v="162"/>
    <s v="US"/>
    <n v="147118.26"/>
    <x v="12"/>
    <x v="17"/>
    <n v="0"/>
  </r>
  <r>
    <x v="162"/>
    <s v="US"/>
    <n v="147118.26"/>
    <x v="13"/>
    <x v="18"/>
    <n v="324"/>
  </r>
  <r>
    <x v="162"/>
    <s v="US"/>
    <n v="147118.26"/>
    <x v="13"/>
    <x v="19"/>
    <n v="2"/>
  </r>
  <r>
    <x v="162"/>
    <s v="US"/>
    <n v="147118.26"/>
    <x v="13"/>
    <x v="20"/>
    <n v="675"/>
  </r>
  <r>
    <x v="162"/>
    <s v="US"/>
    <n v="147118.26"/>
    <x v="14"/>
    <x v="21"/>
    <n v="0"/>
  </r>
  <r>
    <x v="162"/>
    <s v="US"/>
    <n v="147118.26"/>
    <x v="14"/>
    <x v="22"/>
    <n v="0"/>
  </r>
  <r>
    <x v="162"/>
    <s v="US"/>
    <n v="147118.26"/>
    <x v="14"/>
    <x v="23"/>
    <n v="0"/>
  </r>
  <r>
    <x v="162"/>
    <s v="US"/>
    <n v="147118.26"/>
    <x v="14"/>
    <x v="24"/>
    <n v="0"/>
  </r>
  <r>
    <x v="162"/>
    <s v="US"/>
    <n v="147118.26"/>
    <x v="14"/>
    <x v="25"/>
    <n v="0"/>
  </r>
  <r>
    <x v="163"/>
    <s v="US"/>
    <n v="166455.12"/>
    <x v="0"/>
    <x v="0"/>
    <n v="0"/>
  </r>
  <r>
    <x v="163"/>
    <s v="US"/>
    <n v="166455.12"/>
    <x v="0"/>
    <x v="1"/>
    <n v="0"/>
  </r>
  <r>
    <x v="163"/>
    <s v="US"/>
    <n v="166455.12"/>
    <x v="1"/>
    <x v="2"/>
    <n v="52"/>
  </r>
  <r>
    <x v="163"/>
    <s v="US"/>
    <n v="166455.12"/>
    <x v="2"/>
    <x v="3"/>
    <n v="37"/>
  </r>
  <r>
    <x v="163"/>
    <s v="US"/>
    <n v="166455.12"/>
    <x v="2"/>
    <x v="4"/>
    <n v="119"/>
  </r>
  <r>
    <x v="163"/>
    <s v="US"/>
    <n v="166455.12"/>
    <x v="3"/>
    <x v="5"/>
    <n v="77"/>
  </r>
  <r>
    <x v="163"/>
    <s v="US"/>
    <n v="166455.12"/>
    <x v="4"/>
    <x v="6"/>
    <n v="0"/>
  </r>
  <r>
    <x v="163"/>
    <s v="US"/>
    <n v="166455.12"/>
    <x v="4"/>
    <x v="7"/>
    <n v="0"/>
  </r>
  <r>
    <x v="163"/>
    <s v="US"/>
    <n v="166455.12"/>
    <x v="5"/>
    <x v="8"/>
    <n v="0"/>
  </r>
  <r>
    <x v="163"/>
    <s v="US"/>
    <n v="166455.12"/>
    <x v="5"/>
    <x v="9"/>
    <n v="16"/>
  </r>
  <r>
    <x v="163"/>
    <s v="US"/>
    <n v="166455.12"/>
    <x v="5"/>
    <x v="10"/>
    <n v="0"/>
  </r>
  <r>
    <x v="163"/>
    <s v="US"/>
    <n v="166455.12"/>
    <x v="6"/>
    <x v="11"/>
    <n v="0"/>
  </r>
  <r>
    <x v="163"/>
    <s v="US"/>
    <n v="166455.12"/>
    <x v="7"/>
    <x v="12"/>
    <n v="3"/>
  </r>
  <r>
    <x v="163"/>
    <s v="US"/>
    <n v="166455.12"/>
    <x v="8"/>
    <x v="13"/>
    <n v="255"/>
  </r>
  <r>
    <x v="163"/>
    <s v="US"/>
    <n v="166455.12"/>
    <x v="9"/>
    <x v="14"/>
    <n v="5483"/>
  </r>
  <r>
    <x v="163"/>
    <s v="US"/>
    <n v="166455.12"/>
    <x v="10"/>
    <x v="15"/>
    <n v="0"/>
  </r>
  <r>
    <x v="163"/>
    <s v="US"/>
    <n v="166455.12"/>
    <x v="11"/>
    <x v="16"/>
    <n v="0"/>
  </r>
  <r>
    <x v="163"/>
    <s v="US"/>
    <n v="166455.12"/>
    <x v="12"/>
    <x v="17"/>
    <n v="0"/>
  </r>
  <r>
    <x v="163"/>
    <s v="US"/>
    <n v="166455.12"/>
    <x v="13"/>
    <x v="18"/>
    <n v="328"/>
  </r>
  <r>
    <x v="163"/>
    <s v="US"/>
    <n v="166455.12"/>
    <x v="13"/>
    <x v="19"/>
    <n v="2"/>
  </r>
  <r>
    <x v="163"/>
    <s v="US"/>
    <n v="166455.12"/>
    <x v="13"/>
    <x v="20"/>
    <n v="704"/>
  </r>
  <r>
    <x v="163"/>
    <s v="US"/>
    <n v="166455.12"/>
    <x v="14"/>
    <x v="21"/>
    <n v="0"/>
  </r>
  <r>
    <x v="163"/>
    <s v="US"/>
    <n v="166455.12"/>
    <x v="14"/>
    <x v="22"/>
    <n v="0"/>
  </r>
  <r>
    <x v="163"/>
    <s v="US"/>
    <n v="166455.12"/>
    <x v="14"/>
    <x v="23"/>
    <n v="0"/>
  </r>
  <r>
    <x v="163"/>
    <s v="US"/>
    <n v="166455.12"/>
    <x v="14"/>
    <x v="24"/>
    <n v="0"/>
  </r>
  <r>
    <x v="163"/>
    <s v="US"/>
    <n v="166455.12"/>
    <x v="14"/>
    <x v="25"/>
    <n v="0"/>
  </r>
  <r>
    <x v="164"/>
    <s v="US"/>
    <n v="168619.23"/>
    <x v="0"/>
    <x v="0"/>
    <n v="0"/>
  </r>
  <r>
    <x v="164"/>
    <s v="US"/>
    <n v="168619.23"/>
    <x v="0"/>
    <x v="1"/>
    <n v="0"/>
  </r>
  <r>
    <x v="164"/>
    <s v="US"/>
    <n v="168619.23"/>
    <x v="1"/>
    <x v="2"/>
    <n v="53"/>
  </r>
  <r>
    <x v="164"/>
    <s v="US"/>
    <n v="168619.23"/>
    <x v="2"/>
    <x v="3"/>
    <n v="40"/>
  </r>
  <r>
    <x v="164"/>
    <s v="US"/>
    <n v="168619.23"/>
    <x v="2"/>
    <x v="4"/>
    <n v="81"/>
  </r>
  <r>
    <x v="164"/>
    <s v="US"/>
    <n v="168619.23"/>
    <x v="3"/>
    <x v="5"/>
    <n v="69"/>
  </r>
  <r>
    <x v="164"/>
    <s v="US"/>
    <n v="168619.23"/>
    <x v="4"/>
    <x v="6"/>
    <n v="0"/>
  </r>
  <r>
    <x v="164"/>
    <s v="US"/>
    <n v="168619.23"/>
    <x v="4"/>
    <x v="7"/>
    <n v="0"/>
  </r>
  <r>
    <x v="164"/>
    <s v="US"/>
    <n v="168619.23"/>
    <x v="5"/>
    <x v="8"/>
    <n v="0"/>
  </r>
  <r>
    <x v="164"/>
    <s v="US"/>
    <n v="168619.23"/>
    <x v="5"/>
    <x v="9"/>
    <n v="15"/>
  </r>
  <r>
    <x v="164"/>
    <s v="US"/>
    <n v="168619.23"/>
    <x v="5"/>
    <x v="10"/>
    <n v="0"/>
  </r>
  <r>
    <x v="164"/>
    <s v="US"/>
    <n v="168619.23"/>
    <x v="6"/>
    <x v="11"/>
    <n v="0"/>
  </r>
  <r>
    <x v="164"/>
    <s v="US"/>
    <n v="168619.23"/>
    <x v="7"/>
    <x v="12"/>
    <n v="2"/>
  </r>
  <r>
    <x v="164"/>
    <s v="US"/>
    <n v="168619.23"/>
    <x v="8"/>
    <x v="13"/>
    <n v="256"/>
  </r>
  <r>
    <x v="164"/>
    <s v="US"/>
    <n v="168619.23"/>
    <x v="9"/>
    <x v="14"/>
    <n v="5997"/>
  </r>
  <r>
    <x v="164"/>
    <s v="US"/>
    <n v="168619.23"/>
    <x v="10"/>
    <x v="15"/>
    <n v="0"/>
  </r>
  <r>
    <x v="164"/>
    <s v="US"/>
    <n v="168619.23"/>
    <x v="11"/>
    <x v="16"/>
    <n v="0"/>
  </r>
  <r>
    <x v="164"/>
    <s v="US"/>
    <n v="168619.23"/>
    <x v="12"/>
    <x v="17"/>
    <n v="0"/>
  </r>
  <r>
    <x v="164"/>
    <s v="US"/>
    <n v="168619.23"/>
    <x v="13"/>
    <x v="18"/>
    <n v="319"/>
  </r>
  <r>
    <x v="164"/>
    <s v="US"/>
    <n v="168619.23"/>
    <x v="13"/>
    <x v="19"/>
    <n v="2"/>
  </r>
  <r>
    <x v="164"/>
    <s v="US"/>
    <n v="168619.23"/>
    <x v="13"/>
    <x v="20"/>
    <n v="725"/>
  </r>
  <r>
    <x v="164"/>
    <s v="US"/>
    <n v="168619.23"/>
    <x v="14"/>
    <x v="21"/>
    <n v="0"/>
  </r>
  <r>
    <x v="164"/>
    <s v="US"/>
    <n v="168619.23"/>
    <x v="14"/>
    <x v="22"/>
    <n v="0"/>
  </r>
  <r>
    <x v="164"/>
    <s v="US"/>
    <n v="168619.23"/>
    <x v="14"/>
    <x v="23"/>
    <n v="0"/>
  </r>
  <r>
    <x v="164"/>
    <s v="US"/>
    <n v="168619.23"/>
    <x v="14"/>
    <x v="24"/>
    <n v="0"/>
  </r>
  <r>
    <x v="164"/>
    <s v="US"/>
    <n v="168619.23"/>
    <x v="14"/>
    <x v="25"/>
    <n v="0"/>
  </r>
  <r>
    <x v="165"/>
    <s v="US"/>
    <n v="196499.6"/>
    <x v="0"/>
    <x v="0"/>
    <n v="0"/>
  </r>
  <r>
    <x v="165"/>
    <s v="US"/>
    <n v="196499.6"/>
    <x v="0"/>
    <x v="1"/>
    <n v="0"/>
  </r>
  <r>
    <x v="165"/>
    <s v="US"/>
    <n v="196499.6"/>
    <x v="1"/>
    <x v="2"/>
    <n v="65"/>
  </r>
  <r>
    <x v="165"/>
    <s v="US"/>
    <n v="196499.6"/>
    <x v="2"/>
    <x v="3"/>
    <n v="59"/>
  </r>
  <r>
    <x v="165"/>
    <s v="US"/>
    <n v="196499.6"/>
    <x v="2"/>
    <x v="4"/>
    <n v="81"/>
  </r>
  <r>
    <x v="165"/>
    <s v="US"/>
    <n v="196499.6"/>
    <x v="3"/>
    <x v="5"/>
    <n v="74"/>
  </r>
  <r>
    <x v="165"/>
    <s v="US"/>
    <n v="196499.6"/>
    <x v="4"/>
    <x v="6"/>
    <n v="0"/>
  </r>
  <r>
    <x v="165"/>
    <s v="US"/>
    <n v="196499.6"/>
    <x v="4"/>
    <x v="7"/>
    <n v="0"/>
  </r>
  <r>
    <x v="165"/>
    <s v="US"/>
    <n v="196499.6"/>
    <x v="5"/>
    <x v="8"/>
    <n v="0"/>
  </r>
  <r>
    <x v="165"/>
    <s v="US"/>
    <n v="196499.6"/>
    <x v="5"/>
    <x v="9"/>
    <n v="15"/>
  </r>
  <r>
    <x v="165"/>
    <s v="US"/>
    <n v="196499.6"/>
    <x v="5"/>
    <x v="10"/>
    <n v="0"/>
  </r>
  <r>
    <x v="165"/>
    <s v="US"/>
    <n v="196499.6"/>
    <x v="6"/>
    <x v="11"/>
    <n v="0"/>
  </r>
  <r>
    <x v="165"/>
    <s v="US"/>
    <n v="196499.6"/>
    <x v="7"/>
    <x v="12"/>
    <n v="2"/>
  </r>
  <r>
    <x v="165"/>
    <s v="US"/>
    <n v="196499.6"/>
    <x v="8"/>
    <x v="13"/>
    <n v="266"/>
  </r>
  <r>
    <x v="165"/>
    <s v="US"/>
    <n v="196499.6"/>
    <x v="9"/>
    <x v="14"/>
    <n v="5789"/>
  </r>
  <r>
    <x v="165"/>
    <s v="US"/>
    <n v="196499.6"/>
    <x v="10"/>
    <x v="15"/>
    <n v="0"/>
  </r>
  <r>
    <x v="165"/>
    <s v="US"/>
    <n v="196499.6"/>
    <x v="11"/>
    <x v="16"/>
    <n v="0"/>
  </r>
  <r>
    <x v="165"/>
    <s v="US"/>
    <n v="196499.6"/>
    <x v="12"/>
    <x v="17"/>
    <n v="0"/>
  </r>
  <r>
    <x v="165"/>
    <s v="US"/>
    <n v="196499.6"/>
    <x v="13"/>
    <x v="18"/>
    <n v="278"/>
  </r>
  <r>
    <x v="165"/>
    <s v="US"/>
    <n v="196499.6"/>
    <x v="13"/>
    <x v="19"/>
    <n v="2"/>
  </r>
  <r>
    <x v="165"/>
    <s v="US"/>
    <n v="196499.6"/>
    <x v="13"/>
    <x v="20"/>
    <n v="609"/>
  </r>
  <r>
    <x v="165"/>
    <s v="US"/>
    <n v="196499.6"/>
    <x v="14"/>
    <x v="21"/>
    <n v="0"/>
  </r>
  <r>
    <x v="165"/>
    <s v="US"/>
    <n v="196499.6"/>
    <x v="14"/>
    <x v="22"/>
    <n v="0"/>
  </r>
  <r>
    <x v="165"/>
    <s v="US"/>
    <n v="196499.6"/>
    <x v="14"/>
    <x v="23"/>
    <n v="0"/>
  </r>
  <r>
    <x v="165"/>
    <s v="US"/>
    <n v="196499.6"/>
    <x v="14"/>
    <x v="24"/>
    <n v="0"/>
  </r>
  <r>
    <x v="165"/>
    <s v="US"/>
    <n v="196499.6"/>
    <x v="14"/>
    <x v="25"/>
    <n v="0"/>
  </r>
  <r>
    <x v="166"/>
    <s v="US"/>
    <n v="170667"/>
    <x v="0"/>
    <x v="0"/>
    <n v="0"/>
  </r>
  <r>
    <x v="166"/>
    <s v="US"/>
    <n v="170667"/>
    <x v="0"/>
    <x v="1"/>
    <n v="0"/>
  </r>
  <r>
    <x v="166"/>
    <s v="US"/>
    <n v="170667"/>
    <x v="1"/>
    <x v="2"/>
    <n v="63"/>
  </r>
  <r>
    <x v="166"/>
    <s v="US"/>
    <n v="170667"/>
    <x v="2"/>
    <x v="3"/>
    <n v="53"/>
  </r>
  <r>
    <x v="166"/>
    <s v="US"/>
    <n v="170667"/>
    <x v="2"/>
    <x v="4"/>
    <n v="86"/>
  </r>
  <r>
    <x v="166"/>
    <s v="US"/>
    <n v="170667"/>
    <x v="3"/>
    <x v="5"/>
    <n v="80"/>
  </r>
  <r>
    <x v="166"/>
    <s v="US"/>
    <n v="170667"/>
    <x v="4"/>
    <x v="6"/>
    <n v="0"/>
  </r>
  <r>
    <x v="166"/>
    <s v="US"/>
    <n v="170667"/>
    <x v="4"/>
    <x v="7"/>
    <n v="0"/>
  </r>
  <r>
    <x v="166"/>
    <s v="US"/>
    <n v="170667"/>
    <x v="5"/>
    <x v="8"/>
    <n v="0"/>
  </r>
  <r>
    <x v="166"/>
    <s v="US"/>
    <n v="170667"/>
    <x v="5"/>
    <x v="9"/>
    <n v="22"/>
  </r>
  <r>
    <x v="166"/>
    <s v="US"/>
    <n v="170667"/>
    <x v="5"/>
    <x v="10"/>
    <n v="0"/>
  </r>
  <r>
    <x v="166"/>
    <s v="US"/>
    <n v="170667"/>
    <x v="6"/>
    <x v="11"/>
    <n v="0"/>
  </r>
  <r>
    <x v="166"/>
    <s v="US"/>
    <n v="170667"/>
    <x v="7"/>
    <x v="12"/>
    <n v="2"/>
  </r>
  <r>
    <x v="166"/>
    <s v="US"/>
    <n v="170667"/>
    <x v="8"/>
    <x v="13"/>
    <n v="274"/>
  </r>
  <r>
    <x v="166"/>
    <s v="US"/>
    <n v="170667"/>
    <x v="9"/>
    <x v="14"/>
    <n v="5884"/>
  </r>
  <r>
    <x v="166"/>
    <s v="US"/>
    <n v="170667"/>
    <x v="10"/>
    <x v="15"/>
    <n v="0"/>
  </r>
  <r>
    <x v="166"/>
    <s v="US"/>
    <n v="170667"/>
    <x v="11"/>
    <x v="16"/>
    <n v="0"/>
  </r>
  <r>
    <x v="166"/>
    <s v="US"/>
    <n v="170667"/>
    <x v="12"/>
    <x v="17"/>
    <n v="0"/>
  </r>
  <r>
    <x v="166"/>
    <s v="US"/>
    <n v="170667"/>
    <x v="13"/>
    <x v="18"/>
    <n v="300"/>
  </r>
  <r>
    <x v="166"/>
    <s v="US"/>
    <n v="170667"/>
    <x v="13"/>
    <x v="19"/>
    <n v="2"/>
  </r>
  <r>
    <x v="166"/>
    <s v="US"/>
    <n v="170667"/>
    <x v="13"/>
    <x v="20"/>
    <n v="638"/>
  </r>
  <r>
    <x v="166"/>
    <s v="US"/>
    <n v="170667"/>
    <x v="14"/>
    <x v="21"/>
    <n v="0"/>
  </r>
  <r>
    <x v="166"/>
    <s v="US"/>
    <n v="170667"/>
    <x v="14"/>
    <x v="22"/>
    <n v="0"/>
  </r>
  <r>
    <x v="166"/>
    <s v="US"/>
    <n v="170667"/>
    <x v="14"/>
    <x v="23"/>
    <n v="0"/>
  </r>
  <r>
    <x v="166"/>
    <s v="US"/>
    <n v="170667"/>
    <x v="14"/>
    <x v="24"/>
    <n v="0"/>
  </r>
  <r>
    <x v="166"/>
    <s v="US"/>
    <n v="170667"/>
    <x v="14"/>
    <x v="25"/>
    <n v="0"/>
  </r>
  <r>
    <x v="167"/>
    <s v="US"/>
    <n v="159466.43"/>
    <x v="0"/>
    <x v="0"/>
    <n v="0"/>
  </r>
  <r>
    <x v="167"/>
    <s v="US"/>
    <n v="159466.43"/>
    <x v="0"/>
    <x v="1"/>
    <n v="0"/>
  </r>
  <r>
    <x v="167"/>
    <s v="US"/>
    <n v="159466.43"/>
    <x v="1"/>
    <x v="2"/>
    <n v="67"/>
  </r>
  <r>
    <x v="167"/>
    <s v="US"/>
    <n v="159466.43"/>
    <x v="2"/>
    <x v="3"/>
    <n v="59"/>
  </r>
  <r>
    <x v="167"/>
    <s v="US"/>
    <n v="159466.43"/>
    <x v="2"/>
    <x v="4"/>
    <n v="81"/>
  </r>
  <r>
    <x v="167"/>
    <s v="US"/>
    <n v="159466.43"/>
    <x v="3"/>
    <x v="5"/>
    <n v="58"/>
  </r>
  <r>
    <x v="167"/>
    <s v="US"/>
    <n v="159466.43"/>
    <x v="4"/>
    <x v="6"/>
    <n v="0"/>
  </r>
  <r>
    <x v="167"/>
    <s v="US"/>
    <n v="159466.43"/>
    <x v="4"/>
    <x v="7"/>
    <n v="0"/>
  </r>
  <r>
    <x v="167"/>
    <s v="US"/>
    <n v="159466.43"/>
    <x v="5"/>
    <x v="8"/>
    <n v="0"/>
  </r>
  <r>
    <x v="167"/>
    <s v="US"/>
    <n v="159466.43"/>
    <x v="5"/>
    <x v="9"/>
    <n v="18"/>
  </r>
  <r>
    <x v="167"/>
    <s v="US"/>
    <n v="159466.43"/>
    <x v="5"/>
    <x v="10"/>
    <n v="0"/>
  </r>
  <r>
    <x v="167"/>
    <s v="US"/>
    <n v="159466.43"/>
    <x v="6"/>
    <x v="11"/>
    <n v="0"/>
  </r>
  <r>
    <x v="167"/>
    <s v="US"/>
    <n v="159466.43"/>
    <x v="7"/>
    <x v="12"/>
    <n v="2"/>
  </r>
  <r>
    <x v="167"/>
    <s v="US"/>
    <n v="159466.43"/>
    <x v="8"/>
    <x v="13"/>
    <n v="289"/>
  </r>
  <r>
    <x v="167"/>
    <s v="US"/>
    <n v="159466.43"/>
    <x v="9"/>
    <x v="14"/>
    <n v="6594"/>
  </r>
  <r>
    <x v="167"/>
    <s v="US"/>
    <n v="159466.43"/>
    <x v="10"/>
    <x v="15"/>
    <n v="0"/>
  </r>
  <r>
    <x v="167"/>
    <s v="US"/>
    <n v="159466.43"/>
    <x v="11"/>
    <x v="16"/>
    <n v="0"/>
  </r>
  <r>
    <x v="167"/>
    <s v="US"/>
    <n v="159466.43"/>
    <x v="12"/>
    <x v="17"/>
    <n v="0"/>
  </r>
  <r>
    <x v="167"/>
    <s v="US"/>
    <n v="159466.43"/>
    <x v="13"/>
    <x v="18"/>
    <n v="292"/>
  </r>
  <r>
    <x v="167"/>
    <s v="US"/>
    <n v="159466.43"/>
    <x v="13"/>
    <x v="19"/>
    <n v="2"/>
  </r>
  <r>
    <x v="167"/>
    <s v="US"/>
    <n v="159466.43"/>
    <x v="13"/>
    <x v="20"/>
    <n v="563"/>
  </r>
  <r>
    <x v="167"/>
    <s v="US"/>
    <n v="159466.43"/>
    <x v="14"/>
    <x v="21"/>
    <n v="1"/>
  </r>
  <r>
    <x v="167"/>
    <s v="US"/>
    <n v="159466.43"/>
    <x v="14"/>
    <x v="22"/>
    <n v="0"/>
  </r>
  <r>
    <x v="167"/>
    <s v="US"/>
    <n v="159466.43"/>
    <x v="14"/>
    <x v="23"/>
    <n v="0"/>
  </r>
  <r>
    <x v="167"/>
    <s v="US"/>
    <n v="159466.43"/>
    <x v="14"/>
    <x v="24"/>
    <n v="0"/>
  </r>
  <r>
    <x v="167"/>
    <s v="US"/>
    <n v="159466.43"/>
    <x v="14"/>
    <x v="25"/>
    <n v="0"/>
  </r>
  <r>
    <x v="168"/>
    <s v="US"/>
    <n v="151733.28"/>
    <x v="0"/>
    <x v="0"/>
    <n v="0"/>
  </r>
  <r>
    <x v="168"/>
    <s v="US"/>
    <n v="151733.28"/>
    <x v="0"/>
    <x v="1"/>
    <n v="0"/>
  </r>
  <r>
    <x v="168"/>
    <s v="US"/>
    <n v="151733.28"/>
    <x v="1"/>
    <x v="2"/>
    <n v="41"/>
  </r>
  <r>
    <x v="168"/>
    <s v="US"/>
    <n v="151733.28"/>
    <x v="2"/>
    <x v="3"/>
    <n v="71"/>
  </r>
  <r>
    <x v="168"/>
    <s v="US"/>
    <n v="151733.28"/>
    <x v="2"/>
    <x v="4"/>
    <n v="55"/>
  </r>
  <r>
    <x v="168"/>
    <s v="US"/>
    <n v="151733.28"/>
    <x v="3"/>
    <x v="5"/>
    <n v="33"/>
  </r>
  <r>
    <x v="168"/>
    <s v="US"/>
    <n v="151733.28"/>
    <x v="4"/>
    <x v="6"/>
    <n v="0"/>
  </r>
  <r>
    <x v="168"/>
    <s v="US"/>
    <n v="151733.28"/>
    <x v="4"/>
    <x v="7"/>
    <n v="0"/>
  </r>
  <r>
    <x v="168"/>
    <s v="US"/>
    <n v="151733.28"/>
    <x v="5"/>
    <x v="8"/>
    <n v="0"/>
  </r>
  <r>
    <x v="168"/>
    <s v="US"/>
    <n v="151733.28"/>
    <x v="5"/>
    <x v="9"/>
    <n v="17"/>
  </r>
  <r>
    <x v="168"/>
    <s v="US"/>
    <n v="151733.28"/>
    <x v="5"/>
    <x v="10"/>
    <n v="0"/>
  </r>
  <r>
    <x v="168"/>
    <s v="US"/>
    <n v="151733.28"/>
    <x v="6"/>
    <x v="11"/>
    <n v="0"/>
  </r>
  <r>
    <x v="168"/>
    <s v="US"/>
    <n v="151733.28"/>
    <x v="7"/>
    <x v="12"/>
    <n v="2"/>
  </r>
  <r>
    <x v="168"/>
    <s v="US"/>
    <n v="151733.28"/>
    <x v="8"/>
    <x v="13"/>
    <n v="290"/>
  </r>
  <r>
    <x v="168"/>
    <s v="US"/>
    <n v="151733.28"/>
    <x v="9"/>
    <x v="14"/>
    <n v="6040"/>
  </r>
  <r>
    <x v="168"/>
    <s v="US"/>
    <n v="151733.28"/>
    <x v="10"/>
    <x v="15"/>
    <n v="0"/>
  </r>
  <r>
    <x v="168"/>
    <s v="US"/>
    <n v="151733.28"/>
    <x v="11"/>
    <x v="16"/>
    <n v="0"/>
  </r>
  <r>
    <x v="168"/>
    <s v="US"/>
    <n v="151733.28"/>
    <x v="12"/>
    <x v="17"/>
    <n v="0"/>
  </r>
  <r>
    <x v="168"/>
    <s v="US"/>
    <n v="151733.28"/>
    <x v="13"/>
    <x v="18"/>
    <n v="239"/>
  </r>
  <r>
    <x v="168"/>
    <s v="US"/>
    <n v="151733.28"/>
    <x v="13"/>
    <x v="19"/>
    <n v="2"/>
  </r>
  <r>
    <x v="168"/>
    <s v="US"/>
    <n v="151733.28"/>
    <x v="13"/>
    <x v="20"/>
    <n v="354"/>
  </r>
  <r>
    <x v="168"/>
    <s v="US"/>
    <n v="151733.28"/>
    <x v="14"/>
    <x v="21"/>
    <n v="1"/>
  </r>
  <r>
    <x v="168"/>
    <s v="US"/>
    <n v="151733.28"/>
    <x v="14"/>
    <x v="22"/>
    <n v="0"/>
  </r>
  <r>
    <x v="168"/>
    <s v="US"/>
    <n v="151733.28"/>
    <x v="14"/>
    <x v="23"/>
    <n v="0"/>
  </r>
  <r>
    <x v="168"/>
    <s v="US"/>
    <n v="151733.28"/>
    <x v="14"/>
    <x v="24"/>
    <n v="0"/>
  </r>
  <r>
    <x v="168"/>
    <s v="US"/>
    <n v="151733.28"/>
    <x v="14"/>
    <x v="25"/>
    <n v="0"/>
  </r>
  <r>
    <x v="169"/>
    <s v="US"/>
    <n v="132666.29999999999"/>
    <x v="0"/>
    <x v="0"/>
    <n v="0"/>
  </r>
  <r>
    <x v="169"/>
    <s v="US"/>
    <n v="132666.29999999999"/>
    <x v="0"/>
    <x v="1"/>
    <n v="0"/>
  </r>
  <r>
    <x v="169"/>
    <s v="US"/>
    <n v="132666.29999999999"/>
    <x v="1"/>
    <x v="2"/>
    <n v="32"/>
  </r>
  <r>
    <x v="169"/>
    <s v="US"/>
    <n v="132666.29999999999"/>
    <x v="2"/>
    <x v="3"/>
    <n v="73"/>
  </r>
  <r>
    <x v="169"/>
    <s v="US"/>
    <n v="132666.29999999999"/>
    <x v="2"/>
    <x v="4"/>
    <n v="43"/>
  </r>
  <r>
    <x v="169"/>
    <s v="US"/>
    <n v="132666.29999999999"/>
    <x v="3"/>
    <x v="5"/>
    <n v="63"/>
  </r>
  <r>
    <x v="169"/>
    <s v="US"/>
    <n v="132666.29999999999"/>
    <x v="4"/>
    <x v="6"/>
    <n v="0"/>
  </r>
  <r>
    <x v="169"/>
    <s v="US"/>
    <n v="132666.29999999999"/>
    <x v="4"/>
    <x v="7"/>
    <n v="0"/>
  </r>
  <r>
    <x v="169"/>
    <s v="US"/>
    <n v="132666.29999999999"/>
    <x v="5"/>
    <x v="8"/>
    <n v="0"/>
  </r>
  <r>
    <x v="169"/>
    <s v="US"/>
    <n v="132666.29999999999"/>
    <x v="5"/>
    <x v="9"/>
    <n v="18"/>
  </r>
  <r>
    <x v="169"/>
    <s v="US"/>
    <n v="132666.29999999999"/>
    <x v="5"/>
    <x v="10"/>
    <n v="0"/>
  </r>
  <r>
    <x v="169"/>
    <s v="US"/>
    <n v="132666.29999999999"/>
    <x v="6"/>
    <x v="11"/>
    <n v="0"/>
  </r>
  <r>
    <x v="169"/>
    <s v="US"/>
    <n v="132666.29999999999"/>
    <x v="7"/>
    <x v="12"/>
    <n v="2"/>
  </r>
  <r>
    <x v="169"/>
    <s v="US"/>
    <n v="132666.29999999999"/>
    <x v="8"/>
    <x v="13"/>
    <n v="280"/>
  </r>
  <r>
    <x v="169"/>
    <s v="US"/>
    <n v="132666.29999999999"/>
    <x v="9"/>
    <x v="14"/>
    <n v="4851"/>
  </r>
  <r>
    <x v="169"/>
    <s v="US"/>
    <n v="132666.29999999999"/>
    <x v="10"/>
    <x v="15"/>
    <n v="0"/>
  </r>
  <r>
    <x v="169"/>
    <s v="US"/>
    <n v="132666.29999999999"/>
    <x v="11"/>
    <x v="16"/>
    <n v="0"/>
  </r>
  <r>
    <x v="169"/>
    <s v="US"/>
    <n v="132666.29999999999"/>
    <x v="12"/>
    <x v="17"/>
    <n v="0"/>
  </r>
  <r>
    <x v="169"/>
    <s v="US"/>
    <n v="132666.29999999999"/>
    <x v="13"/>
    <x v="18"/>
    <n v="243"/>
  </r>
  <r>
    <x v="169"/>
    <s v="US"/>
    <n v="132666.29999999999"/>
    <x v="13"/>
    <x v="19"/>
    <n v="2"/>
  </r>
  <r>
    <x v="169"/>
    <s v="US"/>
    <n v="132666.29999999999"/>
    <x v="13"/>
    <x v="20"/>
    <n v="365"/>
  </r>
  <r>
    <x v="169"/>
    <s v="US"/>
    <n v="132666.29999999999"/>
    <x v="14"/>
    <x v="21"/>
    <n v="1"/>
  </r>
  <r>
    <x v="169"/>
    <s v="US"/>
    <n v="132666.29999999999"/>
    <x v="14"/>
    <x v="22"/>
    <n v="0"/>
  </r>
  <r>
    <x v="169"/>
    <s v="US"/>
    <n v="132666.29999999999"/>
    <x v="14"/>
    <x v="23"/>
    <n v="0"/>
  </r>
  <r>
    <x v="169"/>
    <s v="US"/>
    <n v="132666.29999999999"/>
    <x v="14"/>
    <x v="24"/>
    <n v="0"/>
  </r>
  <r>
    <x v="169"/>
    <s v="US"/>
    <n v="132666.29999999999"/>
    <x v="14"/>
    <x v="25"/>
    <n v="0"/>
  </r>
  <r>
    <x v="170"/>
    <s v="US"/>
    <n v="139099.62"/>
    <x v="0"/>
    <x v="0"/>
    <n v="0"/>
  </r>
  <r>
    <x v="170"/>
    <s v="US"/>
    <n v="139099.62"/>
    <x v="0"/>
    <x v="1"/>
    <n v="0"/>
  </r>
  <r>
    <x v="170"/>
    <s v="US"/>
    <n v="139099.62"/>
    <x v="1"/>
    <x v="2"/>
    <n v="131"/>
  </r>
  <r>
    <x v="170"/>
    <s v="US"/>
    <n v="139099.62"/>
    <x v="2"/>
    <x v="3"/>
    <n v="75"/>
  </r>
  <r>
    <x v="170"/>
    <s v="US"/>
    <n v="139099.62"/>
    <x v="2"/>
    <x v="4"/>
    <n v="43"/>
  </r>
  <r>
    <x v="170"/>
    <s v="US"/>
    <n v="139099.62"/>
    <x v="3"/>
    <x v="5"/>
    <n v="53"/>
  </r>
  <r>
    <x v="170"/>
    <s v="US"/>
    <n v="139099.62"/>
    <x v="4"/>
    <x v="6"/>
    <n v="0"/>
  </r>
  <r>
    <x v="170"/>
    <s v="US"/>
    <n v="139099.62"/>
    <x v="4"/>
    <x v="7"/>
    <n v="0"/>
  </r>
  <r>
    <x v="170"/>
    <s v="US"/>
    <n v="139099.62"/>
    <x v="5"/>
    <x v="8"/>
    <n v="29"/>
  </r>
  <r>
    <x v="170"/>
    <s v="US"/>
    <n v="139099.62"/>
    <x v="5"/>
    <x v="9"/>
    <n v="16"/>
  </r>
  <r>
    <x v="170"/>
    <s v="US"/>
    <n v="139099.62"/>
    <x v="5"/>
    <x v="10"/>
    <n v="0"/>
  </r>
  <r>
    <x v="170"/>
    <s v="US"/>
    <n v="139099.62"/>
    <x v="6"/>
    <x v="11"/>
    <n v="0"/>
  </r>
  <r>
    <x v="170"/>
    <s v="US"/>
    <n v="139099.62"/>
    <x v="7"/>
    <x v="12"/>
    <n v="3"/>
  </r>
  <r>
    <x v="170"/>
    <s v="US"/>
    <n v="139099.62"/>
    <x v="8"/>
    <x v="13"/>
    <n v="284"/>
  </r>
  <r>
    <x v="170"/>
    <s v="US"/>
    <n v="139099.62"/>
    <x v="9"/>
    <x v="14"/>
    <n v="289"/>
  </r>
  <r>
    <x v="170"/>
    <s v="US"/>
    <n v="139099.62"/>
    <x v="10"/>
    <x v="15"/>
    <n v="0"/>
  </r>
  <r>
    <x v="170"/>
    <s v="US"/>
    <n v="139099.62"/>
    <x v="11"/>
    <x v="16"/>
    <n v="0"/>
  </r>
  <r>
    <x v="170"/>
    <s v="US"/>
    <n v="139099.62"/>
    <x v="12"/>
    <x v="17"/>
    <n v="0"/>
  </r>
  <r>
    <x v="170"/>
    <s v="US"/>
    <n v="139099.62"/>
    <x v="13"/>
    <x v="18"/>
    <n v="247"/>
  </r>
  <r>
    <x v="170"/>
    <s v="US"/>
    <n v="139099.62"/>
    <x v="13"/>
    <x v="19"/>
    <n v="2"/>
  </r>
  <r>
    <x v="170"/>
    <s v="US"/>
    <n v="139099.62"/>
    <x v="13"/>
    <x v="20"/>
    <n v="354"/>
  </r>
  <r>
    <x v="170"/>
    <s v="US"/>
    <n v="139099.62"/>
    <x v="14"/>
    <x v="21"/>
    <n v="0"/>
  </r>
  <r>
    <x v="170"/>
    <s v="US"/>
    <n v="139099.62"/>
    <x v="14"/>
    <x v="22"/>
    <n v="0"/>
  </r>
  <r>
    <x v="170"/>
    <s v="US"/>
    <n v="139099.62"/>
    <x v="14"/>
    <x v="23"/>
    <n v="0"/>
  </r>
  <r>
    <x v="170"/>
    <s v="US"/>
    <n v="139099.62"/>
    <x v="14"/>
    <x v="24"/>
    <n v="0"/>
  </r>
  <r>
    <x v="170"/>
    <s v="US"/>
    <n v="139099.62"/>
    <x v="14"/>
    <x v="25"/>
    <n v="0"/>
  </r>
  <r>
    <x v="171"/>
    <s v="US"/>
    <n v="163057.37"/>
    <x v="0"/>
    <x v="0"/>
    <n v="0"/>
  </r>
  <r>
    <x v="171"/>
    <s v="US"/>
    <n v="163057.37"/>
    <x v="0"/>
    <x v="1"/>
    <n v="0"/>
  </r>
  <r>
    <x v="171"/>
    <s v="US"/>
    <n v="163057.37"/>
    <x v="1"/>
    <x v="2"/>
    <n v="85"/>
  </r>
  <r>
    <x v="171"/>
    <s v="US"/>
    <n v="163057.37"/>
    <x v="2"/>
    <x v="3"/>
    <n v="76"/>
  </r>
  <r>
    <x v="171"/>
    <s v="US"/>
    <n v="163057.37"/>
    <x v="2"/>
    <x v="4"/>
    <n v="48"/>
  </r>
  <r>
    <x v="171"/>
    <s v="US"/>
    <n v="163057.37"/>
    <x v="3"/>
    <x v="5"/>
    <n v="55"/>
  </r>
  <r>
    <x v="171"/>
    <s v="US"/>
    <n v="163057.37"/>
    <x v="4"/>
    <x v="6"/>
    <n v="0"/>
  </r>
  <r>
    <x v="171"/>
    <s v="US"/>
    <n v="163057.37"/>
    <x v="4"/>
    <x v="7"/>
    <n v="0"/>
  </r>
  <r>
    <x v="171"/>
    <s v="US"/>
    <n v="163057.37"/>
    <x v="5"/>
    <x v="8"/>
    <n v="31"/>
  </r>
  <r>
    <x v="171"/>
    <s v="US"/>
    <n v="163057.37"/>
    <x v="5"/>
    <x v="9"/>
    <n v="10"/>
  </r>
  <r>
    <x v="171"/>
    <s v="US"/>
    <n v="163057.37"/>
    <x v="5"/>
    <x v="10"/>
    <n v="0"/>
  </r>
  <r>
    <x v="171"/>
    <s v="US"/>
    <n v="163057.37"/>
    <x v="6"/>
    <x v="11"/>
    <n v="0"/>
  </r>
  <r>
    <x v="171"/>
    <s v="US"/>
    <n v="163057.37"/>
    <x v="7"/>
    <x v="12"/>
    <n v="3"/>
  </r>
  <r>
    <x v="171"/>
    <s v="US"/>
    <n v="163057.37"/>
    <x v="8"/>
    <x v="13"/>
    <n v="279"/>
  </r>
  <r>
    <x v="171"/>
    <s v="US"/>
    <n v="163057.37"/>
    <x v="9"/>
    <x v="14"/>
    <n v="5818"/>
  </r>
  <r>
    <x v="171"/>
    <s v="US"/>
    <n v="163057.37"/>
    <x v="10"/>
    <x v="15"/>
    <n v="0"/>
  </r>
  <r>
    <x v="171"/>
    <s v="US"/>
    <n v="163057.37"/>
    <x v="11"/>
    <x v="16"/>
    <n v="0"/>
  </r>
  <r>
    <x v="171"/>
    <s v="US"/>
    <n v="163057.37"/>
    <x v="12"/>
    <x v="17"/>
    <n v="0"/>
  </r>
  <r>
    <x v="171"/>
    <s v="US"/>
    <n v="163057.37"/>
    <x v="13"/>
    <x v="18"/>
    <n v="238"/>
  </r>
  <r>
    <x v="171"/>
    <s v="US"/>
    <n v="163057.37"/>
    <x v="13"/>
    <x v="19"/>
    <n v="2"/>
  </r>
  <r>
    <x v="171"/>
    <s v="US"/>
    <n v="163057.37"/>
    <x v="13"/>
    <x v="20"/>
    <n v="349"/>
  </r>
  <r>
    <x v="171"/>
    <s v="US"/>
    <n v="163057.37"/>
    <x v="14"/>
    <x v="21"/>
    <n v="0"/>
  </r>
  <r>
    <x v="171"/>
    <s v="US"/>
    <n v="163057.37"/>
    <x v="14"/>
    <x v="22"/>
    <n v="0"/>
  </r>
  <r>
    <x v="171"/>
    <s v="US"/>
    <n v="163057.37"/>
    <x v="14"/>
    <x v="23"/>
    <n v="0"/>
  </r>
  <r>
    <x v="171"/>
    <s v="US"/>
    <n v="163057.37"/>
    <x v="14"/>
    <x v="24"/>
    <n v="0"/>
  </r>
  <r>
    <x v="171"/>
    <s v="US"/>
    <n v="163057.37"/>
    <x v="14"/>
    <x v="25"/>
    <n v="0"/>
  </r>
  <r>
    <x v="172"/>
    <s v="US"/>
    <n v="183911.53"/>
    <x v="0"/>
    <x v="0"/>
    <n v="0"/>
  </r>
  <r>
    <x v="172"/>
    <s v="US"/>
    <n v="183911.53"/>
    <x v="0"/>
    <x v="1"/>
    <n v="0"/>
  </r>
  <r>
    <x v="172"/>
    <s v="US"/>
    <n v="183911.53"/>
    <x v="1"/>
    <x v="2"/>
    <n v="46"/>
  </r>
  <r>
    <x v="172"/>
    <s v="US"/>
    <n v="183911.53"/>
    <x v="2"/>
    <x v="3"/>
    <n v="76"/>
  </r>
  <r>
    <x v="172"/>
    <s v="US"/>
    <n v="183911.53"/>
    <x v="2"/>
    <x v="4"/>
    <n v="50"/>
  </r>
  <r>
    <x v="172"/>
    <s v="US"/>
    <n v="183911.53"/>
    <x v="3"/>
    <x v="5"/>
    <n v="54"/>
  </r>
  <r>
    <x v="172"/>
    <s v="US"/>
    <n v="183911.53"/>
    <x v="4"/>
    <x v="6"/>
    <n v="0"/>
  </r>
  <r>
    <x v="172"/>
    <s v="US"/>
    <n v="183911.53"/>
    <x v="4"/>
    <x v="7"/>
    <n v="0"/>
  </r>
  <r>
    <x v="172"/>
    <s v="US"/>
    <n v="183911.53"/>
    <x v="5"/>
    <x v="8"/>
    <n v="36"/>
  </r>
  <r>
    <x v="172"/>
    <s v="US"/>
    <n v="183911.53"/>
    <x v="5"/>
    <x v="9"/>
    <n v="10"/>
  </r>
  <r>
    <x v="172"/>
    <s v="US"/>
    <n v="183911.53"/>
    <x v="5"/>
    <x v="10"/>
    <n v="0"/>
  </r>
  <r>
    <x v="172"/>
    <s v="US"/>
    <n v="183911.53"/>
    <x v="6"/>
    <x v="11"/>
    <n v="0"/>
  </r>
  <r>
    <x v="172"/>
    <s v="US"/>
    <n v="183911.53"/>
    <x v="7"/>
    <x v="12"/>
    <n v="3"/>
  </r>
  <r>
    <x v="172"/>
    <s v="US"/>
    <n v="183911.53"/>
    <x v="8"/>
    <x v="13"/>
    <n v="280"/>
  </r>
  <r>
    <x v="172"/>
    <s v="US"/>
    <n v="183911.53"/>
    <x v="9"/>
    <x v="14"/>
    <n v="5757"/>
  </r>
  <r>
    <x v="172"/>
    <s v="US"/>
    <n v="183911.53"/>
    <x v="10"/>
    <x v="15"/>
    <n v="0"/>
  </r>
  <r>
    <x v="172"/>
    <s v="US"/>
    <n v="183911.53"/>
    <x v="11"/>
    <x v="16"/>
    <n v="0"/>
  </r>
  <r>
    <x v="172"/>
    <s v="US"/>
    <n v="183911.53"/>
    <x v="12"/>
    <x v="17"/>
    <n v="0"/>
  </r>
  <r>
    <x v="172"/>
    <s v="US"/>
    <n v="183911.53"/>
    <x v="13"/>
    <x v="18"/>
    <n v="258"/>
  </r>
  <r>
    <x v="172"/>
    <s v="US"/>
    <n v="183911.53"/>
    <x v="13"/>
    <x v="19"/>
    <n v="2"/>
  </r>
  <r>
    <x v="172"/>
    <s v="US"/>
    <n v="183911.53"/>
    <x v="13"/>
    <x v="20"/>
    <n v="363"/>
  </r>
  <r>
    <x v="172"/>
    <s v="US"/>
    <n v="183911.53"/>
    <x v="14"/>
    <x v="21"/>
    <n v="1"/>
  </r>
  <r>
    <x v="172"/>
    <s v="US"/>
    <n v="183911.53"/>
    <x v="14"/>
    <x v="22"/>
    <n v="0"/>
  </r>
  <r>
    <x v="172"/>
    <s v="US"/>
    <n v="183911.53"/>
    <x v="14"/>
    <x v="23"/>
    <n v="0"/>
  </r>
  <r>
    <x v="172"/>
    <s v="US"/>
    <n v="183911.53"/>
    <x v="14"/>
    <x v="24"/>
    <n v="0"/>
  </r>
  <r>
    <x v="172"/>
    <s v="US"/>
    <n v="183911.53"/>
    <x v="14"/>
    <x v="25"/>
    <n v="0"/>
  </r>
  <r>
    <x v="173"/>
    <s v="US"/>
    <n v="173947.37"/>
    <x v="0"/>
    <x v="0"/>
    <n v="0"/>
  </r>
  <r>
    <x v="173"/>
    <s v="US"/>
    <n v="173947.37"/>
    <x v="0"/>
    <x v="1"/>
    <n v="0"/>
  </r>
  <r>
    <x v="173"/>
    <s v="US"/>
    <n v="173947.37"/>
    <x v="1"/>
    <x v="2"/>
    <n v="48"/>
  </r>
  <r>
    <x v="173"/>
    <s v="US"/>
    <n v="173947.37"/>
    <x v="2"/>
    <x v="3"/>
    <n v="76"/>
  </r>
  <r>
    <x v="173"/>
    <s v="US"/>
    <n v="173947.37"/>
    <x v="2"/>
    <x v="4"/>
    <n v="55"/>
  </r>
  <r>
    <x v="173"/>
    <s v="US"/>
    <n v="173947.37"/>
    <x v="3"/>
    <x v="5"/>
    <n v="65"/>
  </r>
  <r>
    <x v="173"/>
    <s v="US"/>
    <n v="173947.37"/>
    <x v="4"/>
    <x v="6"/>
    <n v="799"/>
  </r>
  <r>
    <x v="173"/>
    <s v="US"/>
    <n v="173947.37"/>
    <x v="4"/>
    <x v="7"/>
    <n v="0"/>
  </r>
  <r>
    <x v="173"/>
    <s v="US"/>
    <n v="173947.37"/>
    <x v="5"/>
    <x v="8"/>
    <n v="27"/>
  </r>
  <r>
    <x v="173"/>
    <s v="US"/>
    <n v="173947.37"/>
    <x v="5"/>
    <x v="9"/>
    <n v="10"/>
  </r>
  <r>
    <x v="173"/>
    <s v="US"/>
    <n v="173947.37"/>
    <x v="5"/>
    <x v="10"/>
    <n v="0"/>
  </r>
  <r>
    <x v="173"/>
    <s v="US"/>
    <n v="173947.37"/>
    <x v="6"/>
    <x v="11"/>
    <n v="0"/>
  </r>
  <r>
    <x v="173"/>
    <s v="US"/>
    <n v="173947.37"/>
    <x v="7"/>
    <x v="12"/>
    <n v="2"/>
  </r>
  <r>
    <x v="173"/>
    <s v="US"/>
    <n v="173947.37"/>
    <x v="8"/>
    <x v="13"/>
    <n v="288"/>
  </r>
  <r>
    <x v="173"/>
    <s v="US"/>
    <n v="173947.37"/>
    <x v="9"/>
    <x v="14"/>
    <n v="5765"/>
  </r>
  <r>
    <x v="173"/>
    <s v="US"/>
    <n v="173947.37"/>
    <x v="10"/>
    <x v="15"/>
    <n v="0"/>
  </r>
  <r>
    <x v="173"/>
    <s v="US"/>
    <n v="173947.37"/>
    <x v="11"/>
    <x v="16"/>
    <n v="0"/>
  </r>
  <r>
    <x v="173"/>
    <s v="US"/>
    <n v="173947.37"/>
    <x v="12"/>
    <x v="17"/>
    <n v="0"/>
  </r>
  <r>
    <x v="173"/>
    <s v="US"/>
    <n v="173947.37"/>
    <x v="13"/>
    <x v="18"/>
    <n v="253"/>
  </r>
  <r>
    <x v="173"/>
    <s v="US"/>
    <n v="173947.37"/>
    <x v="13"/>
    <x v="19"/>
    <n v="2"/>
  </r>
  <r>
    <x v="173"/>
    <s v="US"/>
    <n v="173947.37"/>
    <x v="13"/>
    <x v="20"/>
    <n v="367"/>
  </r>
  <r>
    <x v="173"/>
    <s v="US"/>
    <n v="173947.37"/>
    <x v="14"/>
    <x v="21"/>
    <n v="1"/>
  </r>
  <r>
    <x v="173"/>
    <s v="US"/>
    <n v="173947.37"/>
    <x v="14"/>
    <x v="22"/>
    <n v="0"/>
  </r>
  <r>
    <x v="173"/>
    <s v="US"/>
    <n v="173947.37"/>
    <x v="14"/>
    <x v="23"/>
    <n v="0"/>
  </r>
  <r>
    <x v="173"/>
    <s v="US"/>
    <n v="173947.37"/>
    <x v="14"/>
    <x v="24"/>
    <n v="0"/>
  </r>
  <r>
    <x v="173"/>
    <s v="US"/>
    <n v="173947.37"/>
    <x v="14"/>
    <x v="25"/>
    <n v="0"/>
  </r>
  <r>
    <x v="174"/>
    <s v="US"/>
    <n v="174573.24"/>
    <x v="0"/>
    <x v="0"/>
    <n v="0"/>
  </r>
  <r>
    <x v="174"/>
    <s v="US"/>
    <n v="174573.24"/>
    <x v="0"/>
    <x v="1"/>
    <n v="0"/>
  </r>
  <r>
    <x v="174"/>
    <s v="US"/>
    <n v="174573.24"/>
    <x v="1"/>
    <x v="2"/>
    <n v="96"/>
  </r>
  <r>
    <x v="174"/>
    <s v="US"/>
    <n v="174573.24"/>
    <x v="2"/>
    <x v="3"/>
    <n v="83"/>
  </r>
  <r>
    <x v="174"/>
    <s v="US"/>
    <n v="174573.24"/>
    <x v="2"/>
    <x v="4"/>
    <n v="50"/>
  </r>
  <r>
    <x v="174"/>
    <s v="US"/>
    <n v="174573.24"/>
    <x v="3"/>
    <x v="5"/>
    <n v="50"/>
  </r>
  <r>
    <x v="174"/>
    <s v="US"/>
    <n v="174573.24"/>
    <x v="4"/>
    <x v="6"/>
    <n v="73"/>
  </r>
  <r>
    <x v="174"/>
    <s v="US"/>
    <n v="174573.24"/>
    <x v="4"/>
    <x v="7"/>
    <n v="0"/>
  </r>
  <r>
    <x v="174"/>
    <s v="US"/>
    <n v="174573.24"/>
    <x v="5"/>
    <x v="8"/>
    <n v="13"/>
  </r>
  <r>
    <x v="174"/>
    <s v="US"/>
    <n v="174573.24"/>
    <x v="5"/>
    <x v="9"/>
    <n v="8"/>
  </r>
  <r>
    <x v="174"/>
    <s v="US"/>
    <n v="174573.24"/>
    <x v="5"/>
    <x v="10"/>
    <n v="0"/>
  </r>
  <r>
    <x v="174"/>
    <s v="US"/>
    <n v="174573.24"/>
    <x v="6"/>
    <x v="11"/>
    <n v="0"/>
  </r>
  <r>
    <x v="174"/>
    <s v="US"/>
    <n v="174573.24"/>
    <x v="7"/>
    <x v="12"/>
    <n v="3"/>
  </r>
  <r>
    <x v="174"/>
    <s v="US"/>
    <n v="174573.24"/>
    <x v="8"/>
    <x v="13"/>
    <n v="276"/>
  </r>
  <r>
    <x v="174"/>
    <s v="US"/>
    <n v="174573.24"/>
    <x v="9"/>
    <x v="14"/>
    <n v="6173"/>
  </r>
  <r>
    <x v="174"/>
    <s v="US"/>
    <n v="174573.24"/>
    <x v="10"/>
    <x v="15"/>
    <n v="0"/>
  </r>
  <r>
    <x v="174"/>
    <s v="US"/>
    <n v="174573.24"/>
    <x v="11"/>
    <x v="16"/>
    <n v="0"/>
  </r>
  <r>
    <x v="174"/>
    <s v="US"/>
    <n v="174573.24"/>
    <x v="12"/>
    <x v="17"/>
    <n v="0"/>
  </r>
  <r>
    <x v="174"/>
    <s v="US"/>
    <n v="174573.24"/>
    <x v="13"/>
    <x v="18"/>
    <n v="278"/>
  </r>
  <r>
    <x v="174"/>
    <s v="US"/>
    <n v="174573.24"/>
    <x v="13"/>
    <x v="19"/>
    <n v="2"/>
  </r>
  <r>
    <x v="174"/>
    <s v="US"/>
    <n v="174573.24"/>
    <x v="13"/>
    <x v="20"/>
    <n v="368"/>
  </r>
  <r>
    <x v="174"/>
    <s v="US"/>
    <n v="174573.24"/>
    <x v="14"/>
    <x v="21"/>
    <n v="1"/>
  </r>
  <r>
    <x v="174"/>
    <s v="US"/>
    <n v="174573.24"/>
    <x v="14"/>
    <x v="22"/>
    <n v="0"/>
  </r>
  <r>
    <x v="174"/>
    <s v="US"/>
    <n v="174573.24"/>
    <x v="14"/>
    <x v="23"/>
    <n v="0"/>
  </r>
  <r>
    <x v="174"/>
    <s v="US"/>
    <n v="174573.24"/>
    <x v="14"/>
    <x v="24"/>
    <n v="0"/>
  </r>
  <r>
    <x v="174"/>
    <s v="US"/>
    <n v="174573.24"/>
    <x v="14"/>
    <x v="25"/>
    <n v="0"/>
  </r>
  <r>
    <x v="175"/>
    <s v="US"/>
    <n v="142125.32"/>
    <x v="0"/>
    <x v="0"/>
    <n v="0"/>
  </r>
  <r>
    <x v="175"/>
    <s v="US"/>
    <n v="142125.32"/>
    <x v="0"/>
    <x v="1"/>
    <n v="0"/>
  </r>
  <r>
    <x v="175"/>
    <s v="US"/>
    <n v="142125.32"/>
    <x v="1"/>
    <x v="2"/>
    <n v="69"/>
  </r>
  <r>
    <x v="175"/>
    <s v="US"/>
    <n v="142125.32"/>
    <x v="2"/>
    <x v="3"/>
    <n v="81"/>
  </r>
  <r>
    <x v="175"/>
    <s v="US"/>
    <n v="142125.32"/>
    <x v="2"/>
    <x v="4"/>
    <n v="40"/>
  </r>
  <r>
    <x v="175"/>
    <s v="US"/>
    <n v="142125.32"/>
    <x v="3"/>
    <x v="5"/>
    <n v="47"/>
  </r>
  <r>
    <x v="175"/>
    <s v="US"/>
    <n v="142125.32"/>
    <x v="4"/>
    <x v="6"/>
    <n v="20"/>
  </r>
  <r>
    <x v="175"/>
    <s v="US"/>
    <n v="142125.32"/>
    <x v="4"/>
    <x v="7"/>
    <n v="0"/>
  </r>
  <r>
    <x v="175"/>
    <s v="US"/>
    <n v="142125.32"/>
    <x v="5"/>
    <x v="8"/>
    <n v="11"/>
  </r>
  <r>
    <x v="175"/>
    <s v="US"/>
    <n v="142125.32"/>
    <x v="5"/>
    <x v="9"/>
    <n v="6"/>
  </r>
  <r>
    <x v="175"/>
    <s v="US"/>
    <n v="142125.32"/>
    <x v="5"/>
    <x v="10"/>
    <n v="0"/>
  </r>
  <r>
    <x v="175"/>
    <s v="US"/>
    <n v="142125.32"/>
    <x v="6"/>
    <x v="11"/>
    <n v="0"/>
  </r>
  <r>
    <x v="175"/>
    <s v="US"/>
    <n v="142125.32"/>
    <x v="7"/>
    <x v="12"/>
    <n v="3"/>
  </r>
  <r>
    <x v="175"/>
    <s v="US"/>
    <n v="142125.32"/>
    <x v="8"/>
    <x v="13"/>
    <n v="269"/>
  </r>
  <r>
    <x v="175"/>
    <s v="US"/>
    <n v="142125.32"/>
    <x v="9"/>
    <x v="14"/>
    <n v="6250"/>
  </r>
  <r>
    <x v="175"/>
    <s v="US"/>
    <n v="142125.32"/>
    <x v="10"/>
    <x v="15"/>
    <n v="0"/>
  </r>
  <r>
    <x v="175"/>
    <s v="US"/>
    <n v="142125.32"/>
    <x v="11"/>
    <x v="16"/>
    <n v="0"/>
  </r>
  <r>
    <x v="175"/>
    <s v="US"/>
    <n v="142125.32"/>
    <x v="12"/>
    <x v="17"/>
    <n v="0"/>
  </r>
  <r>
    <x v="175"/>
    <s v="US"/>
    <n v="142125.32"/>
    <x v="13"/>
    <x v="18"/>
    <n v="285"/>
  </r>
  <r>
    <x v="175"/>
    <s v="US"/>
    <n v="142125.32"/>
    <x v="13"/>
    <x v="19"/>
    <n v="2"/>
  </r>
  <r>
    <x v="175"/>
    <s v="US"/>
    <n v="142125.32"/>
    <x v="13"/>
    <x v="20"/>
    <n v="409"/>
  </r>
  <r>
    <x v="175"/>
    <s v="US"/>
    <n v="142125.32"/>
    <x v="14"/>
    <x v="21"/>
    <n v="0"/>
  </r>
  <r>
    <x v="175"/>
    <s v="US"/>
    <n v="142125.32"/>
    <x v="14"/>
    <x v="22"/>
    <n v="0"/>
  </r>
  <r>
    <x v="175"/>
    <s v="US"/>
    <n v="142125.32"/>
    <x v="14"/>
    <x v="23"/>
    <n v="0"/>
  </r>
  <r>
    <x v="175"/>
    <s v="US"/>
    <n v="142125.32"/>
    <x v="14"/>
    <x v="24"/>
    <n v="0"/>
  </r>
  <r>
    <x v="175"/>
    <s v="US"/>
    <n v="142125.32"/>
    <x v="14"/>
    <x v="25"/>
    <n v="0"/>
  </r>
  <r>
    <x v="176"/>
    <s v="US"/>
    <n v="141745.68"/>
    <x v="0"/>
    <x v="0"/>
    <n v="0"/>
  </r>
  <r>
    <x v="176"/>
    <s v="US"/>
    <n v="141745.68"/>
    <x v="0"/>
    <x v="1"/>
    <n v="0"/>
  </r>
  <r>
    <x v="176"/>
    <s v="US"/>
    <n v="141745.68"/>
    <x v="1"/>
    <x v="2"/>
    <n v="93"/>
  </r>
  <r>
    <x v="176"/>
    <s v="US"/>
    <n v="141745.68"/>
    <x v="2"/>
    <x v="3"/>
    <n v="79"/>
  </r>
  <r>
    <x v="176"/>
    <s v="US"/>
    <n v="141745.68"/>
    <x v="2"/>
    <x v="4"/>
    <n v="39"/>
  </r>
  <r>
    <x v="176"/>
    <s v="US"/>
    <n v="141745.68"/>
    <x v="3"/>
    <x v="5"/>
    <n v="52"/>
  </r>
  <r>
    <x v="176"/>
    <s v="US"/>
    <n v="141745.68"/>
    <x v="4"/>
    <x v="6"/>
    <n v="52"/>
  </r>
  <r>
    <x v="176"/>
    <s v="US"/>
    <n v="141745.68"/>
    <x v="4"/>
    <x v="7"/>
    <n v="0"/>
  </r>
  <r>
    <x v="176"/>
    <s v="US"/>
    <n v="141745.68"/>
    <x v="5"/>
    <x v="8"/>
    <n v="13"/>
  </r>
  <r>
    <x v="176"/>
    <s v="US"/>
    <n v="141745.68"/>
    <x v="5"/>
    <x v="9"/>
    <n v="6"/>
  </r>
  <r>
    <x v="176"/>
    <s v="US"/>
    <n v="141745.68"/>
    <x v="5"/>
    <x v="10"/>
    <n v="0"/>
  </r>
  <r>
    <x v="176"/>
    <s v="US"/>
    <n v="141745.68"/>
    <x v="6"/>
    <x v="11"/>
    <n v="0"/>
  </r>
  <r>
    <x v="176"/>
    <s v="US"/>
    <n v="141745.68"/>
    <x v="7"/>
    <x v="12"/>
    <n v="3"/>
  </r>
  <r>
    <x v="176"/>
    <s v="US"/>
    <n v="141745.68"/>
    <x v="8"/>
    <x v="13"/>
    <n v="288"/>
  </r>
  <r>
    <x v="176"/>
    <s v="US"/>
    <n v="141745.68"/>
    <x v="9"/>
    <x v="14"/>
    <n v="6572"/>
  </r>
  <r>
    <x v="176"/>
    <s v="US"/>
    <n v="141745.68"/>
    <x v="10"/>
    <x v="15"/>
    <n v="0"/>
  </r>
  <r>
    <x v="176"/>
    <s v="US"/>
    <n v="141745.68"/>
    <x v="11"/>
    <x v="16"/>
    <n v="0"/>
  </r>
  <r>
    <x v="176"/>
    <s v="US"/>
    <n v="141745.68"/>
    <x v="12"/>
    <x v="17"/>
    <n v="0"/>
  </r>
  <r>
    <x v="176"/>
    <s v="US"/>
    <n v="141745.68"/>
    <x v="13"/>
    <x v="18"/>
    <n v="300"/>
  </r>
  <r>
    <x v="176"/>
    <s v="US"/>
    <n v="141745.68"/>
    <x v="13"/>
    <x v="19"/>
    <n v="2"/>
  </r>
  <r>
    <x v="176"/>
    <s v="US"/>
    <n v="141745.68"/>
    <x v="13"/>
    <x v="20"/>
    <n v="402"/>
  </r>
  <r>
    <x v="176"/>
    <s v="US"/>
    <n v="141745.68"/>
    <x v="14"/>
    <x v="21"/>
    <n v="1"/>
  </r>
  <r>
    <x v="176"/>
    <s v="US"/>
    <n v="141745.68"/>
    <x v="14"/>
    <x v="22"/>
    <n v="1"/>
  </r>
  <r>
    <x v="176"/>
    <s v="US"/>
    <n v="141745.68"/>
    <x v="14"/>
    <x v="23"/>
    <n v="0"/>
  </r>
  <r>
    <x v="176"/>
    <s v="US"/>
    <n v="141745.68"/>
    <x v="14"/>
    <x v="24"/>
    <n v="0"/>
  </r>
  <r>
    <x v="176"/>
    <s v="US"/>
    <n v="141745.68"/>
    <x v="14"/>
    <x v="25"/>
    <n v="0"/>
  </r>
  <r>
    <x v="177"/>
    <s v="US"/>
    <n v="144202.18"/>
    <x v="0"/>
    <x v="0"/>
    <n v="0"/>
  </r>
  <r>
    <x v="177"/>
    <s v="US"/>
    <n v="144202.18"/>
    <x v="0"/>
    <x v="1"/>
    <n v="0"/>
  </r>
  <r>
    <x v="177"/>
    <s v="US"/>
    <n v="144202.18"/>
    <x v="1"/>
    <x v="2"/>
    <n v="81"/>
  </r>
  <r>
    <x v="177"/>
    <s v="US"/>
    <n v="144202.18"/>
    <x v="2"/>
    <x v="3"/>
    <n v="74"/>
  </r>
  <r>
    <x v="177"/>
    <s v="US"/>
    <n v="144202.18"/>
    <x v="2"/>
    <x v="4"/>
    <n v="35"/>
  </r>
  <r>
    <x v="177"/>
    <s v="US"/>
    <n v="144202.18"/>
    <x v="3"/>
    <x v="5"/>
    <n v="43"/>
  </r>
  <r>
    <x v="177"/>
    <s v="US"/>
    <n v="144202.18"/>
    <x v="4"/>
    <x v="6"/>
    <n v="70"/>
  </r>
  <r>
    <x v="177"/>
    <s v="US"/>
    <n v="144202.18"/>
    <x v="4"/>
    <x v="7"/>
    <n v="0"/>
  </r>
  <r>
    <x v="177"/>
    <s v="US"/>
    <n v="144202.18"/>
    <x v="5"/>
    <x v="8"/>
    <n v="20"/>
  </r>
  <r>
    <x v="177"/>
    <s v="US"/>
    <n v="144202.18"/>
    <x v="5"/>
    <x v="9"/>
    <n v="5"/>
  </r>
  <r>
    <x v="177"/>
    <s v="US"/>
    <n v="144202.18"/>
    <x v="5"/>
    <x v="10"/>
    <n v="0"/>
  </r>
  <r>
    <x v="177"/>
    <s v="US"/>
    <n v="144202.18"/>
    <x v="6"/>
    <x v="11"/>
    <n v="0"/>
  </r>
  <r>
    <x v="177"/>
    <s v="US"/>
    <n v="144202.18"/>
    <x v="7"/>
    <x v="12"/>
    <n v="4"/>
  </r>
  <r>
    <x v="177"/>
    <s v="US"/>
    <n v="144202.18"/>
    <x v="8"/>
    <x v="13"/>
    <n v="309"/>
  </r>
  <r>
    <x v="177"/>
    <s v="US"/>
    <n v="144202.18"/>
    <x v="9"/>
    <x v="14"/>
    <n v="5785"/>
  </r>
  <r>
    <x v="177"/>
    <s v="US"/>
    <n v="144202.18"/>
    <x v="10"/>
    <x v="15"/>
    <n v="0"/>
  </r>
  <r>
    <x v="177"/>
    <s v="US"/>
    <n v="144202.18"/>
    <x v="11"/>
    <x v="16"/>
    <n v="0"/>
  </r>
  <r>
    <x v="177"/>
    <s v="US"/>
    <n v="144202.18"/>
    <x v="12"/>
    <x v="17"/>
    <n v="0"/>
  </r>
  <r>
    <x v="177"/>
    <s v="US"/>
    <n v="144202.18"/>
    <x v="13"/>
    <x v="18"/>
    <n v="361"/>
  </r>
  <r>
    <x v="177"/>
    <s v="US"/>
    <n v="144202.18"/>
    <x v="13"/>
    <x v="19"/>
    <n v="3"/>
  </r>
  <r>
    <x v="177"/>
    <s v="US"/>
    <n v="144202.18"/>
    <x v="13"/>
    <x v="20"/>
    <n v="516"/>
  </r>
  <r>
    <x v="177"/>
    <s v="US"/>
    <n v="144202.18"/>
    <x v="14"/>
    <x v="21"/>
    <n v="0"/>
  </r>
  <r>
    <x v="177"/>
    <s v="US"/>
    <n v="144202.18"/>
    <x v="14"/>
    <x v="22"/>
    <n v="0"/>
  </r>
  <r>
    <x v="177"/>
    <s v="US"/>
    <n v="144202.18"/>
    <x v="14"/>
    <x v="23"/>
    <n v="1"/>
  </r>
  <r>
    <x v="177"/>
    <s v="US"/>
    <n v="144202.18"/>
    <x v="14"/>
    <x v="24"/>
    <n v="1"/>
  </r>
  <r>
    <x v="177"/>
    <s v="US"/>
    <n v="144202.18"/>
    <x v="14"/>
    <x v="25"/>
    <n v="1"/>
  </r>
  <r>
    <x v="178"/>
    <s v="US"/>
    <n v="158130.72"/>
    <x v="0"/>
    <x v="0"/>
    <n v="0"/>
  </r>
  <r>
    <x v="178"/>
    <s v="US"/>
    <n v="158130.72"/>
    <x v="0"/>
    <x v="1"/>
    <n v="0"/>
  </r>
  <r>
    <x v="178"/>
    <s v="US"/>
    <n v="158130.72"/>
    <x v="1"/>
    <x v="2"/>
    <n v="86"/>
  </r>
  <r>
    <x v="178"/>
    <s v="US"/>
    <n v="158130.72"/>
    <x v="2"/>
    <x v="3"/>
    <n v="70"/>
  </r>
  <r>
    <x v="178"/>
    <s v="US"/>
    <n v="158130.72"/>
    <x v="2"/>
    <x v="4"/>
    <n v="33"/>
  </r>
  <r>
    <x v="178"/>
    <s v="US"/>
    <n v="158130.72"/>
    <x v="3"/>
    <x v="5"/>
    <n v="72"/>
  </r>
  <r>
    <x v="178"/>
    <s v="US"/>
    <n v="158130.72"/>
    <x v="4"/>
    <x v="6"/>
    <n v="67"/>
  </r>
  <r>
    <x v="178"/>
    <s v="US"/>
    <n v="158130.72"/>
    <x v="4"/>
    <x v="7"/>
    <n v="0"/>
  </r>
  <r>
    <x v="178"/>
    <s v="US"/>
    <n v="158130.72"/>
    <x v="5"/>
    <x v="8"/>
    <n v="20"/>
  </r>
  <r>
    <x v="178"/>
    <s v="US"/>
    <n v="158130.72"/>
    <x v="5"/>
    <x v="9"/>
    <n v="5"/>
  </r>
  <r>
    <x v="178"/>
    <s v="US"/>
    <n v="158130.72"/>
    <x v="5"/>
    <x v="10"/>
    <n v="0"/>
  </r>
  <r>
    <x v="178"/>
    <s v="US"/>
    <n v="158130.72"/>
    <x v="6"/>
    <x v="11"/>
    <n v="0"/>
  </r>
  <r>
    <x v="178"/>
    <s v="US"/>
    <n v="158130.72"/>
    <x v="7"/>
    <x v="12"/>
    <n v="11"/>
  </r>
  <r>
    <x v="178"/>
    <s v="US"/>
    <n v="158130.72"/>
    <x v="8"/>
    <x v="13"/>
    <n v="301"/>
  </r>
  <r>
    <x v="178"/>
    <s v="US"/>
    <n v="158130.72"/>
    <x v="9"/>
    <x v="14"/>
    <n v="6428"/>
  </r>
  <r>
    <x v="178"/>
    <s v="US"/>
    <n v="158130.72"/>
    <x v="10"/>
    <x v="15"/>
    <n v="0"/>
  </r>
  <r>
    <x v="178"/>
    <s v="US"/>
    <n v="158130.72"/>
    <x v="11"/>
    <x v="16"/>
    <n v="0"/>
  </r>
  <r>
    <x v="178"/>
    <s v="US"/>
    <n v="158130.72"/>
    <x v="12"/>
    <x v="17"/>
    <n v="0"/>
  </r>
  <r>
    <x v="178"/>
    <s v="US"/>
    <n v="158130.72"/>
    <x v="13"/>
    <x v="18"/>
    <n v="338"/>
  </r>
  <r>
    <x v="178"/>
    <s v="US"/>
    <n v="158130.72"/>
    <x v="13"/>
    <x v="19"/>
    <n v="3"/>
  </r>
  <r>
    <x v="178"/>
    <s v="US"/>
    <n v="158130.72"/>
    <x v="13"/>
    <x v="20"/>
    <n v="481"/>
  </r>
  <r>
    <x v="178"/>
    <s v="US"/>
    <n v="158130.72"/>
    <x v="14"/>
    <x v="21"/>
    <n v="0"/>
  </r>
  <r>
    <x v="178"/>
    <s v="US"/>
    <n v="158130.72"/>
    <x v="14"/>
    <x v="22"/>
    <n v="0"/>
  </r>
  <r>
    <x v="178"/>
    <s v="US"/>
    <n v="158130.72"/>
    <x v="14"/>
    <x v="23"/>
    <n v="1"/>
  </r>
  <r>
    <x v="178"/>
    <s v="US"/>
    <n v="158130.72"/>
    <x v="14"/>
    <x v="24"/>
    <n v="1"/>
  </r>
  <r>
    <x v="178"/>
    <s v="US"/>
    <n v="158130.72"/>
    <x v="14"/>
    <x v="25"/>
    <n v="0"/>
  </r>
  <r>
    <x v="179"/>
    <s v="US"/>
    <n v="199853.88"/>
    <x v="0"/>
    <x v="0"/>
    <n v="0"/>
  </r>
  <r>
    <x v="179"/>
    <s v="US"/>
    <n v="199853.88"/>
    <x v="0"/>
    <x v="1"/>
    <n v="0"/>
  </r>
  <r>
    <x v="179"/>
    <s v="US"/>
    <n v="199853.88"/>
    <x v="1"/>
    <x v="2"/>
    <n v="101"/>
  </r>
  <r>
    <x v="179"/>
    <s v="US"/>
    <n v="199853.88"/>
    <x v="2"/>
    <x v="3"/>
    <n v="74"/>
  </r>
  <r>
    <x v="179"/>
    <s v="US"/>
    <n v="199853.88"/>
    <x v="2"/>
    <x v="4"/>
    <n v="41"/>
  </r>
  <r>
    <x v="179"/>
    <s v="US"/>
    <n v="199853.88"/>
    <x v="3"/>
    <x v="5"/>
    <n v="51"/>
  </r>
  <r>
    <x v="179"/>
    <s v="US"/>
    <n v="199853.88"/>
    <x v="4"/>
    <x v="6"/>
    <n v="87"/>
  </r>
  <r>
    <x v="179"/>
    <s v="US"/>
    <n v="199853.88"/>
    <x v="4"/>
    <x v="7"/>
    <n v="0"/>
  </r>
  <r>
    <x v="179"/>
    <s v="US"/>
    <n v="199853.88"/>
    <x v="5"/>
    <x v="8"/>
    <n v="18"/>
  </r>
  <r>
    <x v="179"/>
    <s v="US"/>
    <n v="199853.88"/>
    <x v="5"/>
    <x v="9"/>
    <n v="7"/>
  </r>
  <r>
    <x v="179"/>
    <s v="US"/>
    <n v="199853.88"/>
    <x v="5"/>
    <x v="10"/>
    <n v="0"/>
  </r>
  <r>
    <x v="179"/>
    <s v="US"/>
    <n v="199853.88"/>
    <x v="6"/>
    <x v="11"/>
    <n v="0"/>
  </r>
  <r>
    <x v="179"/>
    <s v="US"/>
    <n v="199853.88"/>
    <x v="7"/>
    <x v="12"/>
    <n v="6"/>
  </r>
  <r>
    <x v="179"/>
    <s v="US"/>
    <n v="199853.88"/>
    <x v="8"/>
    <x v="13"/>
    <n v="295"/>
  </r>
  <r>
    <x v="179"/>
    <s v="US"/>
    <n v="199853.88"/>
    <x v="9"/>
    <x v="14"/>
    <n v="7108"/>
  </r>
  <r>
    <x v="179"/>
    <s v="US"/>
    <n v="199853.88"/>
    <x v="10"/>
    <x v="15"/>
    <n v="0"/>
  </r>
  <r>
    <x v="179"/>
    <s v="US"/>
    <n v="199853.88"/>
    <x v="11"/>
    <x v="16"/>
    <n v="0"/>
  </r>
  <r>
    <x v="179"/>
    <s v="US"/>
    <n v="199853.88"/>
    <x v="12"/>
    <x v="17"/>
    <n v="0"/>
  </r>
  <r>
    <x v="179"/>
    <s v="US"/>
    <n v="199853.88"/>
    <x v="13"/>
    <x v="18"/>
    <n v="328"/>
  </r>
  <r>
    <x v="179"/>
    <s v="US"/>
    <n v="199853.88"/>
    <x v="13"/>
    <x v="19"/>
    <n v="3"/>
  </r>
  <r>
    <x v="179"/>
    <s v="US"/>
    <n v="199853.88"/>
    <x v="13"/>
    <x v="20"/>
    <n v="487"/>
  </r>
  <r>
    <x v="179"/>
    <s v="US"/>
    <n v="199853.88"/>
    <x v="14"/>
    <x v="21"/>
    <n v="1"/>
  </r>
  <r>
    <x v="179"/>
    <s v="US"/>
    <n v="199853.88"/>
    <x v="14"/>
    <x v="22"/>
    <n v="0"/>
  </r>
  <r>
    <x v="179"/>
    <s v="US"/>
    <n v="199853.88"/>
    <x v="14"/>
    <x v="23"/>
    <n v="1"/>
  </r>
  <r>
    <x v="179"/>
    <s v="US"/>
    <n v="199853.88"/>
    <x v="14"/>
    <x v="24"/>
    <n v="1"/>
  </r>
  <r>
    <x v="179"/>
    <s v="US"/>
    <n v="199853.88"/>
    <x v="14"/>
    <x v="25"/>
    <n v="0"/>
  </r>
  <r>
    <x v="180"/>
    <s v="US"/>
    <n v="187259.55"/>
    <x v="0"/>
    <x v="0"/>
    <n v="0"/>
  </r>
  <r>
    <x v="180"/>
    <s v="US"/>
    <n v="187259.55"/>
    <x v="0"/>
    <x v="1"/>
    <n v="0"/>
  </r>
  <r>
    <x v="180"/>
    <s v="US"/>
    <n v="187259.55"/>
    <x v="1"/>
    <x v="2"/>
    <n v="86"/>
  </r>
  <r>
    <x v="180"/>
    <s v="US"/>
    <n v="187259.55"/>
    <x v="2"/>
    <x v="3"/>
    <n v="69"/>
  </r>
  <r>
    <x v="180"/>
    <s v="US"/>
    <n v="187259.55"/>
    <x v="2"/>
    <x v="4"/>
    <n v="41"/>
  </r>
  <r>
    <x v="180"/>
    <s v="US"/>
    <n v="187259.55"/>
    <x v="3"/>
    <x v="5"/>
    <n v="48"/>
  </r>
  <r>
    <x v="180"/>
    <s v="US"/>
    <n v="187259.55"/>
    <x v="4"/>
    <x v="6"/>
    <n v="103"/>
  </r>
  <r>
    <x v="180"/>
    <s v="US"/>
    <n v="187259.55"/>
    <x v="4"/>
    <x v="7"/>
    <n v="0"/>
  </r>
  <r>
    <x v="180"/>
    <s v="US"/>
    <n v="187259.55"/>
    <x v="5"/>
    <x v="8"/>
    <n v="18"/>
  </r>
  <r>
    <x v="180"/>
    <s v="US"/>
    <n v="187259.55"/>
    <x v="5"/>
    <x v="9"/>
    <n v="6"/>
  </r>
  <r>
    <x v="180"/>
    <s v="US"/>
    <n v="187259.55"/>
    <x v="5"/>
    <x v="10"/>
    <n v="0"/>
  </r>
  <r>
    <x v="180"/>
    <s v="US"/>
    <n v="187259.55"/>
    <x v="6"/>
    <x v="11"/>
    <n v="0"/>
  </r>
  <r>
    <x v="180"/>
    <s v="US"/>
    <n v="187259.55"/>
    <x v="7"/>
    <x v="12"/>
    <n v="4"/>
  </r>
  <r>
    <x v="180"/>
    <s v="US"/>
    <n v="187259.55"/>
    <x v="8"/>
    <x v="13"/>
    <n v="314"/>
  </r>
  <r>
    <x v="180"/>
    <s v="US"/>
    <n v="187259.55"/>
    <x v="9"/>
    <x v="14"/>
    <n v="8137"/>
  </r>
  <r>
    <x v="180"/>
    <s v="US"/>
    <n v="187259.55"/>
    <x v="10"/>
    <x v="15"/>
    <n v="0"/>
  </r>
  <r>
    <x v="180"/>
    <s v="US"/>
    <n v="187259.55"/>
    <x v="11"/>
    <x v="16"/>
    <n v="0"/>
  </r>
  <r>
    <x v="180"/>
    <s v="US"/>
    <n v="187259.55"/>
    <x v="12"/>
    <x v="17"/>
    <n v="0"/>
  </r>
  <r>
    <x v="180"/>
    <s v="US"/>
    <n v="187259.55"/>
    <x v="13"/>
    <x v="18"/>
    <n v="309"/>
  </r>
  <r>
    <x v="180"/>
    <s v="US"/>
    <n v="187259.55"/>
    <x v="13"/>
    <x v="19"/>
    <n v="3"/>
  </r>
  <r>
    <x v="180"/>
    <s v="US"/>
    <n v="187259.55"/>
    <x v="13"/>
    <x v="20"/>
    <n v="401"/>
  </r>
  <r>
    <x v="180"/>
    <s v="US"/>
    <n v="187259.55"/>
    <x v="14"/>
    <x v="21"/>
    <n v="1"/>
  </r>
  <r>
    <x v="180"/>
    <s v="US"/>
    <n v="187259.55"/>
    <x v="14"/>
    <x v="22"/>
    <n v="0"/>
  </r>
  <r>
    <x v="180"/>
    <s v="US"/>
    <n v="187259.55"/>
    <x v="14"/>
    <x v="23"/>
    <n v="1"/>
  </r>
  <r>
    <x v="180"/>
    <s v="US"/>
    <n v="187259.55"/>
    <x v="14"/>
    <x v="24"/>
    <n v="1"/>
  </r>
  <r>
    <x v="180"/>
    <s v="US"/>
    <n v="187259.55"/>
    <x v="14"/>
    <x v="25"/>
    <n v="0"/>
  </r>
  <r>
    <x v="181"/>
    <s v="US"/>
    <n v="185111.44"/>
    <x v="0"/>
    <x v="0"/>
    <n v="0"/>
  </r>
  <r>
    <x v="181"/>
    <s v="US"/>
    <n v="185111.44"/>
    <x v="0"/>
    <x v="1"/>
    <n v="0"/>
  </r>
  <r>
    <x v="181"/>
    <s v="US"/>
    <n v="185111.44"/>
    <x v="1"/>
    <x v="2"/>
    <n v="63"/>
  </r>
  <r>
    <x v="181"/>
    <s v="US"/>
    <n v="185111.44"/>
    <x v="2"/>
    <x v="3"/>
    <n v="71"/>
  </r>
  <r>
    <x v="181"/>
    <s v="US"/>
    <n v="185111.44"/>
    <x v="2"/>
    <x v="4"/>
    <n v="36"/>
  </r>
  <r>
    <x v="181"/>
    <s v="US"/>
    <n v="185111.44"/>
    <x v="3"/>
    <x v="5"/>
    <n v="62"/>
  </r>
  <r>
    <x v="181"/>
    <s v="US"/>
    <n v="185111.44"/>
    <x v="4"/>
    <x v="6"/>
    <n v="111"/>
  </r>
  <r>
    <x v="181"/>
    <s v="US"/>
    <n v="185111.44"/>
    <x v="4"/>
    <x v="7"/>
    <n v="0"/>
  </r>
  <r>
    <x v="181"/>
    <s v="US"/>
    <n v="185111.44"/>
    <x v="5"/>
    <x v="8"/>
    <n v="17"/>
  </r>
  <r>
    <x v="181"/>
    <s v="US"/>
    <n v="185111.44"/>
    <x v="5"/>
    <x v="9"/>
    <n v="7"/>
  </r>
  <r>
    <x v="181"/>
    <s v="US"/>
    <n v="185111.44"/>
    <x v="5"/>
    <x v="10"/>
    <n v="0"/>
  </r>
  <r>
    <x v="181"/>
    <s v="US"/>
    <n v="185111.44"/>
    <x v="6"/>
    <x v="11"/>
    <n v="0"/>
  </r>
  <r>
    <x v="181"/>
    <s v="US"/>
    <n v="185111.44"/>
    <x v="7"/>
    <x v="12"/>
    <n v="5"/>
  </r>
  <r>
    <x v="181"/>
    <s v="US"/>
    <n v="185111.44"/>
    <x v="8"/>
    <x v="13"/>
    <n v="339"/>
  </r>
  <r>
    <x v="181"/>
    <s v="US"/>
    <n v="185111.44"/>
    <x v="9"/>
    <x v="14"/>
    <n v="8190"/>
  </r>
  <r>
    <x v="181"/>
    <s v="US"/>
    <n v="185111.44"/>
    <x v="10"/>
    <x v="15"/>
    <n v="0"/>
  </r>
  <r>
    <x v="181"/>
    <s v="US"/>
    <n v="185111.44"/>
    <x v="11"/>
    <x v="16"/>
    <n v="0"/>
  </r>
  <r>
    <x v="181"/>
    <s v="US"/>
    <n v="185111.44"/>
    <x v="12"/>
    <x v="17"/>
    <n v="0"/>
  </r>
  <r>
    <x v="181"/>
    <s v="US"/>
    <n v="185111.44"/>
    <x v="13"/>
    <x v="18"/>
    <n v="398"/>
  </r>
  <r>
    <x v="181"/>
    <s v="US"/>
    <n v="185111.44"/>
    <x v="13"/>
    <x v="19"/>
    <n v="3"/>
  </r>
  <r>
    <x v="181"/>
    <s v="US"/>
    <n v="185111.44"/>
    <x v="13"/>
    <x v="20"/>
    <n v="497"/>
  </r>
  <r>
    <x v="181"/>
    <s v="US"/>
    <n v="185111.44"/>
    <x v="14"/>
    <x v="21"/>
    <n v="1"/>
  </r>
  <r>
    <x v="181"/>
    <s v="US"/>
    <n v="185111.44"/>
    <x v="14"/>
    <x v="22"/>
    <n v="0"/>
  </r>
  <r>
    <x v="181"/>
    <s v="US"/>
    <n v="185111.44"/>
    <x v="14"/>
    <x v="23"/>
    <n v="1"/>
  </r>
  <r>
    <x v="181"/>
    <s v="US"/>
    <n v="185111.44"/>
    <x v="14"/>
    <x v="24"/>
    <n v="1"/>
  </r>
  <r>
    <x v="181"/>
    <s v="US"/>
    <n v="185111.44"/>
    <x v="14"/>
    <x v="25"/>
    <n v="0"/>
  </r>
  <r>
    <x v="182"/>
    <s v="US"/>
    <n v="180793.58"/>
    <x v="0"/>
    <x v="0"/>
    <n v="0"/>
  </r>
  <r>
    <x v="182"/>
    <s v="US"/>
    <n v="180793.58"/>
    <x v="0"/>
    <x v="1"/>
    <n v="0"/>
  </r>
  <r>
    <x v="182"/>
    <s v="US"/>
    <n v="180793.58"/>
    <x v="1"/>
    <x v="2"/>
    <n v="41"/>
  </r>
  <r>
    <x v="182"/>
    <s v="US"/>
    <n v="180793.58"/>
    <x v="2"/>
    <x v="3"/>
    <n v="73"/>
  </r>
  <r>
    <x v="182"/>
    <s v="US"/>
    <n v="180793.58"/>
    <x v="2"/>
    <x v="4"/>
    <n v="29"/>
  </r>
  <r>
    <x v="182"/>
    <s v="US"/>
    <n v="180793.58"/>
    <x v="3"/>
    <x v="5"/>
    <n v="45"/>
  </r>
  <r>
    <x v="182"/>
    <s v="US"/>
    <n v="180793.58"/>
    <x v="4"/>
    <x v="6"/>
    <n v="127"/>
  </r>
  <r>
    <x v="182"/>
    <s v="US"/>
    <n v="180793.58"/>
    <x v="4"/>
    <x v="7"/>
    <n v="0"/>
  </r>
  <r>
    <x v="182"/>
    <s v="US"/>
    <n v="180793.58"/>
    <x v="5"/>
    <x v="8"/>
    <n v="18"/>
  </r>
  <r>
    <x v="182"/>
    <s v="US"/>
    <n v="180793.58"/>
    <x v="5"/>
    <x v="9"/>
    <n v="4"/>
  </r>
  <r>
    <x v="182"/>
    <s v="US"/>
    <n v="180793.58"/>
    <x v="5"/>
    <x v="10"/>
    <n v="0"/>
  </r>
  <r>
    <x v="182"/>
    <s v="US"/>
    <n v="180793.58"/>
    <x v="6"/>
    <x v="11"/>
    <n v="0"/>
  </r>
  <r>
    <x v="182"/>
    <s v="US"/>
    <n v="180793.58"/>
    <x v="7"/>
    <x v="12"/>
    <n v="5"/>
  </r>
  <r>
    <x v="182"/>
    <s v="US"/>
    <n v="180793.58"/>
    <x v="8"/>
    <x v="13"/>
    <n v="486"/>
  </r>
  <r>
    <x v="182"/>
    <s v="US"/>
    <n v="180793.58"/>
    <x v="9"/>
    <x v="14"/>
    <n v="8483"/>
  </r>
  <r>
    <x v="182"/>
    <s v="US"/>
    <n v="180793.58"/>
    <x v="10"/>
    <x v="15"/>
    <n v="0"/>
  </r>
  <r>
    <x v="182"/>
    <s v="US"/>
    <n v="180793.58"/>
    <x v="11"/>
    <x v="16"/>
    <n v="0"/>
  </r>
  <r>
    <x v="182"/>
    <s v="US"/>
    <n v="180793.58"/>
    <x v="12"/>
    <x v="17"/>
    <n v="0"/>
  </r>
  <r>
    <x v="182"/>
    <s v="US"/>
    <n v="180793.58"/>
    <x v="13"/>
    <x v="18"/>
    <n v="422"/>
  </r>
  <r>
    <x v="182"/>
    <s v="US"/>
    <n v="180793.58"/>
    <x v="13"/>
    <x v="19"/>
    <n v="2"/>
  </r>
  <r>
    <x v="182"/>
    <s v="US"/>
    <n v="180793.58"/>
    <x v="13"/>
    <x v="20"/>
    <n v="432"/>
  </r>
  <r>
    <x v="182"/>
    <s v="US"/>
    <n v="180793.58"/>
    <x v="14"/>
    <x v="21"/>
    <n v="1"/>
  </r>
  <r>
    <x v="182"/>
    <s v="US"/>
    <n v="180793.58"/>
    <x v="14"/>
    <x v="22"/>
    <n v="0"/>
  </r>
  <r>
    <x v="182"/>
    <s v="US"/>
    <n v="180793.58"/>
    <x v="14"/>
    <x v="23"/>
    <n v="1"/>
  </r>
  <r>
    <x v="182"/>
    <s v="US"/>
    <n v="180793.58"/>
    <x v="14"/>
    <x v="24"/>
    <n v="1"/>
  </r>
  <r>
    <x v="182"/>
    <s v="US"/>
    <n v="180793.58"/>
    <x v="14"/>
    <x v="25"/>
    <n v="0"/>
  </r>
  <r>
    <x v="183"/>
    <s v="US"/>
    <n v="153907.56"/>
    <x v="0"/>
    <x v="0"/>
    <n v="0"/>
  </r>
  <r>
    <x v="183"/>
    <s v="US"/>
    <n v="153907.56"/>
    <x v="0"/>
    <x v="1"/>
    <n v="0"/>
  </r>
  <r>
    <x v="183"/>
    <s v="US"/>
    <n v="153907.56"/>
    <x v="1"/>
    <x v="2"/>
    <n v="53"/>
  </r>
  <r>
    <x v="183"/>
    <s v="US"/>
    <n v="153907.56"/>
    <x v="2"/>
    <x v="3"/>
    <n v="71"/>
  </r>
  <r>
    <x v="183"/>
    <s v="US"/>
    <n v="153907.56"/>
    <x v="2"/>
    <x v="4"/>
    <n v="30"/>
  </r>
  <r>
    <x v="183"/>
    <s v="US"/>
    <n v="153907.56"/>
    <x v="3"/>
    <x v="5"/>
    <n v="39"/>
  </r>
  <r>
    <x v="183"/>
    <s v="US"/>
    <n v="153907.56"/>
    <x v="4"/>
    <x v="6"/>
    <n v="124"/>
  </r>
  <r>
    <x v="183"/>
    <s v="US"/>
    <n v="153907.56"/>
    <x v="4"/>
    <x v="7"/>
    <n v="0"/>
  </r>
  <r>
    <x v="183"/>
    <s v="US"/>
    <n v="153907.56"/>
    <x v="5"/>
    <x v="8"/>
    <n v="22"/>
  </r>
  <r>
    <x v="183"/>
    <s v="US"/>
    <n v="153907.56"/>
    <x v="5"/>
    <x v="9"/>
    <n v="5"/>
  </r>
  <r>
    <x v="183"/>
    <s v="US"/>
    <n v="153907.56"/>
    <x v="5"/>
    <x v="10"/>
    <n v="0"/>
  </r>
  <r>
    <x v="183"/>
    <s v="US"/>
    <n v="153907.56"/>
    <x v="6"/>
    <x v="11"/>
    <n v="0"/>
  </r>
  <r>
    <x v="183"/>
    <s v="US"/>
    <n v="153907.56"/>
    <x v="7"/>
    <x v="12"/>
    <n v="5"/>
  </r>
  <r>
    <x v="183"/>
    <s v="US"/>
    <n v="153907.56"/>
    <x v="8"/>
    <x v="13"/>
    <n v="574"/>
  </r>
  <r>
    <x v="183"/>
    <s v="US"/>
    <n v="153907.56"/>
    <x v="9"/>
    <x v="14"/>
    <n v="10741"/>
  </r>
  <r>
    <x v="183"/>
    <s v="US"/>
    <n v="153907.56"/>
    <x v="10"/>
    <x v="15"/>
    <n v="0"/>
  </r>
  <r>
    <x v="183"/>
    <s v="US"/>
    <n v="153907.56"/>
    <x v="11"/>
    <x v="16"/>
    <n v="0"/>
  </r>
  <r>
    <x v="183"/>
    <s v="US"/>
    <n v="153907.56"/>
    <x v="12"/>
    <x v="17"/>
    <n v="0"/>
  </r>
  <r>
    <x v="183"/>
    <s v="US"/>
    <n v="153907.56"/>
    <x v="13"/>
    <x v="18"/>
    <n v="491"/>
  </r>
  <r>
    <x v="183"/>
    <s v="US"/>
    <n v="153907.56"/>
    <x v="13"/>
    <x v="19"/>
    <n v="3"/>
  </r>
  <r>
    <x v="183"/>
    <s v="US"/>
    <n v="153907.56"/>
    <x v="13"/>
    <x v="20"/>
    <n v="529"/>
  </r>
  <r>
    <x v="183"/>
    <s v="US"/>
    <n v="153907.56"/>
    <x v="14"/>
    <x v="21"/>
    <n v="0"/>
  </r>
  <r>
    <x v="183"/>
    <s v="US"/>
    <n v="153907.56"/>
    <x v="14"/>
    <x v="22"/>
    <n v="0"/>
  </r>
  <r>
    <x v="183"/>
    <s v="US"/>
    <n v="153907.56"/>
    <x v="14"/>
    <x v="23"/>
    <n v="1"/>
  </r>
  <r>
    <x v="183"/>
    <s v="US"/>
    <n v="153907.56"/>
    <x v="14"/>
    <x v="24"/>
    <n v="1"/>
  </r>
  <r>
    <x v="183"/>
    <s v="US"/>
    <n v="153907.56"/>
    <x v="14"/>
    <x v="25"/>
    <n v="0"/>
  </r>
  <r>
    <x v="184"/>
    <s v="US"/>
    <n v="164883.84"/>
    <x v="0"/>
    <x v="0"/>
    <n v="0"/>
  </r>
  <r>
    <x v="184"/>
    <s v="US"/>
    <n v="164883.84"/>
    <x v="0"/>
    <x v="1"/>
    <n v="0"/>
  </r>
  <r>
    <x v="184"/>
    <s v="US"/>
    <n v="164883.84"/>
    <x v="1"/>
    <x v="2"/>
    <n v="75"/>
  </r>
  <r>
    <x v="184"/>
    <s v="US"/>
    <n v="164883.84"/>
    <x v="2"/>
    <x v="3"/>
    <n v="79"/>
  </r>
  <r>
    <x v="184"/>
    <s v="US"/>
    <n v="164883.84"/>
    <x v="2"/>
    <x v="4"/>
    <n v="31"/>
  </r>
  <r>
    <x v="184"/>
    <s v="US"/>
    <n v="164883.84"/>
    <x v="3"/>
    <x v="5"/>
    <n v="41"/>
  </r>
  <r>
    <x v="184"/>
    <s v="US"/>
    <n v="164883.84"/>
    <x v="4"/>
    <x v="6"/>
    <n v="118"/>
  </r>
  <r>
    <x v="184"/>
    <s v="US"/>
    <n v="164883.84"/>
    <x v="4"/>
    <x v="7"/>
    <n v="0"/>
  </r>
  <r>
    <x v="184"/>
    <s v="US"/>
    <n v="164883.84"/>
    <x v="5"/>
    <x v="8"/>
    <n v="26"/>
  </r>
  <r>
    <x v="184"/>
    <s v="US"/>
    <n v="164883.84"/>
    <x v="5"/>
    <x v="9"/>
    <n v="6"/>
  </r>
  <r>
    <x v="184"/>
    <s v="US"/>
    <n v="164883.84"/>
    <x v="5"/>
    <x v="10"/>
    <n v="0"/>
  </r>
  <r>
    <x v="184"/>
    <s v="US"/>
    <n v="164883.84"/>
    <x v="6"/>
    <x v="11"/>
    <n v="0"/>
  </r>
  <r>
    <x v="184"/>
    <s v="US"/>
    <n v="164883.84"/>
    <x v="7"/>
    <x v="12"/>
    <n v="5"/>
  </r>
  <r>
    <x v="184"/>
    <s v="US"/>
    <n v="164883.84"/>
    <x v="8"/>
    <x v="13"/>
    <n v="533"/>
  </r>
  <r>
    <x v="184"/>
    <s v="US"/>
    <n v="164883.84"/>
    <x v="9"/>
    <x v="14"/>
    <n v="10028"/>
  </r>
  <r>
    <x v="184"/>
    <s v="US"/>
    <n v="164883.84"/>
    <x v="10"/>
    <x v="15"/>
    <n v="0"/>
  </r>
  <r>
    <x v="184"/>
    <s v="US"/>
    <n v="164883.84"/>
    <x v="11"/>
    <x v="16"/>
    <n v="0"/>
  </r>
  <r>
    <x v="184"/>
    <s v="US"/>
    <n v="164883.84"/>
    <x v="12"/>
    <x v="17"/>
    <n v="0"/>
  </r>
  <r>
    <x v="184"/>
    <s v="US"/>
    <n v="164883.84"/>
    <x v="13"/>
    <x v="18"/>
    <n v="627"/>
  </r>
  <r>
    <x v="184"/>
    <s v="US"/>
    <n v="164883.84"/>
    <x v="13"/>
    <x v="19"/>
    <n v="4"/>
  </r>
  <r>
    <x v="184"/>
    <s v="US"/>
    <n v="164883.84"/>
    <x v="13"/>
    <x v="20"/>
    <n v="573"/>
  </r>
  <r>
    <x v="184"/>
    <s v="US"/>
    <n v="164883.84"/>
    <x v="14"/>
    <x v="21"/>
    <n v="0"/>
  </r>
  <r>
    <x v="184"/>
    <s v="US"/>
    <n v="164883.84"/>
    <x v="14"/>
    <x v="22"/>
    <n v="0"/>
  </r>
  <r>
    <x v="184"/>
    <s v="US"/>
    <n v="164883.84"/>
    <x v="14"/>
    <x v="23"/>
    <n v="1"/>
  </r>
  <r>
    <x v="184"/>
    <s v="US"/>
    <n v="164883.84"/>
    <x v="14"/>
    <x v="24"/>
    <n v="1"/>
  </r>
  <r>
    <x v="184"/>
    <s v="US"/>
    <n v="164883.84"/>
    <x v="14"/>
    <x v="25"/>
    <n v="1"/>
  </r>
  <r>
    <x v="185"/>
    <s v="US"/>
    <n v="211334.39999999999"/>
    <x v="0"/>
    <x v="0"/>
    <n v="0"/>
  </r>
  <r>
    <x v="185"/>
    <s v="US"/>
    <n v="211334.39999999999"/>
    <x v="0"/>
    <x v="1"/>
    <n v="0"/>
  </r>
  <r>
    <x v="185"/>
    <s v="US"/>
    <n v="211334.39999999999"/>
    <x v="1"/>
    <x v="2"/>
    <n v="90"/>
  </r>
  <r>
    <x v="185"/>
    <s v="US"/>
    <n v="211334.39999999999"/>
    <x v="2"/>
    <x v="3"/>
    <n v="78"/>
  </r>
  <r>
    <x v="185"/>
    <s v="US"/>
    <n v="211334.39999999999"/>
    <x v="2"/>
    <x v="4"/>
    <n v="26"/>
  </r>
  <r>
    <x v="185"/>
    <s v="US"/>
    <n v="211334.39999999999"/>
    <x v="3"/>
    <x v="5"/>
    <n v="55"/>
  </r>
  <r>
    <x v="185"/>
    <s v="US"/>
    <n v="211334.39999999999"/>
    <x v="4"/>
    <x v="6"/>
    <n v="142"/>
  </r>
  <r>
    <x v="185"/>
    <s v="US"/>
    <n v="211334.39999999999"/>
    <x v="4"/>
    <x v="7"/>
    <n v="0"/>
  </r>
  <r>
    <x v="185"/>
    <s v="US"/>
    <n v="211334.39999999999"/>
    <x v="5"/>
    <x v="8"/>
    <n v="19"/>
  </r>
  <r>
    <x v="185"/>
    <s v="US"/>
    <n v="211334.39999999999"/>
    <x v="5"/>
    <x v="9"/>
    <n v="5"/>
  </r>
  <r>
    <x v="185"/>
    <s v="US"/>
    <n v="211334.39999999999"/>
    <x v="5"/>
    <x v="10"/>
    <n v="0"/>
  </r>
  <r>
    <x v="185"/>
    <s v="US"/>
    <n v="211334.39999999999"/>
    <x v="6"/>
    <x v="11"/>
    <n v="0"/>
  </r>
  <r>
    <x v="185"/>
    <s v="US"/>
    <n v="211334.39999999999"/>
    <x v="7"/>
    <x v="12"/>
    <n v="6"/>
  </r>
  <r>
    <x v="185"/>
    <s v="US"/>
    <n v="211334.39999999999"/>
    <x v="8"/>
    <x v="13"/>
    <n v="528"/>
  </r>
  <r>
    <x v="185"/>
    <s v="US"/>
    <n v="211334.39999999999"/>
    <x v="9"/>
    <x v="14"/>
    <n v="10322"/>
  </r>
  <r>
    <x v="185"/>
    <s v="US"/>
    <n v="211334.39999999999"/>
    <x v="10"/>
    <x v="15"/>
    <n v="0"/>
  </r>
  <r>
    <x v="185"/>
    <s v="US"/>
    <n v="211334.39999999999"/>
    <x v="11"/>
    <x v="16"/>
    <n v="0"/>
  </r>
  <r>
    <x v="185"/>
    <s v="US"/>
    <n v="211334.39999999999"/>
    <x v="12"/>
    <x v="17"/>
    <n v="0"/>
  </r>
  <r>
    <x v="185"/>
    <s v="US"/>
    <n v="211334.39999999999"/>
    <x v="13"/>
    <x v="18"/>
    <n v="422"/>
  </r>
  <r>
    <x v="185"/>
    <s v="US"/>
    <n v="211334.39999999999"/>
    <x v="13"/>
    <x v="19"/>
    <n v="5"/>
  </r>
  <r>
    <x v="185"/>
    <s v="US"/>
    <n v="211334.39999999999"/>
    <x v="13"/>
    <x v="20"/>
    <n v="556"/>
  </r>
  <r>
    <x v="185"/>
    <s v="US"/>
    <n v="211334.39999999999"/>
    <x v="14"/>
    <x v="21"/>
    <n v="0"/>
  </r>
  <r>
    <x v="185"/>
    <s v="US"/>
    <n v="211334.39999999999"/>
    <x v="14"/>
    <x v="22"/>
    <n v="0"/>
  </r>
  <r>
    <x v="185"/>
    <s v="US"/>
    <n v="211334.39999999999"/>
    <x v="14"/>
    <x v="23"/>
    <n v="1"/>
  </r>
  <r>
    <x v="185"/>
    <s v="US"/>
    <n v="211334.39999999999"/>
    <x v="14"/>
    <x v="24"/>
    <n v="1"/>
  </r>
  <r>
    <x v="185"/>
    <s v="US"/>
    <n v="211334.39999999999"/>
    <x v="14"/>
    <x v="25"/>
    <n v="1"/>
  </r>
  <r>
    <x v="186"/>
    <s v="US"/>
    <n v="228847.2"/>
    <x v="0"/>
    <x v="0"/>
    <n v="0"/>
  </r>
  <r>
    <x v="186"/>
    <s v="US"/>
    <n v="228847.2"/>
    <x v="0"/>
    <x v="1"/>
    <n v="0"/>
  </r>
  <r>
    <x v="186"/>
    <s v="US"/>
    <n v="228847.2"/>
    <x v="1"/>
    <x v="2"/>
    <n v="79"/>
  </r>
  <r>
    <x v="186"/>
    <s v="US"/>
    <n v="228847.2"/>
    <x v="2"/>
    <x v="3"/>
    <n v="82"/>
  </r>
  <r>
    <x v="186"/>
    <s v="US"/>
    <n v="228847.2"/>
    <x v="2"/>
    <x v="4"/>
    <n v="24"/>
  </r>
  <r>
    <x v="186"/>
    <s v="US"/>
    <n v="228847.2"/>
    <x v="3"/>
    <x v="5"/>
    <n v="60"/>
  </r>
  <r>
    <x v="186"/>
    <s v="US"/>
    <n v="228847.2"/>
    <x v="4"/>
    <x v="6"/>
    <n v="95"/>
  </r>
  <r>
    <x v="186"/>
    <s v="US"/>
    <n v="228847.2"/>
    <x v="4"/>
    <x v="7"/>
    <n v="0"/>
  </r>
  <r>
    <x v="186"/>
    <s v="US"/>
    <n v="228847.2"/>
    <x v="5"/>
    <x v="8"/>
    <n v="14"/>
  </r>
  <r>
    <x v="186"/>
    <s v="US"/>
    <n v="228847.2"/>
    <x v="5"/>
    <x v="9"/>
    <n v="6"/>
  </r>
  <r>
    <x v="186"/>
    <s v="US"/>
    <n v="228847.2"/>
    <x v="5"/>
    <x v="10"/>
    <n v="0"/>
  </r>
  <r>
    <x v="186"/>
    <s v="US"/>
    <n v="228847.2"/>
    <x v="6"/>
    <x v="11"/>
    <n v="0"/>
  </r>
  <r>
    <x v="186"/>
    <s v="US"/>
    <n v="228847.2"/>
    <x v="7"/>
    <x v="12"/>
    <n v="4"/>
  </r>
  <r>
    <x v="186"/>
    <s v="US"/>
    <n v="228847.2"/>
    <x v="8"/>
    <x v="13"/>
    <n v="496"/>
  </r>
  <r>
    <x v="186"/>
    <s v="US"/>
    <n v="228847.2"/>
    <x v="9"/>
    <x v="14"/>
    <n v="10226"/>
  </r>
  <r>
    <x v="186"/>
    <s v="US"/>
    <n v="228847.2"/>
    <x v="10"/>
    <x v="15"/>
    <n v="0"/>
  </r>
  <r>
    <x v="186"/>
    <s v="US"/>
    <n v="228847.2"/>
    <x v="11"/>
    <x v="16"/>
    <n v="0"/>
  </r>
  <r>
    <x v="186"/>
    <s v="US"/>
    <n v="228847.2"/>
    <x v="12"/>
    <x v="17"/>
    <n v="0"/>
  </r>
  <r>
    <x v="186"/>
    <s v="US"/>
    <n v="228847.2"/>
    <x v="13"/>
    <x v="18"/>
    <n v="488"/>
  </r>
  <r>
    <x v="186"/>
    <s v="US"/>
    <n v="228847.2"/>
    <x v="13"/>
    <x v="19"/>
    <n v="3"/>
  </r>
  <r>
    <x v="186"/>
    <s v="US"/>
    <n v="228847.2"/>
    <x v="13"/>
    <x v="20"/>
    <n v="574"/>
  </r>
  <r>
    <x v="186"/>
    <s v="US"/>
    <n v="228847.2"/>
    <x v="14"/>
    <x v="21"/>
    <n v="0"/>
  </r>
  <r>
    <x v="186"/>
    <s v="US"/>
    <n v="228847.2"/>
    <x v="14"/>
    <x v="22"/>
    <n v="0"/>
  </r>
  <r>
    <x v="186"/>
    <s v="US"/>
    <n v="228847.2"/>
    <x v="14"/>
    <x v="23"/>
    <n v="1"/>
  </r>
  <r>
    <x v="186"/>
    <s v="US"/>
    <n v="228847.2"/>
    <x v="14"/>
    <x v="24"/>
    <n v="1"/>
  </r>
  <r>
    <x v="186"/>
    <s v="US"/>
    <n v="228847.2"/>
    <x v="14"/>
    <x v="25"/>
    <n v="1"/>
  </r>
  <r>
    <x v="187"/>
    <s v="US"/>
    <n v="195096.16"/>
    <x v="0"/>
    <x v="0"/>
    <n v="0"/>
  </r>
  <r>
    <x v="187"/>
    <s v="US"/>
    <n v="195096.16"/>
    <x v="0"/>
    <x v="1"/>
    <n v="0"/>
  </r>
  <r>
    <x v="187"/>
    <s v="US"/>
    <n v="195096.16"/>
    <x v="1"/>
    <x v="2"/>
    <n v="91"/>
  </r>
  <r>
    <x v="187"/>
    <s v="US"/>
    <n v="195096.16"/>
    <x v="2"/>
    <x v="3"/>
    <n v="84"/>
  </r>
  <r>
    <x v="187"/>
    <s v="US"/>
    <n v="195096.16"/>
    <x v="2"/>
    <x v="4"/>
    <n v="26"/>
  </r>
  <r>
    <x v="187"/>
    <s v="US"/>
    <n v="195096.16"/>
    <x v="3"/>
    <x v="5"/>
    <n v="60"/>
  </r>
  <r>
    <x v="187"/>
    <s v="US"/>
    <n v="195096.16"/>
    <x v="4"/>
    <x v="6"/>
    <n v="113"/>
  </r>
  <r>
    <x v="187"/>
    <s v="US"/>
    <n v="195096.16"/>
    <x v="4"/>
    <x v="7"/>
    <n v="0"/>
  </r>
  <r>
    <x v="187"/>
    <s v="US"/>
    <n v="195096.16"/>
    <x v="5"/>
    <x v="8"/>
    <n v="13"/>
  </r>
  <r>
    <x v="187"/>
    <s v="US"/>
    <n v="195096.16"/>
    <x v="5"/>
    <x v="9"/>
    <n v="5"/>
  </r>
  <r>
    <x v="187"/>
    <s v="US"/>
    <n v="195096.16"/>
    <x v="5"/>
    <x v="10"/>
    <n v="0"/>
  </r>
  <r>
    <x v="187"/>
    <s v="US"/>
    <n v="195096.16"/>
    <x v="6"/>
    <x v="11"/>
    <n v="0"/>
  </r>
  <r>
    <x v="187"/>
    <s v="US"/>
    <n v="195096.16"/>
    <x v="7"/>
    <x v="12"/>
    <n v="4"/>
  </r>
  <r>
    <x v="187"/>
    <s v="US"/>
    <n v="195096.16"/>
    <x v="8"/>
    <x v="13"/>
    <n v="492"/>
  </r>
  <r>
    <x v="187"/>
    <s v="US"/>
    <n v="195096.16"/>
    <x v="9"/>
    <x v="14"/>
    <n v="10701"/>
  </r>
  <r>
    <x v="187"/>
    <s v="US"/>
    <n v="195096.16"/>
    <x v="10"/>
    <x v="15"/>
    <n v="0"/>
  </r>
  <r>
    <x v="187"/>
    <s v="US"/>
    <n v="195096.16"/>
    <x v="11"/>
    <x v="16"/>
    <n v="0"/>
  </r>
  <r>
    <x v="187"/>
    <s v="US"/>
    <n v="195096.16"/>
    <x v="12"/>
    <x v="17"/>
    <n v="0"/>
  </r>
  <r>
    <x v="187"/>
    <s v="US"/>
    <n v="195096.16"/>
    <x v="13"/>
    <x v="18"/>
    <n v="495"/>
  </r>
  <r>
    <x v="187"/>
    <s v="US"/>
    <n v="195096.16"/>
    <x v="13"/>
    <x v="19"/>
    <n v="4"/>
  </r>
  <r>
    <x v="187"/>
    <s v="US"/>
    <n v="195096.16"/>
    <x v="13"/>
    <x v="20"/>
    <n v="627"/>
  </r>
  <r>
    <x v="187"/>
    <s v="US"/>
    <n v="195096.16"/>
    <x v="14"/>
    <x v="21"/>
    <n v="1"/>
  </r>
  <r>
    <x v="187"/>
    <s v="US"/>
    <n v="195096.16"/>
    <x v="14"/>
    <x v="22"/>
    <n v="0"/>
  </r>
  <r>
    <x v="187"/>
    <s v="US"/>
    <n v="195096.16"/>
    <x v="14"/>
    <x v="23"/>
    <n v="1"/>
  </r>
  <r>
    <x v="187"/>
    <s v="US"/>
    <n v="195096.16"/>
    <x v="14"/>
    <x v="24"/>
    <n v="0"/>
  </r>
  <r>
    <x v="187"/>
    <s v="US"/>
    <n v="195096.16"/>
    <x v="14"/>
    <x v="25"/>
    <n v="0"/>
  </r>
  <r>
    <x v="188"/>
    <s v="US"/>
    <n v="197396"/>
    <x v="0"/>
    <x v="0"/>
    <n v="0"/>
  </r>
  <r>
    <x v="188"/>
    <s v="US"/>
    <n v="197396"/>
    <x v="0"/>
    <x v="1"/>
    <n v="0"/>
  </r>
  <r>
    <x v="188"/>
    <s v="US"/>
    <n v="197396"/>
    <x v="1"/>
    <x v="2"/>
    <n v="71"/>
  </r>
  <r>
    <x v="188"/>
    <s v="US"/>
    <n v="197396"/>
    <x v="2"/>
    <x v="3"/>
    <n v="78"/>
  </r>
  <r>
    <x v="188"/>
    <s v="US"/>
    <n v="197396"/>
    <x v="2"/>
    <x v="4"/>
    <n v="33"/>
  </r>
  <r>
    <x v="188"/>
    <s v="US"/>
    <n v="197396"/>
    <x v="3"/>
    <x v="5"/>
    <n v="53"/>
  </r>
  <r>
    <x v="188"/>
    <s v="US"/>
    <n v="197396"/>
    <x v="4"/>
    <x v="6"/>
    <n v="127"/>
  </r>
  <r>
    <x v="188"/>
    <s v="US"/>
    <n v="197396"/>
    <x v="4"/>
    <x v="7"/>
    <n v="0"/>
  </r>
  <r>
    <x v="188"/>
    <s v="US"/>
    <n v="197396"/>
    <x v="5"/>
    <x v="8"/>
    <n v="25"/>
  </r>
  <r>
    <x v="188"/>
    <s v="US"/>
    <n v="197396"/>
    <x v="5"/>
    <x v="9"/>
    <n v="7"/>
  </r>
  <r>
    <x v="188"/>
    <s v="US"/>
    <n v="197396"/>
    <x v="5"/>
    <x v="10"/>
    <n v="17"/>
  </r>
  <r>
    <x v="188"/>
    <s v="US"/>
    <n v="197396"/>
    <x v="6"/>
    <x v="11"/>
    <n v="0"/>
  </r>
  <r>
    <x v="188"/>
    <s v="US"/>
    <n v="197396"/>
    <x v="7"/>
    <x v="12"/>
    <n v="4"/>
  </r>
  <r>
    <x v="188"/>
    <s v="US"/>
    <n v="197396"/>
    <x v="8"/>
    <x v="13"/>
    <n v="538"/>
  </r>
  <r>
    <x v="188"/>
    <s v="US"/>
    <n v="197396"/>
    <x v="9"/>
    <x v="14"/>
    <n v="10954"/>
  </r>
  <r>
    <x v="188"/>
    <s v="US"/>
    <n v="197396"/>
    <x v="10"/>
    <x v="15"/>
    <n v="0"/>
  </r>
  <r>
    <x v="188"/>
    <s v="US"/>
    <n v="197396"/>
    <x v="11"/>
    <x v="16"/>
    <n v="0"/>
  </r>
  <r>
    <x v="188"/>
    <s v="US"/>
    <n v="197396"/>
    <x v="12"/>
    <x v="17"/>
    <n v="0"/>
  </r>
  <r>
    <x v="188"/>
    <s v="US"/>
    <n v="197396"/>
    <x v="13"/>
    <x v="18"/>
    <n v="532"/>
  </r>
  <r>
    <x v="188"/>
    <s v="US"/>
    <n v="197396"/>
    <x v="13"/>
    <x v="19"/>
    <n v="3"/>
  </r>
  <r>
    <x v="188"/>
    <s v="US"/>
    <n v="197396"/>
    <x v="13"/>
    <x v="20"/>
    <n v="611"/>
  </r>
  <r>
    <x v="188"/>
    <s v="US"/>
    <n v="197396"/>
    <x v="14"/>
    <x v="21"/>
    <n v="0"/>
  </r>
  <r>
    <x v="188"/>
    <s v="US"/>
    <n v="197396"/>
    <x v="14"/>
    <x v="22"/>
    <n v="0"/>
  </r>
  <r>
    <x v="188"/>
    <s v="US"/>
    <n v="197396"/>
    <x v="14"/>
    <x v="23"/>
    <n v="1"/>
  </r>
  <r>
    <x v="188"/>
    <s v="US"/>
    <n v="197396"/>
    <x v="14"/>
    <x v="24"/>
    <n v="0"/>
  </r>
  <r>
    <x v="188"/>
    <s v="US"/>
    <n v="197396"/>
    <x v="14"/>
    <x v="25"/>
    <n v="0"/>
  </r>
  <r>
    <x v="189"/>
    <s v="US"/>
    <n v="193540.09"/>
    <x v="0"/>
    <x v="0"/>
    <n v="0"/>
  </r>
  <r>
    <x v="189"/>
    <s v="US"/>
    <n v="193540.09"/>
    <x v="0"/>
    <x v="1"/>
    <n v="0"/>
  </r>
  <r>
    <x v="189"/>
    <s v="US"/>
    <n v="193540.09"/>
    <x v="1"/>
    <x v="2"/>
    <n v="92"/>
  </r>
  <r>
    <x v="189"/>
    <s v="US"/>
    <n v="193540.09"/>
    <x v="2"/>
    <x v="3"/>
    <n v="86"/>
  </r>
  <r>
    <x v="189"/>
    <s v="US"/>
    <n v="193540.09"/>
    <x v="2"/>
    <x v="4"/>
    <n v="30"/>
  </r>
  <r>
    <x v="189"/>
    <s v="US"/>
    <n v="193540.09"/>
    <x v="3"/>
    <x v="5"/>
    <n v="49"/>
  </r>
  <r>
    <x v="189"/>
    <s v="US"/>
    <n v="193540.09"/>
    <x v="4"/>
    <x v="6"/>
    <n v="124"/>
  </r>
  <r>
    <x v="189"/>
    <s v="US"/>
    <n v="193540.09"/>
    <x v="4"/>
    <x v="7"/>
    <n v="0"/>
  </r>
  <r>
    <x v="189"/>
    <s v="US"/>
    <n v="193540.09"/>
    <x v="5"/>
    <x v="8"/>
    <n v="19"/>
  </r>
  <r>
    <x v="189"/>
    <s v="US"/>
    <n v="193540.09"/>
    <x v="5"/>
    <x v="9"/>
    <n v="4"/>
  </r>
  <r>
    <x v="189"/>
    <s v="US"/>
    <n v="193540.09"/>
    <x v="5"/>
    <x v="10"/>
    <n v="15"/>
  </r>
  <r>
    <x v="189"/>
    <s v="US"/>
    <n v="193540.09"/>
    <x v="6"/>
    <x v="11"/>
    <n v="0"/>
  </r>
  <r>
    <x v="189"/>
    <s v="US"/>
    <n v="193540.09"/>
    <x v="7"/>
    <x v="12"/>
    <n v="5"/>
  </r>
  <r>
    <x v="189"/>
    <s v="US"/>
    <n v="193540.09"/>
    <x v="8"/>
    <x v="13"/>
    <n v="532"/>
  </r>
  <r>
    <x v="189"/>
    <s v="US"/>
    <n v="193540.09"/>
    <x v="9"/>
    <x v="14"/>
    <n v="10701"/>
  </r>
  <r>
    <x v="189"/>
    <s v="US"/>
    <n v="193540.09"/>
    <x v="10"/>
    <x v="15"/>
    <n v="0"/>
  </r>
  <r>
    <x v="189"/>
    <s v="US"/>
    <n v="193540.09"/>
    <x v="11"/>
    <x v="16"/>
    <n v="0"/>
  </r>
  <r>
    <x v="189"/>
    <s v="US"/>
    <n v="193540.09"/>
    <x v="12"/>
    <x v="17"/>
    <n v="0"/>
  </r>
  <r>
    <x v="189"/>
    <s v="US"/>
    <n v="193540.09"/>
    <x v="13"/>
    <x v="18"/>
    <n v="537"/>
  </r>
  <r>
    <x v="189"/>
    <s v="US"/>
    <n v="193540.09"/>
    <x v="13"/>
    <x v="19"/>
    <n v="3"/>
  </r>
  <r>
    <x v="189"/>
    <s v="US"/>
    <n v="193540.09"/>
    <x v="13"/>
    <x v="20"/>
    <n v="570"/>
  </r>
  <r>
    <x v="189"/>
    <s v="US"/>
    <n v="193540.09"/>
    <x v="14"/>
    <x v="21"/>
    <n v="1"/>
  </r>
  <r>
    <x v="189"/>
    <s v="US"/>
    <n v="193540.09"/>
    <x v="14"/>
    <x v="22"/>
    <n v="1"/>
  </r>
  <r>
    <x v="189"/>
    <s v="US"/>
    <n v="193540.09"/>
    <x v="14"/>
    <x v="23"/>
    <n v="1"/>
  </r>
  <r>
    <x v="189"/>
    <s v="US"/>
    <n v="193540.09"/>
    <x v="14"/>
    <x v="24"/>
    <n v="0"/>
  </r>
  <r>
    <x v="189"/>
    <s v="US"/>
    <n v="193540.09"/>
    <x v="14"/>
    <x v="25"/>
    <n v="1"/>
  </r>
  <r>
    <x v="190"/>
    <s v="US"/>
    <n v="200070.2"/>
    <x v="0"/>
    <x v="0"/>
    <n v="0"/>
  </r>
  <r>
    <x v="190"/>
    <s v="US"/>
    <n v="200070.2"/>
    <x v="0"/>
    <x v="1"/>
    <n v="0"/>
  </r>
  <r>
    <x v="190"/>
    <s v="US"/>
    <n v="200070.2"/>
    <x v="1"/>
    <x v="2"/>
    <n v="107"/>
  </r>
  <r>
    <x v="190"/>
    <s v="US"/>
    <n v="200070.2"/>
    <x v="2"/>
    <x v="3"/>
    <n v="112"/>
  </r>
  <r>
    <x v="190"/>
    <s v="US"/>
    <n v="200070.2"/>
    <x v="2"/>
    <x v="4"/>
    <n v="34"/>
  </r>
  <r>
    <x v="190"/>
    <s v="US"/>
    <n v="200070.2"/>
    <x v="3"/>
    <x v="5"/>
    <n v="50"/>
  </r>
  <r>
    <x v="190"/>
    <s v="US"/>
    <n v="200070.2"/>
    <x v="4"/>
    <x v="6"/>
    <n v="135"/>
  </r>
  <r>
    <x v="190"/>
    <s v="US"/>
    <n v="200070.2"/>
    <x v="4"/>
    <x v="7"/>
    <n v="0"/>
  </r>
  <r>
    <x v="190"/>
    <s v="US"/>
    <n v="200070.2"/>
    <x v="5"/>
    <x v="8"/>
    <n v="31"/>
  </r>
  <r>
    <x v="190"/>
    <s v="US"/>
    <n v="200070.2"/>
    <x v="5"/>
    <x v="9"/>
    <n v="2"/>
  </r>
  <r>
    <x v="190"/>
    <s v="US"/>
    <n v="200070.2"/>
    <x v="5"/>
    <x v="10"/>
    <n v="20"/>
  </r>
  <r>
    <x v="190"/>
    <s v="US"/>
    <n v="200070.2"/>
    <x v="6"/>
    <x v="11"/>
    <n v="0"/>
  </r>
  <r>
    <x v="190"/>
    <s v="US"/>
    <n v="200070.2"/>
    <x v="7"/>
    <x v="12"/>
    <n v="5"/>
  </r>
  <r>
    <x v="190"/>
    <s v="US"/>
    <n v="200070.2"/>
    <x v="8"/>
    <x v="13"/>
    <n v="456"/>
  </r>
  <r>
    <x v="190"/>
    <s v="US"/>
    <n v="200070.2"/>
    <x v="9"/>
    <x v="14"/>
    <n v="9972"/>
  </r>
  <r>
    <x v="190"/>
    <s v="US"/>
    <n v="200070.2"/>
    <x v="10"/>
    <x v="15"/>
    <n v="0"/>
  </r>
  <r>
    <x v="190"/>
    <s v="US"/>
    <n v="200070.2"/>
    <x v="11"/>
    <x v="16"/>
    <n v="0"/>
  </r>
  <r>
    <x v="190"/>
    <s v="US"/>
    <n v="200070.2"/>
    <x v="12"/>
    <x v="17"/>
    <n v="0"/>
  </r>
  <r>
    <x v="190"/>
    <s v="US"/>
    <n v="200070.2"/>
    <x v="13"/>
    <x v="18"/>
    <n v="594"/>
  </r>
  <r>
    <x v="190"/>
    <s v="US"/>
    <n v="200070.2"/>
    <x v="13"/>
    <x v="19"/>
    <n v="3"/>
  </r>
  <r>
    <x v="190"/>
    <s v="US"/>
    <n v="200070.2"/>
    <x v="13"/>
    <x v="20"/>
    <n v="594"/>
  </r>
  <r>
    <x v="190"/>
    <s v="US"/>
    <n v="200070.2"/>
    <x v="14"/>
    <x v="21"/>
    <n v="0"/>
  </r>
  <r>
    <x v="190"/>
    <s v="US"/>
    <n v="200070.2"/>
    <x v="14"/>
    <x v="22"/>
    <n v="0"/>
  </r>
  <r>
    <x v="190"/>
    <s v="US"/>
    <n v="200070.2"/>
    <x v="14"/>
    <x v="23"/>
    <n v="1"/>
  </r>
  <r>
    <x v="190"/>
    <s v="US"/>
    <n v="200070.2"/>
    <x v="14"/>
    <x v="24"/>
    <n v="0"/>
  </r>
  <r>
    <x v="190"/>
    <s v="US"/>
    <n v="200070.2"/>
    <x v="14"/>
    <x v="25"/>
    <n v="1"/>
  </r>
  <r>
    <x v="191"/>
    <s v="US"/>
    <n v="217527.87"/>
    <x v="0"/>
    <x v="0"/>
    <n v="0"/>
  </r>
  <r>
    <x v="191"/>
    <s v="US"/>
    <n v="217527.87"/>
    <x v="0"/>
    <x v="1"/>
    <n v="0"/>
  </r>
  <r>
    <x v="191"/>
    <s v="US"/>
    <n v="217527.87"/>
    <x v="1"/>
    <x v="2"/>
    <n v="122"/>
  </r>
  <r>
    <x v="191"/>
    <s v="US"/>
    <n v="217527.87"/>
    <x v="2"/>
    <x v="3"/>
    <n v="105"/>
  </r>
  <r>
    <x v="191"/>
    <s v="US"/>
    <n v="217527.87"/>
    <x v="2"/>
    <x v="4"/>
    <n v="34"/>
  </r>
  <r>
    <x v="191"/>
    <s v="US"/>
    <n v="217527.87"/>
    <x v="3"/>
    <x v="5"/>
    <n v="58"/>
  </r>
  <r>
    <x v="191"/>
    <s v="US"/>
    <n v="217527.87"/>
    <x v="4"/>
    <x v="6"/>
    <n v="122"/>
  </r>
  <r>
    <x v="191"/>
    <s v="US"/>
    <n v="217527.87"/>
    <x v="4"/>
    <x v="7"/>
    <n v="0"/>
  </r>
  <r>
    <x v="191"/>
    <s v="US"/>
    <n v="217527.87"/>
    <x v="5"/>
    <x v="8"/>
    <n v="28"/>
  </r>
  <r>
    <x v="191"/>
    <s v="US"/>
    <n v="217527.87"/>
    <x v="5"/>
    <x v="9"/>
    <n v="3"/>
  </r>
  <r>
    <x v="191"/>
    <s v="US"/>
    <n v="217527.87"/>
    <x v="5"/>
    <x v="10"/>
    <n v="13"/>
  </r>
  <r>
    <x v="191"/>
    <s v="US"/>
    <n v="217527.87"/>
    <x v="6"/>
    <x v="11"/>
    <n v="0"/>
  </r>
  <r>
    <x v="191"/>
    <s v="US"/>
    <n v="217527.87"/>
    <x v="7"/>
    <x v="12"/>
    <n v="6"/>
  </r>
  <r>
    <x v="191"/>
    <s v="US"/>
    <n v="217527.87"/>
    <x v="8"/>
    <x v="13"/>
    <n v="611"/>
  </r>
  <r>
    <x v="191"/>
    <s v="US"/>
    <n v="217527.87"/>
    <x v="9"/>
    <x v="14"/>
    <n v="10722"/>
  </r>
  <r>
    <x v="191"/>
    <s v="US"/>
    <n v="217527.87"/>
    <x v="10"/>
    <x v="15"/>
    <n v="0"/>
  </r>
  <r>
    <x v="191"/>
    <s v="US"/>
    <n v="217527.87"/>
    <x v="11"/>
    <x v="16"/>
    <n v="0"/>
  </r>
  <r>
    <x v="191"/>
    <s v="US"/>
    <n v="217527.87"/>
    <x v="12"/>
    <x v="17"/>
    <n v="0"/>
  </r>
  <r>
    <x v="191"/>
    <s v="US"/>
    <n v="217527.87"/>
    <x v="13"/>
    <x v="18"/>
    <n v="613"/>
  </r>
  <r>
    <x v="191"/>
    <s v="US"/>
    <n v="217527.87"/>
    <x v="13"/>
    <x v="19"/>
    <n v="4"/>
  </r>
  <r>
    <x v="191"/>
    <s v="US"/>
    <n v="217527.87"/>
    <x v="13"/>
    <x v="20"/>
    <n v="645"/>
  </r>
  <r>
    <x v="191"/>
    <s v="US"/>
    <n v="217527.87"/>
    <x v="14"/>
    <x v="21"/>
    <n v="0"/>
  </r>
  <r>
    <x v="191"/>
    <s v="US"/>
    <n v="217527.87"/>
    <x v="14"/>
    <x v="22"/>
    <n v="0"/>
  </r>
  <r>
    <x v="191"/>
    <s v="US"/>
    <n v="217527.87"/>
    <x v="14"/>
    <x v="23"/>
    <n v="1"/>
  </r>
  <r>
    <x v="191"/>
    <s v="US"/>
    <n v="217527.87"/>
    <x v="14"/>
    <x v="24"/>
    <n v="0"/>
  </r>
  <r>
    <x v="191"/>
    <s v="US"/>
    <n v="217527.87"/>
    <x v="14"/>
    <x v="25"/>
    <n v="1"/>
  </r>
  <r>
    <x v="192"/>
    <s v="US"/>
    <n v="232152.95999999999"/>
    <x v="0"/>
    <x v="0"/>
    <n v="0"/>
  </r>
  <r>
    <x v="192"/>
    <s v="US"/>
    <n v="232152.95999999999"/>
    <x v="0"/>
    <x v="1"/>
    <n v="0"/>
  </r>
  <r>
    <x v="192"/>
    <s v="US"/>
    <n v="232152.95999999999"/>
    <x v="1"/>
    <x v="2"/>
    <n v="98"/>
  </r>
  <r>
    <x v="192"/>
    <s v="US"/>
    <n v="232152.95999999999"/>
    <x v="2"/>
    <x v="3"/>
    <n v="107"/>
  </r>
  <r>
    <x v="192"/>
    <s v="US"/>
    <n v="232152.95999999999"/>
    <x v="2"/>
    <x v="4"/>
    <n v="34"/>
  </r>
  <r>
    <x v="192"/>
    <s v="US"/>
    <n v="232152.95999999999"/>
    <x v="3"/>
    <x v="5"/>
    <n v="80"/>
  </r>
  <r>
    <x v="192"/>
    <s v="US"/>
    <n v="232152.95999999999"/>
    <x v="4"/>
    <x v="6"/>
    <n v="114"/>
  </r>
  <r>
    <x v="192"/>
    <s v="US"/>
    <n v="232152.95999999999"/>
    <x v="4"/>
    <x v="7"/>
    <n v="0"/>
  </r>
  <r>
    <x v="192"/>
    <s v="US"/>
    <n v="232152.95999999999"/>
    <x v="5"/>
    <x v="8"/>
    <n v="25"/>
  </r>
  <r>
    <x v="192"/>
    <s v="US"/>
    <n v="232152.95999999999"/>
    <x v="5"/>
    <x v="9"/>
    <n v="3"/>
  </r>
  <r>
    <x v="192"/>
    <s v="US"/>
    <n v="232152.95999999999"/>
    <x v="5"/>
    <x v="10"/>
    <n v="16"/>
  </r>
  <r>
    <x v="192"/>
    <s v="US"/>
    <n v="232152.95999999999"/>
    <x v="6"/>
    <x v="11"/>
    <n v="0"/>
  </r>
  <r>
    <x v="192"/>
    <s v="US"/>
    <n v="232152.95999999999"/>
    <x v="7"/>
    <x v="12"/>
    <n v="5"/>
  </r>
  <r>
    <x v="192"/>
    <s v="US"/>
    <n v="232152.95999999999"/>
    <x v="8"/>
    <x v="13"/>
    <n v="617"/>
  </r>
  <r>
    <x v="192"/>
    <s v="US"/>
    <n v="232152.95999999999"/>
    <x v="9"/>
    <x v="14"/>
    <n v="9898"/>
  </r>
  <r>
    <x v="192"/>
    <s v="US"/>
    <n v="232152.95999999999"/>
    <x v="10"/>
    <x v="15"/>
    <n v="0"/>
  </r>
  <r>
    <x v="192"/>
    <s v="US"/>
    <n v="232152.95999999999"/>
    <x v="11"/>
    <x v="16"/>
    <n v="0"/>
  </r>
  <r>
    <x v="192"/>
    <s v="US"/>
    <n v="232152.95999999999"/>
    <x v="12"/>
    <x v="17"/>
    <n v="0"/>
  </r>
  <r>
    <x v="192"/>
    <s v="US"/>
    <n v="232152.95999999999"/>
    <x v="13"/>
    <x v="18"/>
    <n v="649"/>
  </r>
  <r>
    <x v="192"/>
    <s v="US"/>
    <n v="232152.95999999999"/>
    <x v="13"/>
    <x v="19"/>
    <n v="4"/>
  </r>
  <r>
    <x v="192"/>
    <s v="US"/>
    <n v="232152.95999999999"/>
    <x v="13"/>
    <x v="20"/>
    <n v="568"/>
  </r>
  <r>
    <x v="192"/>
    <s v="US"/>
    <n v="232152.95999999999"/>
    <x v="14"/>
    <x v="21"/>
    <n v="0"/>
  </r>
  <r>
    <x v="192"/>
    <s v="US"/>
    <n v="232152.95999999999"/>
    <x v="14"/>
    <x v="22"/>
    <n v="0"/>
  </r>
  <r>
    <x v="192"/>
    <s v="US"/>
    <n v="232152.95999999999"/>
    <x v="14"/>
    <x v="23"/>
    <n v="1"/>
  </r>
  <r>
    <x v="192"/>
    <s v="US"/>
    <n v="232152.95999999999"/>
    <x v="14"/>
    <x v="24"/>
    <n v="0"/>
  </r>
  <r>
    <x v="192"/>
    <s v="US"/>
    <n v="232152.95999999999"/>
    <x v="14"/>
    <x v="25"/>
    <n v="1"/>
  </r>
  <r>
    <x v="193"/>
    <s v="US"/>
    <n v="259671.67999999999"/>
    <x v="0"/>
    <x v="0"/>
    <n v="0"/>
  </r>
  <r>
    <x v="193"/>
    <s v="US"/>
    <n v="259671.67999999999"/>
    <x v="0"/>
    <x v="1"/>
    <n v="0"/>
  </r>
  <r>
    <x v="193"/>
    <s v="US"/>
    <n v="259671.67999999999"/>
    <x v="1"/>
    <x v="2"/>
    <n v="136"/>
  </r>
  <r>
    <x v="193"/>
    <s v="US"/>
    <n v="259671.67999999999"/>
    <x v="2"/>
    <x v="3"/>
    <n v="100"/>
  </r>
  <r>
    <x v="193"/>
    <s v="US"/>
    <n v="259671.67999999999"/>
    <x v="2"/>
    <x v="4"/>
    <n v="39"/>
  </r>
  <r>
    <x v="193"/>
    <s v="US"/>
    <n v="259671.67999999999"/>
    <x v="3"/>
    <x v="5"/>
    <n v="69"/>
  </r>
  <r>
    <x v="193"/>
    <s v="US"/>
    <n v="259671.67999999999"/>
    <x v="4"/>
    <x v="6"/>
    <n v="95"/>
  </r>
  <r>
    <x v="193"/>
    <s v="US"/>
    <n v="259671.67999999999"/>
    <x v="4"/>
    <x v="7"/>
    <n v="0"/>
  </r>
  <r>
    <x v="193"/>
    <s v="US"/>
    <n v="259671.67999999999"/>
    <x v="5"/>
    <x v="8"/>
    <n v="47"/>
  </r>
  <r>
    <x v="193"/>
    <s v="US"/>
    <n v="259671.67999999999"/>
    <x v="5"/>
    <x v="9"/>
    <n v="2"/>
  </r>
  <r>
    <x v="193"/>
    <s v="US"/>
    <n v="259671.67999999999"/>
    <x v="5"/>
    <x v="10"/>
    <n v="20"/>
  </r>
  <r>
    <x v="193"/>
    <s v="US"/>
    <n v="259671.67999999999"/>
    <x v="6"/>
    <x v="11"/>
    <n v="0"/>
  </r>
  <r>
    <x v="193"/>
    <s v="US"/>
    <n v="259671.67999999999"/>
    <x v="7"/>
    <x v="12"/>
    <n v="5"/>
  </r>
  <r>
    <x v="193"/>
    <s v="US"/>
    <n v="259671.67999999999"/>
    <x v="8"/>
    <x v="13"/>
    <n v="459"/>
  </r>
  <r>
    <x v="193"/>
    <s v="US"/>
    <n v="259671.67999999999"/>
    <x v="9"/>
    <x v="14"/>
    <n v="10222"/>
  </r>
  <r>
    <x v="193"/>
    <s v="US"/>
    <n v="259671.67999999999"/>
    <x v="10"/>
    <x v="15"/>
    <n v="0"/>
  </r>
  <r>
    <x v="193"/>
    <s v="US"/>
    <n v="259671.67999999999"/>
    <x v="11"/>
    <x v="16"/>
    <n v="0"/>
  </r>
  <r>
    <x v="193"/>
    <s v="US"/>
    <n v="259671.67999999999"/>
    <x v="12"/>
    <x v="17"/>
    <n v="0"/>
  </r>
  <r>
    <x v="193"/>
    <s v="US"/>
    <n v="259671.67999999999"/>
    <x v="13"/>
    <x v="18"/>
    <n v="638"/>
  </r>
  <r>
    <x v="193"/>
    <s v="US"/>
    <n v="259671.67999999999"/>
    <x v="13"/>
    <x v="19"/>
    <n v="3"/>
  </r>
  <r>
    <x v="193"/>
    <s v="US"/>
    <n v="259671.67999999999"/>
    <x v="13"/>
    <x v="20"/>
    <n v="613"/>
  </r>
  <r>
    <x v="193"/>
    <s v="US"/>
    <n v="259671.67999999999"/>
    <x v="14"/>
    <x v="21"/>
    <n v="0"/>
  </r>
  <r>
    <x v="193"/>
    <s v="US"/>
    <n v="259671.67999999999"/>
    <x v="14"/>
    <x v="22"/>
    <n v="0"/>
  </r>
  <r>
    <x v="193"/>
    <s v="US"/>
    <n v="259671.67999999999"/>
    <x v="14"/>
    <x v="23"/>
    <n v="1"/>
  </r>
  <r>
    <x v="193"/>
    <s v="US"/>
    <n v="259671.67999999999"/>
    <x v="14"/>
    <x v="24"/>
    <n v="0"/>
  </r>
  <r>
    <x v="193"/>
    <s v="US"/>
    <n v="259671.67999999999"/>
    <x v="14"/>
    <x v="25"/>
    <n v="1"/>
  </r>
  <r>
    <x v="194"/>
    <s v="US"/>
    <n v="223846.42"/>
    <x v="0"/>
    <x v="0"/>
    <n v="77"/>
  </r>
  <r>
    <x v="194"/>
    <s v="US"/>
    <n v="223846.42"/>
    <x v="0"/>
    <x v="1"/>
    <n v="0"/>
  </r>
  <r>
    <x v="194"/>
    <s v="US"/>
    <n v="223846.42"/>
    <x v="1"/>
    <x v="2"/>
    <n v="95"/>
  </r>
  <r>
    <x v="194"/>
    <s v="US"/>
    <n v="223846.42"/>
    <x v="2"/>
    <x v="3"/>
    <n v="105"/>
  </r>
  <r>
    <x v="194"/>
    <s v="US"/>
    <n v="223846.42"/>
    <x v="2"/>
    <x v="4"/>
    <n v="39"/>
  </r>
  <r>
    <x v="194"/>
    <s v="US"/>
    <n v="223846.42"/>
    <x v="3"/>
    <x v="5"/>
    <n v="48"/>
  </r>
  <r>
    <x v="194"/>
    <s v="US"/>
    <n v="223846.42"/>
    <x v="4"/>
    <x v="6"/>
    <n v="117"/>
  </r>
  <r>
    <x v="194"/>
    <s v="US"/>
    <n v="223846.42"/>
    <x v="4"/>
    <x v="7"/>
    <n v="0"/>
  </r>
  <r>
    <x v="194"/>
    <s v="US"/>
    <n v="223846.42"/>
    <x v="5"/>
    <x v="8"/>
    <n v="34"/>
  </r>
  <r>
    <x v="194"/>
    <s v="US"/>
    <n v="223846.42"/>
    <x v="5"/>
    <x v="9"/>
    <n v="1"/>
  </r>
  <r>
    <x v="194"/>
    <s v="US"/>
    <n v="223846.42"/>
    <x v="5"/>
    <x v="10"/>
    <n v="26"/>
  </r>
  <r>
    <x v="194"/>
    <s v="US"/>
    <n v="223846.42"/>
    <x v="6"/>
    <x v="11"/>
    <n v="0"/>
  </r>
  <r>
    <x v="194"/>
    <s v="US"/>
    <n v="223846.42"/>
    <x v="7"/>
    <x v="12"/>
    <n v="5"/>
  </r>
  <r>
    <x v="194"/>
    <s v="US"/>
    <n v="223846.42"/>
    <x v="8"/>
    <x v="13"/>
    <n v="470"/>
  </r>
  <r>
    <x v="194"/>
    <s v="US"/>
    <n v="223846.42"/>
    <x v="9"/>
    <x v="14"/>
    <n v="11611"/>
  </r>
  <r>
    <x v="194"/>
    <s v="US"/>
    <n v="223846.42"/>
    <x v="10"/>
    <x v="15"/>
    <n v="0"/>
  </r>
  <r>
    <x v="194"/>
    <s v="US"/>
    <n v="223846.42"/>
    <x v="11"/>
    <x v="16"/>
    <n v="0"/>
  </r>
  <r>
    <x v="194"/>
    <s v="US"/>
    <n v="223846.42"/>
    <x v="12"/>
    <x v="17"/>
    <n v="0"/>
  </r>
  <r>
    <x v="194"/>
    <s v="US"/>
    <n v="223846.42"/>
    <x v="13"/>
    <x v="18"/>
    <n v="497"/>
  </r>
  <r>
    <x v="194"/>
    <s v="US"/>
    <n v="223846.42"/>
    <x v="13"/>
    <x v="19"/>
    <n v="3"/>
  </r>
  <r>
    <x v="194"/>
    <s v="US"/>
    <n v="223846.42"/>
    <x v="13"/>
    <x v="20"/>
    <n v="508"/>
  </r>
  <r>
    <x v="194"/>
    <s v="US"/>
    <n v="223846.42"/>
    <x v="14"/>
    <x v="21"/>
    <n v="0"/>
  </r>
  <r>
    <x v="194"/>
    <s v="US"/>
    <n v="223846.42"/>
    <x v="14"/>
    <x v="22"/>
    <n v="0"/>
  </r>
  <r>
    <x v="194"/>
    <s v="US"/>
    <n v="223846.42"/>
    <x v="14"/>
    <x v="23"/>
    <n v="1"/>
  </r>
  <r>
    <x v="194"/>
    <s v="US"/>
    <n v="223846.42"/>
    <x v="14"/>
    <x v="24"/>
    <n v="0"/>
  </r>
  <r>
    <x v="194"/>
    <s v="US"/>
    <n v="223846.42"/>
    <x v="14"/>
    <x v="25"/>
    <n v="0"/>
  </r>
  <r>
    <x v="195"/>
    <s v="US"/>
    <n v="224433.54"/>
    <x v="0"/>
    <x v="0"/>
    <n v="102"/>
  </r>
  <r>
    <x v="195"/>
    <s v="US"/>
    <n v="224433.54"/>
    <x v="0"/>
    <x v="1"/>
    <n v="0"/>
  </r>
  <r>
    <x v="195"/>
    <s v="US"/>
    <n v="224433.54"/>
    <x v="1"/>
    <x v="2"/>
    <n v="91"/>
  </r>
  <r>
    <x v="195"/>
    <s v="US"/>
    <n v="224433.54"/>
    <x v="2"/>
    <x v="3"/>
    <n v="112"/>
  </r>
  <r>
    <x v="195"/>
    <s v="US"/>
    <n v="224433.54"/>
    <x v="2"/>
    <x v="4"/>
    <n v="37"/>
  </r>
  <r>
    <x v="195"/>
    <s v="US"/>
    <n v="224433.54"/>
    <x v="3"/>
    <x v="5"/>
    <n v="41"/>
  </r>
  <r>
    <x v="195"/>
    <s v="US"/>
    <n v="224433.54"/>
    <x v="4"/>
    <x v="6"/>
    <n v="119"/>
  </r>
  <r>
    <x v="195"/>
    <s v="US"/>
    <n v="224433.54"/>
    <x v="4"/>
    <x v="7"/>
    <n v="0"/>
  </r>
  <r>
    <x v="195"/>
    <s v="US"/>
    <n v="224433.54"/>
    <x v="5"/>
    <x v="8"/>
    <n v="30"/>
  </r>
  <r>
    <x v="195"/>
    <s v="US"/>
    <n v="224433.54"/>
    <x v="5"/>
    <x v="9"/>
    <n v="1"/>
  </r>
  <r>
    <x v="195"/>
    <s v="US"/>
    <n v="224433.54"/>
    <x v="5"/>
    <x v="10"/>
    <n v="27"/>
  </r>
  <r>
    <x v="195"/>
    <s v="US"/>
    <n v="224433.54"/>
    <x v="6"/>
    <x v="11"/>
    <n v="6"/>
  </r>
  <r>
    <x v="195"/>
    <s v="US"/>
    <n v="224433.54"/>
    <x v="7"/>
    <x v="12"/>
    <n v="5"/>
  </r>
  <r>
    <x v="195"/>
    <s v="US"/>
    <n v="224433.54"/>
    <x v="8"/>
    <x v="13"/>
    <n v="347"/>
  </r>
  <r>
    <x v="195"/>
    <s v="US"/>
    <n v="224433.54"/>
    <x v="9"/>
    <x v="14"/>
    <n v="10906"/>
  </r>
  <r>
    <x v="195"/>
    <s v="US"/>
    <n v="224433.54"/>
    <x v="10"/>
    <x v="15"/>
    <n v="0"/>
  </r>
  <r>
    <x v="195"/>
    <s v="US"/>
    <n v="224433.54"/>
    <x v="11"/>
    <x v="16"/>
    <n v="0"/>
  </r>
  <r>
    <x v="195"/>
    <s v="US"/>
    <n v="224433.54"/>
    <x v="12"/>
    <x v="17"/>
    <n v="0"/>
  </r>
  <r>
    <x v="195"/>
    <s v="US"/>
    <n v="224433.54"/>
    <x v="13"/>
    <x v="18"/>
    <n v="538"/>
  </r>
  <r>
    <x v="195"/>
    <s v="US"/>
    <n v="224433.54"/>
    <x v="13"/>
    <x v="19"/>
    <n v="3"/>
  </r>
  <r>
    <x v="195"/>
    <s v="US"/>
    <n v="224433.54"/>
    <x v="13"/>
    <x v="20"/>
    <n v="484"/>
  </r>
  <r>
    <x v="195"/>
    <s v="US"/>
    <n v="224433.54"/>
    <x v="14"/>
    <x v="21"/>
    <n v="1"/>
  </r>
  <r>
    <x v="195"/>
    <s v="US"/>
    <n v="224433.54"/>
    <x v="14"/>
    <x v="22"/>
    <n v="0"/>
  </r>
  <r>
    <x v="195"/>
    <s v="US"/>
    <n v="224433.54"/>
    <x v="14"/>
    <x v="23"/>
    <n v="1"/>
  </r>
  <r>
    <x v="195"/>
    <s v="US"/>
    <n v="224433.54"/>
    <x v="14"/>
    <x v="24"/>
    <n v="0"/>
  </r>
  <r>
    <x v="195"/>
    <s v="US"/>
    <n v="224433.54"/>
    <x v="14"/>
    <x v="25"/>
    <n v="1"/>
  </r>
  <r>
    <x v="196"/>
    <s v="US"/>
    <n v="214823.25"/>
    <x v="0"/>
    <x v="0"/>
    <n v="100"/>
  </r>
  <r>
    <x v="196"/>
    <s v="US"/>
    <n v="214823.25"/>
    <x v="0"/>
    <x v="1"/>
    <n v="0"/>
  </r>
  <r>
    <x v="196"/>
    <s v="US"/>
    <n v="214823.25"/>
    <x v="1"/>
    <x v="2"/>
    <n v="56"/>
  </r>
  <r>
    <x v="196"/>
    <s v="US"/>
    <n v="214823.25"/>
    <x v="2"/>
    <x v="3"/>
    <n v="101"/>
  </r>
  <r>
    <x v="196"/>
    <s v="US"/>
    <n v="214823.25"/>
    <x v="2"/>
    <x v="4"/>
    <n v="38"/>
  </r>
  <r>
    <x v="196"/>
    <s v="US"/>
    <n v="214823.25"/>
    <x v="3"/>
    <x v="5"/>
    <n v="33"/>
  </r>
  <r>
    <x v="196"/>
    <s v="US"/>
    <n v="214823.25"/>
    <x v="4"/>
    <x v="6"/>
    <n v="159"/>
  </r>
  <r>
    <x v="196"/>
    <s v="US"/>
    <n v="214823.25"/>
    <x v="4"/>
    <x v="7"/>
    <n v="0"/>
  </r>
  <r>
    <x v="196"/>
    <s v="US"/>
    <n v="214823.25"/>
    <x v="5"/>
    <x v="8"/>
    <n v="45"/>
  </r>
  <r>
    <x v="196"/>
    <s v="US"/>
    <n v="214823.25"/>
    <x v="5"/>
    <x v="9"/>
    <n v="1"/>
  </r>
  <r>
    <x v="196"/>
    <s v="US"/>
    <n v="214823.25"/>
    <x v="5"/>
    <x v="10"/>
    <n v="38"/>
  </r>
  <r>
    <x v="196"/>
    <s v="US"/>
    <n v="214823.25"/>
    <x v="6"/>
    <x v="11"/>
    <n v="0"/>
  </r>
  <r>
    <x v="196"/>
    <s v="US"/>
    <n v="214823.25"/>
    <x v="7"/>
    <x v="12"/>
    <n v="5"/>
  </r>
  <r>
    <x v="196"/>
    <s v="US"/>
    <n v="214823.25"/>
    <x v="8"/>
    <x v="13"/>
    <n v="344"/>
  </r>
  <r>
    <x v="196"/>
    <s v="US"/>
    <n v="214823.25"/>
    <x v="9"/>
    <x v="14"/>
    <n v="10731"/>
  </r>
  <r>
    <x v="196"/>
    <s v="US"/>
    <n v="214823.25"/>
    <x v="10"/>
    <x v="15"/>
    <n v="0"/>
  </r>
  <r>
    <x v="196"/>
    <s v="US"/>
    <n v="214823.25"/>
    <x v="11"/>
    <x v="16"/>
    <n v="0"/>
  </r>
  <r>
    <x v="196"/>
    <s v="US"/>
    <n v="214823.25"/>
    <x v="12"/>
    <x v="17"/>
    <n v="0"/>
  </r>
  <r>
    <x v="196"/>
    <s v="US"/>
    <n v="214823.25"/>
    <x v="13"/>
    <x v="18"/>
    <n v="530"/>
  </r>
  <r>
    <x v="196"/>
    <s v="US"/>
    <n v="214823.25"/>
    <x v="13"/>
    <x v="19"/>
    <n v="3"/>
  </r>
  <r>
    <x v="196"/>
    <s v="US"/>
    <n v="214823.25"/>
    <x v="13"/>
    <x v="20"/>
    <n v="451"/>
  </r>
  <r>
    <x v="196"/>
    <s v="US"/>
    <n v="214823.25"/>
    <x v="14"/>
    <x v="21"/>
    <n v="1"/>
  </r>
  <r>
    <x v="196"/>
    <s v="US"/>
    <n v="214823.25"/>
    <x v="14"/>
    <x v="22"/>
    <n v="0"/>
  </r>
  <r>
    <x v="196"/>
    <s v="US"/>
    <n v="214823.25"/>
    <x v="14"/>
    <x v="23"/>
    <n v="1"/>
  </r>
  <r>
    <x v="196"/>
    <s v="US"/>
    <n v="214823.25"/>
    <x v="14"/>
    <x v="24"/>
    <n v="0"/>
  </r>
  <r>
    <x v="196"/>
    <s v="US"/>
    <n v="214823.25"/>
    <x v="14"/>
    <x v="25"/>
    <n v="1"/>
  </r>
  <r>
    <x v="197"/>
    <s v="US"/>
    <n v="230364.96"/>
    <x v="0"/>
    <x v="0"/>
    <n v="84"/>
  </r>
  <r>
    <x v="197"/>
    <s v="US"/>
    <n v="230364.96"/>
    <x v="0"/>
    <x v="1"/>
    <n v="0"/>
  </r>
  <r>
    <x v="197"/>
    <s v="US"/>
    <n v="230364.96"/>
    <x v="1"/>
    <x v="2"/>
    <n v="86"/>
  </r>
  <r>
    <x v="197"/>
    <s v="US"/>
    <n v="230364.96"/>
    <x v="2"/>
    <x v="3"/>
    <n v="101"/>
  </r>
  <r>
    <x v="197"/>
    <s v="US"/>
    <n v="230364.96"/>
    <x v="2"/>
    <x v="4"/>
    <n v="32"/>
  </r>
  <r>
    <x v="197"/>
    <s v="US"/>
    <n v="230364.96"/>
    <x v="3"/>
    <x v="5"/>
    <n v="27"/>
  </r>
  <r>
    <x v="197"/>
    <s v="US"/>
    <n v="230364.96"/>
    <x v="4"/>
    <x v="6"/>
    <n v="129"/>
  </r>
  <r>
    <x v="197"/>
    <s v="US"/>
    <n v="230364.96"/>
    <x v="4"/>
    <x v="7"/>
    <n v="0"/>
  </r>
  <r>
    <x v="197"/>
    <s v="US"/>
    <n v="230364.96"/>
    <x v="5"/>
    <x v="8"/>
    <n v="36"/>
  </r>
  <r>
    <x v="197"/>
    <s v="US"/>
    <n v="230364.96"/>
    <x v="5"/>
    <x v="9"/>
    <n v="1"/>
  </r>
  <r>
    <x v="197"/>
    <s v="US"/>
    <n v="230364.96"/>
    <x v="5"/>
    <x v="10"/>
    <n v="71"/>
  </r>
  <r>
    <x v="197"/>
    <s v="US"/>
    <n v="230364.96"/>
    <x v="6"/>
    <x v="11"/>
    <n v="4"/>
  </r>
  <r>
    <x v="197"/>
    <s v="US"/>
    <n v="230364.96"/>
    <x v="7"/>
    <x v="12"/>
    <n v="7"/>
  </r>
  <r>
    <x v="197"/>
    <s v="US"/>
    <n v="230364.96"/>
    <x v="8"/>
    <x v="13"/>
    <n v="469"/>
  </r>
  <r>
    <x v="197"/>
    <s v="US"/>
    <n v="230364.96"/>
    <x v="9"/>
    <x v="14"/>
    <n v="12028"/>
  </r>
  <r>
    <x v="197"/>
    <s v="US"/>
    <n v="230364.96"/>
    <x v="10"/>
    <x v="15"/>
    <n v="0"/>
  </r>
  <r>
    <x v="197"/>
    <s v="US"/>
    <n v="230364.96"/>
    <x v="11"/>
    <x v="16"/>
    <n v="0"/>
  </r>
  <r>
    <x v="197"/>
    <s v="US"/>
    <n v="230364.96"/>
    <x v="12"/>
    <x v="17"/>
    <n v="0"/>
  </r>
  <r>
    <x v="197"/>
    <s v="US"/>
    <n v="230364.96"/>
    <x v="13"/>
    <x v="18"/>
    <n v="565"/>
  </r>
  <r>
    <x v="197"/>
    <s v="US"/>
    <n v="230364.96"/>
    <x v="13"/>
    <x v="19"/>
    <n v="3"/>
  </r>
  <r>
    <x v="197"/>
    <s v="US"/>
    <n v="230364.96"/>
    <x v="13"/>
    <x v="20"/>
    <n v="477"/>
  </r>
  <r>
    <x v="197"/>
    <s v="US"/>
    <n v="230364.96"/>
    <x v="14"/>
    <x v="21"/>
    <n v="1"/>
  </r>
  <r>
    <x v="197"/>
    <s v="US"/>
    <n v="230364.96"/>
    <x v="14"/>
    <x v="22"/>
    <n v="0"/>
  </r>
  <r>
    <x v="197"/>
    <s v="US"/>
    <n v="230364.96"/>
    <x v="14"/>
    <x v="23"/>
    <n v="1"/>
  </r>
  <r>
    <x v="197"/>
    <s v="US"/>
    <n v="230364.96"/>
    <x v="14"/>
    <x v="24"/>
    <n v="0"/>
  </r>
  <r>
    <x v="197"/>
    <s v="US"/>
    <n v="230364.96"/>
    <x v="14"/>
    <x v="25"/>
    <n v="1"/>
  </r>
  <r>
    <x v="198"/>
    <s v="US"/>
    <n v="224376.32000000001"/>
    <x v="0"/>
    <x v="0"/>
    <n v="91"/>
  </r>
  <r>
    <x v="198"/>
    <s v="US"/>
    <n v="224376.32000000001"/>
    <x v="0"/>
    <x v="1"/>
    <n v="0"/>
  </r>
  <r>
    <x v="198"/>
    <s v="US"/>
    <n v="224376.32000000001"/>
    <x v="1"/>
    <x v="2"/>
    <n v="128"/>
  </r>
  <r>
    <x v="198"/>
    <s v="US"/>
    <n v="224376.32000000001"/>
    <x v="2"/>
    <x v="3"/>
    <n v="103"/>
  </r>
  <r>
    <x v="198"/>
    <s v="US"/>
    <n v="224376.32000000001"/>
    <x v="2"/>
    <x v="4"/>
    <n v="47"/>
  </r>
  <r>
    <x v="198"/>
    <s v="US"/>
    <n v="224376.32000000001"/>
    <x v="3"/>
    <x v="5"/>
    <n v="65"/>
  </r>
  <r>
    <x v="198"/>
    <s v="US"/>
    <n v="224376.32000000001"/>
    <x v="4"/>
    <x v="6"/>
    <n v="147"/>
  </r>
  <r>
    <x v="198"/>
    <s v="US"/>
    <n v="224376.32000000001"/>
    <x v="4"/>
    <x v="7"/>
    <n v="0"/>
  </r>
  <r>
    <x v="198"/>
    <s v="US"/>
    <n v="224376.32000000001"/>
    <x v="5"/>
    <x v="8"/>
    <n v="64"/>
  </r>
  <r>
    <x v="198"/>
    <s v="US"/>
    <n v="224376.32000000001"/>
    <x v="5"/>
    <x v="9"/>
    <n v="3"/>
  </r>
  <r>
    <x v="198"/>
    <s v="US"/>
    <n v="224376.32000000001"/>
    <x v="5"/>
    <x v="10"/>
    <n v="65"/>
  </r>
  <r>
    <x v="198"/>
    <s v="US"/>
    <n v="224376.32000000001"/>
    <x v="6"/>
    <x v="11"/>
    <n v="0"/>
  </r>
  <r>
    <x v="198"/>
    <s v="US"/>
    <n v="224376.32000000001"/>
    <x v="7"/>
    <x v="12"/>
    <n v="7"/>
  </r>
  <r>
    <x v="198"/>
    <s v="US"/>
    <n v="224376.32000000001"/>
    <x v="8"/>
    <x v="13"/>
    <n v="600"/>
  </r>
  <r>
    <x v="198"/>
    <s v="US"/>
    <n v="224376.32000000001"/>
    <x v="9"/>
    <x v="14"/>
    <n v="11768"/>
  </r>
  <r>
    <x v="198"/>
    <s v="US"/>
    <n v="224376.32000000001"/>
    <x v="10"/>
    <x v="15"/>
    <n v="0"/>
  </r>
  <r>
    <x v="198"/>
    <s v="US"/>
    <n v="224376.32000000001"/>
    <x v="11"/>
    <x v="16"/>
    <n v="0"/>
  </r>
  <r>
    <x v="198"/>
    <s v="US"/>
    <n v="224376.32000000001"/>
    <x v="12"/>
    <x v="17"/>
    <n v="0"/>
  </r>
  <r>
    <x v="198"/>
    <s v="US"/>
    <n v="224376.32000000001"/>
    <x v="13"/>
    <x v="18"/>
    <n v="615"/>
  </r>
  <r>
    <x v="198"/>
    <s v="US"/>
    <n v="224376.32000000001"/>
    <x v="13"/>
    <x v="19"/>
    <n v="3"/>
  </r>
  <r>
    <x v="198"/>
    <s v="US"/>
    <n v="224376.32000000001"/>
    <x v="13"/>
    <x v="20"/>
    <n v="514"/>
  </r>
  <r>
    <x v="198"/>
    <s v="US"/>
    <n v="224376.32000000001"/>
    <x v="14"/>
    <x v="21"/>
    <n v="0"/>
  </r>
  <r>
    <x v="198"/>
    <s v="US"/>
    <n v="224376.32000000001"/>
    <x v="14"/>
    <x v="22"/>
    <n v="0"/>
  </r>
  <r>
    <x v="198"/>
    <s v="US"/>
    <n v="224376.32000000001"/>
    <x v="14"/>
    <x v="23"/>
    <n v="1"/>
  </r>
  <r>
    <x v="198"/>
    <s v="US"/>
    <n v="224376.32000000001"/>
    <x v="14"/>
    <x v="24"/>
    <n v="0"/>
  </r>
  <r>
    <x v="198"/>
    <s v="US"/>
    <n v="224376.32000000001"/>
    <x v="14"/>
    <x v="25"/>
    <n v="1"/>
  </r>
  <r>
    <x v="199"/>
    <s v="US"/>
    <n v="285400.28999999998"/>
    <x v="0"/>
    <x v="0"/>
    <n v="85"/>
  </r>
  <r>
    <x v="199"/>
    <s v="US"/>
    <n v="285400.28999999998"/>
    <x v="0"/>
    <x v="1"/>
    <n v="0"/>
  </r>
  <r>
    <x v="199"/>
    <s v="US"/>
    <n v="285400.28999999998"/>
    <x v="1"/>
    <x v="2"/>
    <n v="134"/>
  </r>
  <r>
    <x v="199"/>
    <s v="US"/>
    <n v="285400.28999999998"/>
    <x v="2"/>
    <x v="3"/>
    <n v="102"/>
  </r>
  <r>
    <x v="199"/>
    <s v="US"/>
    <n v="285400.28999999998"/>
    <x v="2"/>
    <x v="4"/>
    <n v="31"/>
  </r>
  <r>
    <x v="199"/>
    <s v="US"/>
    <n v="285400.28999999998"/>
    <x v="3"/>
    <x v="5"/>
    <n v="63"/>
  </r>
  <r>
    <x v="199"/>
    <s v="US"/>
    <n v="285400.28999999998"/>
    <x v="4"/>
    <x v="6"/>
    <n v="131"/>
  </r>
  <r>
    <x v="199"/>
    <s v="US"/>
    <n v="285400.28999999998"/>
    <x v="4"/>
    <x v="7"/>
    <n v="0"/>
  </r>
  <r>
    <x v="199"/>
    <s v="US"/>
    <n v="285400.28999999998"/>
    <x v="5"/>
    <x v="8"/>
    <n v="53"/>
  </r>
  <r>
    <x v="199"/>
    <s v="US"/>
    <n v="285400.28999999998"/>
    <x v="5"/>
    <x v="9"/>
    <n v="5"/>
  </r>
  <r>
    <x v="199"/>
    <s v="US"/>
    <n v="285400.28999999998"/>
    <x v="5"/>
    <x v="10"/>
    <n v="75"/>
  </r>
  <r>
    <x v="199"/>
    <s v="US"/>
    <n v="285400.28999999998"/>
    <x v="6"/>
    <x v="11"/>
    <n v="5"/>
  </r>
  <r>
    <x v="199"/>
    <s v="US"/>
    <n v="285400.28999999998"/>
    <x v="7"/>
    <x v="12"/>
    <n v="6"/>
  </r>
  <r>
    <x v="199"/>
    <s v="US"/>
    <n v="285400.28999999998"/>
    <x v="8"/>
    <x v="13"/>
    <n v="883"/>
  </r>
  <r>
    <x v="199"/>
    <s v="US"/>
    <n v="285400.28999999998"/>
    <x v="9"/>
    <x v="14"/>
    <n v="13242"/>
  </r>
  <r>
    <x v="199"/>
    <s v="US"/>
    <n v="285400.28999999998"/>
    <x v="10"/>
    <x v="15"/>
    <n v="0"/>
  </r>
  <r>
    <x v="199"/>
    <s v="US"/>
    <n v="285400.28999999998"/>
    <x v="11"/>
    <x v="16"/>
    <n v="0"/>
  </r>
  <r>
    <x v="199"/>
    <s v="US"/>
    <n v="285400.28999999998"/>
    <x v="12"/>
    <x v="17"/>
    <n v="0"/>
  </r>
  <r>
    <x v="199"/>
    <s v="US"/>
    <n v="285400.28999999998"/>
    <x v="13"/>
    <x v="18"/>
    <n v="556"/>
  </r>
  <r>
    <x v="199"/>
    <s v="US"/>
    <n v="285400.28999999998"/>
    <x v="13"/>
    <x v="19"/>
    <n v="3"/>
  </r>
  <r>
    <x v="199"/>
    <s v="US"/>
    <n v="285400.28999999998"/>
    <x v="13"/>
    <x v="20"/>
    <n v="513"/>
  </r>
  <r>
    <x v="199"/>
    <s v="US"/>
    <n v="285400.28999999998"/>
    <x v="14"/>
    <x v="21"/>
    <n v="0"/>
  </r>
  <r>
    <x v="199"/>
    <s v="US"/>
    <n v="285400.28999999998"/>
    <x v="14"/>
    <x v="22"/>
    <n v="0"/>
  </r>
  <r>
    <x v="199"/>
    <s v="US"/>
    <n v="285400.28999999998"/>
    <x v="14"/>
    <x v="23"/>
    <n v="1"/>
  </r>
  <r>
    <x v="199"/>
    <s v="US"/>
    <n v="285400.28999999998"/>
    <x v="14"/>
    <x v="24"/>
    <n v="0"/>
  </r>
  <r>
    <x v="199"/>
    <s v="US"/>
    <n v="285400.28999999998"/>
    <x v="14"/>
    <x v="25"/>
    <n v="0"/>
  </r>
  <r>
    <x v="200"/>
    <s v="US"/>
    <n v="293732.18"/>
    <x v="0"/>
    <x v="0"/>
    <n v="87"/>
  </r>
  <r>
    <x v="200"/>
    <s v="US"/>
    <n v="293732.18"/>
    <x v="0"/>
    <x v="1"/>
    <n v="0"/>
  </r>
  <r>
    <x v="200"/>
    <s v="US"/>
    <n v="293732.18"/>
    <x v="1"/>
    <x v="2"/>
    <n v="93"/>
  </r>
  <r>
    <x v="200"/>
    <s v="US"/>
    <n v="293732.18"/>
    <x v="2"/>
    <x v="3"/>
    <n v="101"/>
  </r>
  <r>
    <x v="200"/>
    <s v="US"/>
    <n v="293732.18"/>
    <x v="2"/>
    <x v="4"/>
    <n v="33"/>
  </r>
  <r>
    <x v="200"/>
    <s v="US"/>
    <n v="293732.18"/>
    <x v="3"/>
    <x v="5"/>
    <n v="67"/>
  </r>
  <r>
    <x v="200"/>
    <s v="US"/>
    <n v="293732.18"/>
    <x v="4"/>
    <x v="6"/>
    <n v="118"/>
  </r>
  <r>
    <x v="200"/>
    <s v="US"/>
    <n v="293732.18"/>
    <x v="4"/>
    <x v="7"/>
    <n v="0"/>
  </r>
  <r>
    <x v="200"/>
    <s v="US"/>
    <n v="293732.18"/>
    <x v="5"/>
    <x v="8"/>
    <n v="89"/>
  </r>
  <r>
    <x v="200"/>
    <s v="US"/>
    <n v="293732.18"/>
    <x v="5"/>
    <x v="9"/>
    <n v="4"/>
  </r>
  <r>
    <x v="200"/>
    <s v="US"/>
    <n v="293732.18"/>
    <x v="5"/>
    <x v="10"/>
    <n v="103"/>
  </r>
  <r>
    <x v="200"/>
    <s v="US"/>
    <n v="293732.18"/>
    <x v="6"/>
    <x v="11"/>
    <n v="13"/>
  </r>
  <r>
    <x v="200"/>
    <s v="US"/>
    <n v="293732.18"/>
    <x v="7"/>
    <x v="12"/>
    <n v="6"/>
  </r>
  <r>
    <x v="200"/>
    <s v="US"/>
    <n v="293732.18"/>
    <x v="8"/>
    <x v="13"/>
    <n v="760"/>
  </r>
  <r>
    <x v="200"/>
    <s v="US"/>
    <n v="293732.18"/>
    <x v="9"/>
    <x v="14"/>
    <n v="14969"/>
  </r>
  <r>
    <x v="200"/>
    <s v="US"/>
    <n v="293732.18"/>
    <x v="10"/>
    <x v="15"/>
    <n v="0"/>
  </r>
  <r>
    <x v="200"/>
    <s v="US"/>
    <n v="293732.18"/>
    <x v="11"/>
    <x v="16"/>
    <n v="0"/>
  </r>
  <r>
    <x v="200"/>
    <s v="US"/>
    <n v="293732.18"/>
    <x v="12"/>
    <x v="17"/>
    <n v="0"/>
  </r>
  <r>
    <x v="200"/>
    <s v="US"/>
    <n v="293732.18"/>
    <x v="13"/>
    <x v="18"/>
    <n v="538"/>
  </r>
  <r>
    <x v="200"/>
    <s v="US"/>
    <n v="293732.18"/>
    <x v="13"/>
    <x v="19"/>
    <n v="3"/>
  </r>
  <r>
    <x v="200"/>
    <s v="US"/>
    <n v="293732.18"/>
    <x v="13"/>
    <x v="20"/>
    <n v="537"/>
  </r>
  <r>
    <x v="200"/>
    <s v="US"/>
    <n v="293732.18"/>
    <x v="14"/>
    <x v="21"/>
    <n v="1"/>
  </r>
  <r>
    <x v="200"/>
    <s v="US"/>
    <n v="293732.18"/>
    <x v="14"/>
    <x v="22"/>
    <n v="0"/>
  </r>
  <r>
    <x v="200"/>
    <s v="US"/>
    <n v="293732.18"/>
    <x v="14"/>
    <x v="23"/>
    <n v="1"/>
  </r>
  <r>
    <x v="200"/>
    <s v="US"/>
    <n v="293732.18"/>
    <x v="14"/>
    <x v="24"/>
    <n v="0"/>
  </r>
  <r>
    <x v="200"/>
    <s v="US"/>
    <n v="293732.18"/>
    <x v="14"/>
    <x v="25"/>
    <n v="0"/>
  </r>
  <r>
    <x v="201"/>
    <s v="US"/>
    <n v="285262.74"/>
    <x v="0"/>
    <x v="0"/>
    <n v="71"/>
  </r>
  <r>
    <x v="201"/>
    <s v="US"/>
    <n v="285262.74"/>
    <x v="0"/>
    <x v="1"/>
    <n v="425"/>
  </r>
  <r>
    <x v="201"/>
    <s v="US"/>
    <n v="285262.74"/>
    <x v="1"/>
    <x v="2"/>
    <n v="190"/>
  </r>
  <r>
    <x v="201"/>
    <s v="US"/>
    <n v="285262.74"/>
    <x v="2"/>
    <x v="3"/>
    <n v="83"/>
  </r>
  <r>
    <x v="201"/>
    <s v="US"/>
    <n v="285262.74"/>
    <x v="2"/>
    <x v="4"/>
    <n v="43"/>
  </r>
  <r>
    <x v="201"/>
    <s v="US"/>
    <n v="285262.74"/>
    <x v="3"/>
    <x v="5"/>
    <n v="67"/>
  </r>
  <r>
    <x v="201"/>
    <s v="US"/>
    <n v="285262.74"/>
    <x v="4"/>
    <x v="6"/>
    <n v="140"/>
  </r>
  <r>
    <x v="201"/>
    <s v="US"/>
    <n v="285262.74"/>
    <x v="4"/>
    <x v="7"/>
    <n v="0"/>
  </r>
  <r>
    <x v="201"/>
    <s v="US"/>
    <n v="285262.74"/>
    <x v="5"/>
    <x v="8"/>
    <n v="83"/>
  </r>
  <r>
    <x v="201"/>
    <s v="US"/>
    <n v="285262.74"/>
    <x v="5"/>
    <x v="9"/>
    <n v="1"/>
  </r>
  <r>
    <x v="201"/>
    <s v="US"/>
    <n v="285262.74"/>
    <x v="5"/>
    <x v="10"/>
    <n v="94"/>
  </r>
  <r>
    <x v="201"/>
    <s v="US"/>
    <n v="285262.74"/>
    <x v="6"/>
    <x v="11"/>
    <n v="7"/>
  </r>
  <r>
    <x v="201"/>
    <s v="US"/>
    <n v="285262.74"/>
    <x v="7"/>
    <x v="12"/>
    <n v="5"/>
  </r>
  <r>
    <x v="201"/>
    <s v="US"/>
    <n v="285262.74"/>
    <x v="8"/>
    <x v="13"/>
    <n v="729"/>
  </r>
  <r>
    <x v="201"/>
    <s v="US"/>
    <n v="285262.74"/>
    <x v="9"/>
    <x v="14"/>
    <n v="13887"/>
  </r>
  <r>
    <x v="201"/>
    <s v="US"/>
    <n v="285262.74"/>
    <x v="10"/>
    <x v="15"/>
    <n v="0"/>
  </r>
  <r>
    <x v="201"/>
    <s v="US"/>
    <n v="285262.74"/>
    <x v="11"/>
    <x v="16"/>
    <n v="0"/>
  </r>
  <r>
    <x v="201"/>
    <s v="US"/>
    <n v="285262.74"/>
    <x v="12"/>
    <x v="17"/>
    <n v="0"/>
  </r>
  <r>
    <x v="201"/>
    <s v="US"/>
    <n v="285262.74"/>
    <x v="13"/>
    <x v="18"/>
    <n v="561"/>
  </r>
  <r>
    <x v="201"/>
    <s v="US"/>
    <n v="285262.74"/>
    <x v="13"/>
    <x v="19"/>
    <n v="3"/>
  </r>
  <r>
    <x v="201"/>
    <s v="US"/>
    <n v="285262.74"/>
    <x v="13"/>
    <x v="20"/>
    <n v="571"/>
  </r>
  <r>
    <x v="201"/>
    <s v="US"/>
    <n v="285262.74"/>
    <x v="14"/>
    <x v="21"/>
    <n v="1"/>
  </r>
  <r>
    <x v="201"/>
    <s v="US"/>
    <n v="285262.74"/>
    <x v="14"/>
    <x v="22"/>
    <n v="0"/>
  </r>
  <r>
    <x v="201"/>
    <s v="US"/>
    <n v="285262.74"/>
    <x v="14"/>
    <x v="23"/>
    <n v="1"/>
  </r>
  <r>
    <x v="201"/>
    <s v="US"/>
    <n v="285262.74"/>
    <x v="14"/>
    <x v="24"/>
    <n v="0"/>
  </r>
  <r>
    <x v="201"/>
    <s v="US"/>
    <n v="285262.74"/>
    <x v="14"/>
    <x v="25"/>
    <n v="0"/>
  </r>
  <r>
    <x v="202"/>
    <s v="US"/>
    <n v="308549.59999999998"/>
    <x v="0"/>
    <x v="0"/>
    <n v="73"/>
  </r>
  <r>
    <x v="202"/>
    <s v="US"/>
    <n v="308549.59999999998"/>
    <x v="0"/>
    <x v="1"/>
    <n v="484"/>
  </r>
  <r>
    <x v="202"/>
    <s v="US"/>
    <n v="308549.59999999998"/>
    <x v="1"/>
    <x v="2"/>
    <n v="112"/>
  </r>
  <r>
    <x v="202"/>
    <s v="US"/>
    <n v="308549.59999999998"/>
    <x v="2"/>
    <x v="3"/>
    <n v="87"/>
  </r>
  <r>
    <x v="202"/>
    <s v="US"/>
    <n v="308549.59999999998"/>
    <x v="2"/>
    <x v="4"/>
    <n v="50"/>
  </r>
  <r>
    <x v="202"/>
    <s v="US"/>
    <n v="308549.59999999998"/>
    <x v="3"/>
    <x v="5"/>
    <n v="69"/>
  </r>
  <r>
    <x v="202"/>
    <s v="US"/>
    <n v="308549.59999999998"/>
    <x v="4"/>
    <x v="6"/>
    <n v="167"/>
  </r>
  <r>
    <x v="202"/>
    <s v="US"/>
    <n v="308549.59999999998"/>
    <x v="4"/>
    <x v="7"/>
    <n v="0"/>
  </r>
  <r>
    <x v="202"/>
    <s v="US"/>
    <n v="308549.59999999998"/>
    <x v="5"/>
    <x v="8"/>
    <n v="55"/>
  </r>
  <r>
    <x v="202"/>
    <s v="US"/>
    <n v="308549.59999999998"/>
    <x v="5"/>
    <x v="9"/>
    <n v="1"/>
  </r>
  <r>
    <x v="202"/>
    <s v="US"/>
    <n v="308549.59999999998"/>
    <x v="5"/>
    <x v="10"/>
    <n v="112"/>
  </r>
  <r>
    <x v="202"/>
    <s v="US"/>
    <n v="308549.59999999998"/>
    <x v="6"/>
    <x v="11"/>
    <n v="48"/>
  </r>
  <r>
    <x v="202"/>
    <s v="US"/>
    <n v="308549.59999999998"/>
    <x v="7"/>
    <x v="12"/>
    <n v="5"/>
  </r>
  <r>
    <x v="202"/>
    <s v="US"/>
    <n v="308549.59999999998"/>
    <x v="8"/>
    <x v="13"/>
    <n v="1511"/>
  </r>
  <r>
    <x v="202"/>
    <s v="US"/>
    <n v="308549.59999999998"/>
    <x v="9"/>
    <x v="14"/>
    <n v="13333"/>
  </r>
  <r>
    <x v="202"/>
    <s v="US"/>
    <n v="308549.59999999998"/>
    <x v="10"/>
    <x v="15"/>
    <n v="0"/>
  </r>
  <r>
    <x v="202"/>
    <s v="US"/>
    <n v="308549.59999999998"/>
    <x v="11"/>
    <x v="16"/>
    <n v="0"/>
  </r>
  <r>
    <x v="202"/>
    <s v="US"/>
    <n v="308549.59999999998"/>
    <x v="12"/>
    <x v="17"/>
    <n v="0"/>
  </r>
  <r>
    <x v="202"/>
    <s v="US"/>
    <n v="308549.59999999998"/>
    <x v="13"/>
    <x v="18"/>
    <n v="574"/>
  </r>
  <r>
    <x v="202"/>
    <s v="US"/>
    <n v="308549.59999999998"/>
    <x v="13"/>
    <x v="19"/>
    <n v="3"/>
  </r>
  <r>
    <x v="202"/>
    <s v="US"/>
    <n v="308549.59999999998"/>
    <x v="13"/>
    <x v="20"/>
    <n v="512"/>
  </r>
  <r>
    <x v="202"/>
    <s v="US"/>
    <n v="308549.59999999998"/>
    <x v="14"/>
    <x v="21"/>
    <n v="0"/>
  </r>
  <r>
    <x v="202"/>
    <s v="US"/>
    <n v="308549.59999999998"/>
    <x v="14"/>
    <x v="22"/>
    <n v="0"/>
  </r>
  <r>
    <x v="202"/>
    <s v="US"/>
    <n v="308549.59999999998"/>
    <x v="14"/>
    <x v="23"/>
    <n v="1"/>
  </r>
  <r>
    <x v="202"/>
    <s v="US"/>
    <n v="308549.59999999998"/>
    <x v="14"/>
    <x v="24"/>
    <n v="0"/>
  </r>
  <r>
    <x v="202"/>
    <s v="US"/>
    <n v="308549.59999999998"/>
    <x v="14"/>
    <x v="25"/>
    <n v="0"/>
  </r>
  <r>
    <x v="203"/>
    <s v="US"/>
    <n v="270330.45"/>
    <x v="0"/>
    <x v="0"/>
    <n v="3"/>
  </r>
  <r>
    <x v="203"/>
    <s v="US"/>
    <n v="270330.45"/>
    <x v="0"/>
    <x v="1"/>
    <n v="415"/>
  </r>
  <r>
    <x v="203"/>
    <s v="US"/>
    <n v="270330.45"/>
    <x v="1"/>
    <x v="2"/>
    <n v="127"/>
  </r>
  <r>
    <x v="203"/>
    <s v="US"/>
    <n v="270330.45"/>
    <x v="2"/>
    <x v="3"/>
    <n v="93"/>
  </r>
  <r>
    <x v="203"/>
    <s v="US"/>
    <n v="270330.45"/>
    <x v="2"/>
    <x v="4"/>
    <n v="57"/>
  </r>
  <r>
    <x v="203"/>
    <s v="US"/>
    <n v="270330.45"/>
    <x v="3"/>
    <x v="5"/>
    <n v="42"/>
  </r>
  <r>
    <x v="203"/>
    <s v="US"/>
    <n v="270330.45"/>
    <x v="4"/>
    <x v="6"/>
    <n v="150"/>
  </r>
  <r>
    <x v="203"/>
    <s v="US"/>
    <n v="270330.45"/>
    <x v="4"/>
    <x v="7"/>
    <n v="0"/>
  </r>
  <r>
    <x v="203"/>
    <s v="US"/>
    <n v="270330.45"/>
    <x v="5"/>
    <x v="8"/>
    <n v="69"/>
  </r>
  <r>
    <x v="203"/>
    <s v="US"/>
    <n v="270330.45"/>
    <x v="5"/>
    <x v="9"/>
    <n v="0"/>
  </r>
  <r>
    <x v="203"/>
    <s v="US"/>
    <n v="270330.45"/>
    <x v="5"/>
    <x v="10"/>
    <n v="97"/>
  </r>
  <r>
    <x v="203"/>
    <s v="US"/>
    <n v="270330.45"/>
    <x v="6"/>
    <x v="11"/>
    <n v="31"/>
  </r>
  <r>
    <x v="203"/>
    <s v="US"/>
    <n v="270330.45"/>
    <x v="7"/>
    <x v="12"/>
    <n v="5"/>
  </r>
  <r>
    <x v="203"/>
    <s v="US"/>
    <n v="270330.45"/>
    <x v="8"/>
    <x v="13"/>
    <n v="1665"/>
  </r>
  <r>
    <x v="203"/>
    <s v="US"/>
    <n v="270330.45"/>
    <x v="9"/>
    <x v="14"/>
    <n v="13449"/>
  </r>
  <r>
    <x v="203"/>
    <s v="US"/>
    <n v="270330.45"/>
    <x v="10"/>
    <x v="15"/>
    <n v="0"/>
  </r>
  <r>
    <x v="203"/>
    <s v="US"/>
    <n v="270330.45"/>
    <x v="11"/>
    <x v="16"/>
    <n v="0"/>
  </r>
  <r>
    <x v="203"/>
    <s v="US"/>
    <n v="270330.45"/>
    <x v="12"/>
    <x v="17"/>
    <n v="0"/>
  </r>
  <r>
    <x v="203"/>
    <s v="US"/>
    <n v="270330.45"/>
    <x v="13"/>
    <x v="18"/>
    <n v="521"/>
  </r>
  <r>
    <x v="203"/>
    <s v="US"/>
    <n v="270330.45"/>
    <x v="13"/>
    <x v="19"/>
    <n v="3"/>
  </r>
  <r>
    <x v="203"/>
    <s v="US"/>
    <n v="270330.45"/>
    <x v="13"/>
    <x v="20"/>
    <n v="540"/>
  </r>
  <r>
    <x v="203"/>
    <s v="US"/>
    <n v="270330.45"/>
    <x v="14"/>
    <x v="21"/>
    <n v="0"/>
  </r>
  <r>
    <x v="203"/>
    <s v="US"/>
    <n v="270330.45"/>
    <x v="14"/>
    <x v="22"/>
    <n v="0"/>
  </r>
  <r>
    <x v="203"/>
    <s v="US"/>
    <n v="270330.45"/>
    <x v="14"/>
    <x v="23"/>
    <n v="1"/>
  </r>
  <r>
    <x v="203"/>
    <s v="US"/>
    <n v="270330.45"/>
    <x v="14"/>
    <x v="24"/>
    <n v="0"/>
  </r>
  <r>
    <x v="203"/>
    <s v="US"/>
    <n v="270330.45"/>
    <x v="14"/>
    <x v="25"/>
    <n v="0"/>
  </r>
  <r>
    <x v="204"/>
    <s v="US"/>
    <n v="250326.18"/>
    <x v="0"/>
    <x v="0"/>
    <n v="0"/>
  </r>
  <r>
    <x v="204"/>
    <s v="US"/>
    <n v="250326.18"/>
    <x v="0"/>
    <x v="1"/>
    <n v="364"/>
  </r>
  <r>
    <x v="204"/>
    <s v="US"/>
    <n v="250326.18"/>
    <x v="1"/>
    <x v="2"/>
    <n v="107"/>
  </r>
  <r>
    <x v="204"/>
    <s v="US"/>
    <n v="250326.18"/>
    <x v="2"/>
    <x v="3"/>
    <n v="84"/>
  </r>
  <r>
    <x v="204"/>
    <s v="US"/>
    <n v="250326.18"/>
    <x v="2"/>
    <x v="4"/>
    <n v="73"/>
  </r>
  <r>
    <x v="204"/>
    <s v="US"/>
    <n v="250326.18"/>
    <x v="3"/>
    <x v="5"/>
    <n v="69"/>
  </r>
  <r>
    <x v="204"/>
    <s v="US"/>
    <n v="250326.18"/>
    <x v="4"/>
    <x v="6"/>
    <n v="143"/>
  </r>
  <r>
    <x v="204"/>
    <s v="US"/>
    <n v="250326.18"/>
    <x v="4"/>
    <x v="7"/>
    <n v="0"/>
  </r>
  <r>
    <x v="204"/>
    <s v="US"/>
    <n v="250326.18"/>
    <x v="5"/>
    <x v="8"/>
    <n v="58"/>
  </r>
  <r>
    <x v="204"/>
    <s v="US"/>
    <n v="250326.18"/>
    <x v="5"/>
    <x v="9"/>
    <n v="0"/>
  </r>
  <r>
    <x v="204"/>
    <s v="US"/>
    <n v="250326.18"/>
    <x v="5"/>
    <x v="10"/>
    <n v="123"/>
  </r>
  <r>
    <x v="204"/>
    <s v="US"/>
    <n v="250326.18"/>
    <x v="6"/>
    <x v="11"/>
    <n v="6"/>
  </r>
  <r>
    <x v="204"/>
    <s v="US"/>
    <n v="250326.18"/>
    <x v="7"/>
    <x v="12"/>
    <n v="4"/>
  </r>
  <r>
    <x v="204"/>
    <s v="US"/>
    <n v="250326.18"/>
    <x v="8"/>
    <x v="13"/>
    <n v="575"/>
  </r>
  <r>
    <x v="204"/>
    <s v="US"/>
    <n v="250326.18"/>
    <x v="9"/>
    <x v="14"/>
    <n v="14199"/>
  </r>
  <r>
    <x v="204"/>
    <s v="US"/>
    <n v="250326.18"/>
    <x v="10"/>
    <x v="15"/>
    <n v="996"/>
  </r>
  <r>
    <x v="204"/>
    <s v="US"/>
    <n v="250326.18"/>
    <x v="11"/>
    <x v="16"/>
    <n v="0"/>
  </r>
  <r>
    <x v="204"/>
    <s v="US"/>
    <n v="250326.18"/>
    <x v="12"/>
    <x v="17"/>
    <n v="0"/>
  </r>
  <r>
    <x v="204"/>
    <s v="US"/>
    <n v="250326.18"/>
    <x v="13"/>
    <x v="18"/>
    <n v="583"/>
  </r>
  <r>
    <x v="204"/>
    <s v="US"/>
    <n v="250326.18"/>
    <x v="13"/>
    <x v="19"/>
    <n v="3"/>
  </r>
  <r>
    <x v="204"/>
    <s v="US"/>
    <n v="250326.18"/>
    <x v="13"/>
    <x v="20"/>
    <n v="622"/>
  </r>
  <r>
    <x v="204"/>
    <s v="US"/>
    <n v="250326.18"/>
    <x v="14"/>
    <x v="21"/>
    <n v="1"/>
  </r>
  <r>
    <x v="204"/>
    <s v="US"/>
    <n v="250326.18"/>
    <x v="14"/>
    <x v="22"/>
    <n v="0"/>
  </r>
  <r>
    <x v="204"/>
    <s v="US"/>
    <n v="250326.18"/>
    <x v="14"/>
    <x v="23"/>
    <n v="1"/>
  </r>
  <r>
    <x v="204"/>
    <s v="US"/>
    <n v="250326.18"/>
    <x v="14"/>
    <x v="24"/>
    <n v="0"/>
  </r>
  <r>
    <x v="204"/>
    <s v="US"/>
    <n v="250326.18"/>
    <x v="14"/>
    <x v="25"/>
    <n v="1"/>
  </r>
  <r>
    <x v="205"/>
    <s v="US"/>
    <n v="256335.18"/>
    <x v="0"/>
    <x v="0"/>
    <n v="0"/>
  </r>
  <r>
    <x v="205"/>
    <s v="US"/>
    <n v="256335.18"/>
    <x v="0"/>
    <x v="1"/>
    <n v="296"/>
  </r>
  <r>
    <x v="205"/>
    <s v="US"/>
    <n v="256335.18"/>
    <x v="1"/>
    <x v="2"/>
    <n v="193"/>
  </r>
  <r>
    <x v="205"/>
    <s v="US"/>
    <n v="256335.18"/>
    <x v="2"/>
    <x v="3"/>
    <n v="80"/>
  </r>
  <r>
    <x v="205"/>
    <s v="US"/>
    <n v="256335.18"/>
    <x v="2"/>
    <x v="4"/>
    <n v="79"/>
  </r>
  <r>
    <x v="205"/>
    <s v="US"/>
    <n v="256335.18"/>
    <x v="3"/>
    <x v="5"/>
    <n v="83"/>
  </r>
  <r>
    <x v="205"/>
    <s v="US"/>
    <n v="256335.18"/>
    <x v="4"/>
    <x v="6"/>
    <n v="159"/>
  </r>
  <r>
    <x v="205"/>
    <s v="US"/>
    <n v="256335.18"/>
    <x v="4"/>
    <x v="7"/>
    <n v="0"/>
  </r>
  <r>
    <x v="205"/>
    <s v="US"/>
    <n v="256335.18"/>
    <x v="5"/>
    <x v="8"/>
    <n v="54"/>
  </r>
  <r>
    <x v="205"/>
    <s v="US"/>
    <n v="256335.18"/>
    <x v="5"/>
    <x v="9"/>
    <n v="0"/>
  </r>
  <r>
    <x v="205"/>
    <s v="US"/>
    <n v="256335.18"/>
    <x v="5"/>
    <x v="10"/>
    <n v="78"/>
  </r>
  <r>
    <x v="205"/>
    <s v="US"/>
    <n v="256335.18"/>
    <x v="6"/>
    <x v="11"/>
    <n v="5"/>
  </r>
  <r>
    <x v="205"/>
    <s v="US"/>
    <n v="256335.18"/>
    <x v="7"/>
    <x v="12"/>
    <n v="5"/>
  </r>
  <r>
    <x v="205"/>
    <s v="US"/>
    <n v="256335.18"/>
    <x v="8"/>
    <x v="13"/>
    <n v="577"/>
  </r>
  <r>
    <x v="205"/>
    <s v="US"/>
    <n v="256335.18"/>
    <x v="9"/>
    <x v="14"/>
    <n v="14146"/>
  </r>
  <r>
    <x v="205"/>
    <s v="US"/>
    <n v="256335.18"/>
    <x v="10"/>
    <x v="15"/>
    <n v="1325"/>
  </r>
  <r>
    <x v="205"/>
    <s v="US"/>
    <n v="256335.18"/>
    <x v="11"/>
    <x v="16"/>
    <n v="0"/>
  </r>
  <r>
    <x v="205"/>
    <s v="US"/>
    <n v="256335.18"/>
    <x v="12"/>
    <x v="17"/>
    <n v="0"/>
  </r>
  <r>
    <x v="205"/>
    <s v="US"/>
    <n v="256335.18"/>
    <x v="13"/>
    <x v="18"/>
    <n v="592"/>
  </r>
  <r>
    <x v="205"/>
    <s v="US"/>
    <n v="256335.18"/>
    <x v="13"/>
    <x v="19"/>
    <n v="3"/>
  </r>
  <r>
    <x v="205"/>
    <s v="US"/>
    <n v="256335.18"/>
    <x v="13"/>
    <x v="20"/>
    <n v="628"/>
  </r>
  <r>
    <x v="205"/>
    <s v="US"/>
    <n v="256335.18"/>
    <x v="14"/>
    <x v="21"/>
    <n v="1"/>
  </r>
  <r>
    <x v="205"/>
    <s v="US"/>
    <n v="256335.18"/>
    <x v="14"/>
    <x v="22"/>
    <n v="0"/>
  </r>
  <r>
    <x v="205"/>
    <s v="US"/>
    <n v="256335.18"/>
    <x v="14"/>
    <x v="23"/>
    <n v="1"/>
  </r>
  <r>
    <x v="205"/>
    <s v="US"/>
    <n v="256335.18"/>
    <x v="14"/>
    <x v="24"/>
    <n v="0"/>
  </r>
  <r>
    <x v="205"/>
    <s v="US"/>
    <n v="256335.18"/>
    <x v="14"/>
    <x v="25"/>
    <n v="1"/>
  </r>
  <r>
    <x v="206"/>
    <s v="US"/>
    <n v="266187.71999999997"/>
    <x v="0"/>
    <x v="0"/>
    <n v="0"/>
  </r>
  <r>
    <x v="206"/>
    <s v="US"/>
    <n v="266187.71999999997"/>
    <x v="0"/>
    <x v="1"/>
    <n v="111"/>
  </r>
  <r>
    <x v="206"/>
    <s v="US"/>
    <n v="266187.71999999997"/>
    <x v="1"/>
    <x v="2"/>
    <n v="244"/>
  </r>
  <r>
    <x v="206"/>
    <s v="US"/>
    <n v="266187.71999999997"/>
    <x v="2"/>
    <x v="3"/>
    <n v="89"/>
  </r>
  <r>
    <x v="206"/>
    <s v="US"/>
    <n v="266187.71999999997"/>
    <x v="2"/>
    <x v="4"/>
    <n v="87"/>
  </r>
  <r>
    <x v="206"/>
    <s v="US"/>
    <n v="266187.71999999997"/>
    <x v="3"/>
    <x v="5"/>
    <n v="118"/>
  </r>
  <r>
    <x v="206"/>
    <s v="US"/>
    <n v="266187.71999999997"/>
    <x v="4"/>
    <x v="6"/>
    <n v="163"/>
  </r>
  <r>
    <x v="206"/>
    <s v="US"/>
    <n v="266187.71999999997"/>
    <x v="4"/>
    <x v="7"/>
    <n v="0"/>
  </r>
  <r>
    <x v="206"/>
    <s v="US"/>
    <n v="266187.71999999997"/>
    <x v="5"/>
    <x v="8"/>
    <n v="43"/>
  </r>
  <r>
    <x v="206"/>
    <s v="US"/>
    <n v="266187.71999999997"/>
    <x v="5"/>
    <x v="9"/>
    <n v="0"/>
  </r>
  <r>
    <x v="206"/>
    <s v="US"/>
    <n v="266187.71999999997"/>
    <x v="5"/>
    <x v="10"/>
    <n v="73"/>
  </r>
  <r>
    <x v="206"/>
    <s v="US"/>
    <n v="266187.71999999997"/>
    <x v="6"/>
    <x v="11"/>
    <n v="9"/>
  </r>
  <r>
    <x v="206"/>
    <s v="US"/>
    <n v="266187.71999999997"/>
    <x v="7"/>
    <x v="12"/>
    <n v="6"/>
  </r>
  <r>
    <x v="206"/>
    <s v="US"/>
    <n v="266187.71999999997"/>
    <x v="8"/>
    <x v="13"/>
    <n v="591"/>
  </r>
  <r>
    <x v="206"/>
    <s v="US"/>
    <n v="266187.71999999997"/>
    <x v="9"/>
    <x v="14"/>
    <n v="13132"/>
  </r>
  <r>
    <x v="206"/>
    <s v="US"/>
    <n v="266187.71999999997"/>
    <x v="10"/>
    <x v="15"/>
    <n v="1452"/>
  </r>
  <r>
    <x v="206"/>
    <s v="US"/>
    <n v="266187.71999999997"/>
    <x v="11"/>
    <x v="16"/>
    <n v="0"/>
  </r>
  <r>
    <x v="206"/>
    <s v="US"/>
    <n v="266187.71999999997"/>
    <x v="12"/>
    <x v="17"/>
    <n v="0"/>
  </r>
  <r>
    <x v="206"/>
    <s v="US"/>
    <n v="266187.71999999997"/>
    <x v="13"/>
    <x v="18"/>
    <n v="593"/>
  </r>
  <r>
    <x v="206"/>
    <s v="US"/>
    <n v="266187.71999999997"/>
    <x v="13"/>
    <x v="19"/>
    <n v="3"/>
  </r>
  <r>
    <x v="206"/>
    <s v="US"/>
    <n v="266187.71999999997"/>
    <x v="13"/>
    <x v="20"/>
    <n v="644"/>
  </r>
  <r>
    <x v="206"/>
    <s v="US"/>
    <n v="266187.71999999997"/>
    <x v="14"/>
    <x v="21"/>
    <n v="0"/>
  </r>
  <r>
    <x v="206"/>
    <s v="US"/>
    <n v="266187.71999999997"/>
    <x v="14"/>
    <x v="22"/>
    <n v="0"/>
  </r>
  <r>
    <x v="206"/>
    <s v="US"/>
    <n v="266187.71999999997"/>
    <x v="14"/>
    <x v="23"/>
    <n v="1"/>
  </r>
  <r>
    <x v="206"/>
    <s v="US"/>
    <n v="266187.71999999997"/>
    <x v="14"/>
    <x v="24"/>
    <n v="0"/>
  </r>
  <r>
    <x v="206"/>
    <s v="US"/>
    <n v="266187.71999999997"/>
    <x v="14"/>
    <x v="25"/>
    <n v="1"/>
  </r>
  <r>
    <x v="207"/>
    <s v="US"/>
    <n v="304469.55"/>
    <x v="0"/>
    <x v="0"/>
    <n v="0"/>
  </r>
  <r>
    <x v="207"/>
    <s v="US"/>
    <n v="304469.55"/>
    <x v="0"/>
    <x v="1"/>
    <n v="396"/>
  </r>
  <r>
    <x v="207"/>
    <s v="US"/>
    <n v="304469.55"/>
    <x v="1"/>
    <x v="2"/>
    <n v="120"/>
  </r>
  <r>
    <x v="207"/>
    <s v="US"/>
    <n v="304469.55"/>
    <x v="2"/>
    <x v="3"/>
    <n v="106"/>
  </r>
  <r>
    <x v="207"/>
    <s v="US"/>
    <n v="304469.55"/>
    <x v="2"/>
    <x v="4"/>
    <n v="85"/>
  </r>
  <r>
    <x v="207"/>
    <s v="US"/>
    <n v="304469.55"/>
    <x v="3"/>
    <x v="5"/>
    <n v="115"/>
  </r>
  <r>
    <x v="207"/>
    <s v="US"/>
    <n v="304469.55"/>
    <x v="4"/>
    <x v="6"/>
    <n v="122"/>
  </r>
  <r>
    <x v="207"/>
    <s v="US"/>
    <n v="304469.55"/>
    <x v="4"/>
    <x v="7"/>
    <n v="0"/>
  </r>
  <r>
    <x v="207"/>
    <s v="US"/>
    <n v="304469.55"/>
    <x v="5"/>
    <x v="8"/>
    <n v="55"/>
  </r>
  <r>
    <x v="207"/>
    <s v="US"/>
    <n v="304469.55"/>
    <x v="5"/>
    <x v="9"/>
    <n v="0"/>
  </r>
  <r>
    <x v="207"/>
    <s v="US"/>
    <n v="304469.55"/>
    <x v="5"/>
    <x v="10"/>
    <n v="118"/>
  </r>
  <r>
    <x v="207"/>
    <s v="US"/>
    <n v="304469.55"/>
    <x v="6"/>
    <x v="11"/>
    <n v="1"/>
  </r>
  <r>
    <x v="207"/>
    <s v="US"/>
    <n v="304469.55"/>
    <x v="7"/>
    <x v="12"/>
    <n v="6"/>
  </r>
  <r>
    <x v="207"/>
    <s v="US"/>
    <n v="304469.55"/>
    <x v="8"/>
    <x v="13"/>
    <n v="601"/>
  </r>
  <r>
    <x v="207"/>
    <s v="US"/>
    <n v="304469.55"/>
    <x v="9"/>
    <x v="14"/>
    <n v="14737"/>
  </r>
  <r>
    <x v="207"/>
    <s v="US"/>
    <n v="304469.55"/>
    <x v="10"/>
    <x v="15"/>
    <n v="2922"/>
  </r>
  <r>
    <x v="207"/>
    <s v="US"/>
    <n v="304469.55"/>
    <x v="11"/>
    <x v="16"/>
    <n v="0"/>
  </r>
  <r>
    <x v="207"/>
    <s v="US"/>
    <n v="304469.55"/>
    <x v="12"/>
    <x v="17"/>
    <n v="0"/>
  </r>
  <r>
    <x v="207"/>
    <s v="US"/>
    <n v="304469.55"/>
    <x v="13"/>
    <x v="18"/>
    <n v="684"/>
  </r>
  <r>
    <x v="207"/>
    <s v="US"/>
    <n v="304469.55"/>
    <x v="13"/>
    <x v="19"/>
    <n v="3"/>
  </r>
  <r>
    <x v="207"/>
    <s v="US"/>
    <n v="304469.55"/>
    <x v="13"/>
    <x v="20"/>
    <n v="685"/>
  </r>
  <r>
    <x v="207"/>
    <s v="US"/>
    <n v="304469.55"/>
    <x v="14"/>
    <x v="21"/>
    <n v="0"/>
  </r>
  <r>
    <x v="207"/>
    <s v="US"/>
    <n v="304469.55"/>
    <x v="14"/>
    <x v="22"/>
    <n v="0"/>
  </r>
  <r>
    <x v="207"/>
    <s v="US"/>
    <n v="304469.55"/>
    <x v="14"/>
    <x v="23"/>
    <n v="1"/>
  </r>
  <r>
    <x v="207"/>
    <s v="US"/>
    <n v="304469.55"/>
    <x v="14"/>
    <x v="24"/>
    <n v="0"/>
  </r>
  <r>
    <x v="207"/>
    <s v="US"/>
    <n v="304469.55"/>
    <x v="14"/>
    <x v="25"/>
    <n v="1"/>
  </r>
  <r>
    <x v="208"/>
    <s v="US"/>
    <n v="275231.87"/>
    <x v="0"/>
    <x v="0"/>
    <n v="0"/>
  </r>
  <r>
    <x v="208"/>
    <s v="US"/>
    <n v="275231.87"/>
    <x v="0"/>
    <x v="1"/>
    <n v="375"/>
  </r>
  <r>
    <x v="208"/>
    <s v="US"/>
    <n v="275231.87"/>
    <x v="1"/>
    <x v="2"/>
    <n v="127"/>
  </r>
  <r>
    <x v="208"/>
    <s v="US"/>
    <n v="275231.87"/>
    <x v="2"/>
    <x v="3"/>
    <n v="127"/>
  </r>
  <r>
    <x v="208"/>
    <s v="US"/>
    <n v="275231.87"/>
    <x v="2"/>
    <x v="4"/>
    <n v="116"/>
  </r>
  <r>
    <x v="208"/>
    <s v="US"/>
    <n v="275231.87"/>
    <x v="3"/>
    <x v="5"/>
    <n v="128"/>
  </r>
  <r>
    <x v="208"/>
    <s v="US"/>
    <n v="275231.87"/>
    <x v="4"/>
    <x v="6"/>
    <n v="137"/>
  </r>
  <r>
    <x v="208"/>
    <s v="US"/>
    <n v="275231.87"/>
    <x v="4"/>
    <x v="7"/>
    <n v="0"/>
  </r>
  <r>
    <x v="208"/>
    <s v="US"/>
    <n v="275231.87"/>
    <x v="5"/>
    <x v="8"/>
    <n v="87"/>
  </r>
  <r>
    <x v="208"/>
    <s v="US"/>
    <n v="275231.87"/>
    <x v="5"/>
    <x v="9"/>
    <n v="0"/>
  </r>
  <r>
    <x v="208"/>
    <s v="US"/>
    <n v="275231.87"/>
    <x v="5"/>
    <x v="10"/>
    <n v="134"/>
  </r>
  <r>
    <x v="208"/>
    <s v="US"/>
    <n v="275231.87"/>
    <x v="6"/>
    <x v="11"/>
    <n v="13"/>
  </r>
  <r>
    <x v="208"/>
    <s v="US"/>
    <n v="275231.87"/>
    <x v="7"/>
    <x v="12"/>
    <n v="9"/>
  </r>
  <r>
    <x v="208"/>
    <s v="US"/>
    <n v="275231.87"/>
    <x v="8"/>
    <x v="13"/>
    <n v="470"/>
  </r>
  <r>
    <x v="208"/>
    <s v="US"/>
    <n v="275231.87"/>
    <x v="9"/>
    <x v="14"/>
    <n v="15983"/>
  </r>
  <r>
    <x v="208"/>
    <s v="US"/>
    <n v="275231.87"/>
    <x v="10"/>
    <x v="15"/>
    <n v="6503"/>
  </r>
  <r>
    <x v="208"/>
    <s v="US"/>
    <n v="275231.87"/>
    <x v="11"/>
    <x v="16"/>
    <n v="0"/>
  </r>
  <r>
    <x v="208"/>
    <s v="US"/>
    <n v="275231.87"/>
    <x v="12"/>
    <x v="17"/>
    <n v="0"/>
  </r>
  <r>
    <x v="208"/>
    <s v="US"/>
    <n v="275231.87"/>
    <x v="13"/>
    <x v="18"/>
    <n v="735"/>
  </r>
  <r>
    <x v="208"/>
    <s v="US"/>
    <n v="275231.87"/>
    <x v="13"/>
    <x v="19"/>
    <n v="3"/>
  </r>
  <r>
    <x v="208"/>
    <s v="US"/>
    <n v="275231.87"/>
    <x v="13"/>
    <x v="20"/>
    <n v="683"/>
  </r>
  <r>
    <x v="208"/>
    <s v="US"/>
    <n v="275231.87"/>
    <x v="14"/>
    <x v="21"/>
    <n v="0"/>
  </r>
  <r>
    <x v="208"/>
    <s v="US"/>
    <n v="275231.87"/>
    <x v="14"/>
    <x v="22"/>
    <n v="0"/>
  </r>
  <r>
    <x v="208"/>
    <s v="US"/>
    <n v="275231.87"/>
    <x v="14"/>
    <x v="23"/>
    <n v="1"/>
  </r>
  <r>
    <x v="208"/>
    <s v="US"/>
    <n v="275231.87"/>
    <x v="14"/>
    <x v="24"/>
    <n v="1"/>
  </r>
  <r>
    <x v="208"/>
    <s v="US"/>
    <n v="275231.87"/>
    <x v="14"/>
    <x v="25"/>
    <n v="1"/>
  </r>
  <r>
    <x v="209"/>
    <s v="US"/>
    <n v="286573.71999999997"/>
    <x v="0"/>
    <x v="0"/>
    <n v="0"/>
  </r>
  <r>
    <x v="209"/>
    <s v="US"/>
    <n v="286573.71999999997"/>
    <x v="0"/>
    <x v="1"/>
    <n v="367"/>
  </r>
  <r>
    <x v="209"/>
    <s v="US"/>
    <n v="286573.71999999997"/>
    <x v="1"/>
    <x v="2"/>
    <n v="72"/>
  </r>
  <r>
    <x v="209"/>
    <s v="US"/>
    <n v="286573.71999999997"/>
    <x v="2"/>
    <x v="3"/>
    <n v="151"/>
  </r>
  <r>
    <x v="209"/>
    <s v="US"/>
    <n v="286573.71999999997"/>
    <x v="2"/>
    <x v="4"/>
    <n v="123"/>
  </r>
  <r>
    <x v="209"/>
    <s v="US"/>
    <n v="286573.71999999997"/>
    <x v="3"/>
    <x v="5"/>
    <n v="118"/>
  </r>
  <r>
    <x v="209"/>
    <s v="US"/>
    <n v="286573.71999999997"/>
    <x v="4"/>
    <x v="6"/>
    <n v="144"/>
  </r>
  <r>
    <x v="209"/>
    <s v="US"/>
    <n v="286573.71999999997"/>
    <x v="4"/>
    <x v="7"/>
    <n v="0"/>
  </r>
  <r>
    <x v="209"/>
    <s v="US"/>
    <n v="286573.71999999997"/>
    <x v="5"/>
    <x v="8"/>
    <n v="86"/>
  </r>
  <r>
    <x v="209"/>
    <s v="US"/>
    <n v="286573.71999999997"/>
    <x v="5"/>
    <x v="9"/>
    <n v="0"/>
  </r>
  <r>
    <x v="209"/>
    <s v="US"/>
    <n v="286573.71999999997"/>
    <x v="5"/>
    <x v="10"/>
    <n v="141"/>
  </r>
  <r>
    <x v="209"/>
    <s v="US"/>
    <n v="286573.71999999997"/>
    <x v="6"/>
    <x v="11"/>
    <n v="62"/>
  </r>
  <r>
    <x v="209"/>
    <s v="US"/>
    <n v="286573.71999999997"/>
    <x v="7"/>
    <x v="12"/>
    <n v="10"/>
  </r>
  <r>
    <x v="209"/>
    <s v="US"/>
    <n v="286573.71999999997"/>
    <x v="8"/>
    <x v="13"/>
    <n v="450"/>
  </r>
  <r>
    <x v="209"/>
    <s v="US"/>
    <n v="286573.71999999997"/>
    <x v="9"/>
    <x v="14"/>
    <n v="14952"/>
  </r>
  <r>
    <x v="209"/>
    <s v="US"/>
    <n v="286573.71999999997"/>
    <x v="10"/>
    <x v="15"/>
    <n v="8196"/>
  </r>
  <r>
    <x v="209"/>
    <s v="US"/>
    <n v="286573.71999999997"/>
    <x v="11"/>
    <x v="16"/>
    <n v="0"/>
  </r>
  <r>
    <x v="209"/>
    <s v="US"/>
    <n v="286573.71999999997"/>
    <x v="12"/>
    <x v="17"/>
    <n v="0"/>
  </r>
  <r>
    <x v="209"/>
    <s v="US"/>
    <n v="286573.71999999997"/>
    <x v="13"/>
    <x v="18"/>
    <n v="802"/>
  </r>
  <r>
    <x v="209"/>
    <s v="US"/>
    <n v="286573.71999999997"/>
    <x v="13"/>
    <x v="19"/>
    <n v="2"/>
  </r>
  <r>
    <x v="209"/>
    <s v="US"/>
    <n v="286573.71999999997"/>
    <x v="13"/>
    <x v="20"/>
    <n v="833"/>
  </r>
  <r>
    <x v="209"/>
    <s v="US"/>
    <n v="286573.71999999997"/>
    <x v="14"/>
    <x v="21"/>
    <n v="0"/>
  </r>
  <r>
    <x v="209"/>
    <s v="US"/>
    <n v="286573.71999999997"/>
    <x v="14"/>
    <x v="22"/>
    <n v="0"/>
  </r>
  <r>
    <x v="209"/>
    <s v="US"/>
    <n v="286573.71999999997"/>
    <x v="14"/>
    <x v="23"/>
    <n v="1"/>
  </r>
  <r>
    <x v="209"/>
    <s v="US"/>
    <n v="286573.71999999997"/>
    <x v="14"/>
    <x v="24"/>
    <n v="1"/>
  </r>
  <r>
    <x v="209"/>
    <s v="US"/>
    <n v="286573.71999999997"/>
    <x v="14"/>
    <x v="25"/>
    <n v="1"/>
  </r>
  <r>
    <x v="210"/>
    <s v="US"/>
    <n v="288136.87"/>
    <x v="0"/>
    <x v="0"/>
    <n v="0"/>
  </r>
  <r>
    <x v="210"/>
    <s v="US"/>
    <n v="288136.87"/>
    <x v="0"/>
    <x v="1"/>
    <n v="303"/>
  </r>
  <r>
    <x v="210"/>
    <s v="US"/>
    <n v="288136.87"/>
    <x v="1"/>
    <x v="2"/>
    <n v="50"/>
  </r>
  <r>
    <x v="210"/>
    <s v="US"/>
    <n v="288136.87"/>
    <x v="2"/>
    <x v="3"/>
    <n v="152"/>
  </r>
  <r>
    <x v="210"/>
    <s v="US"/>
    <n v="288136.87"/>
    <x v="2"/>
    <x v="4"/>
    <n v="145"/>
  </r>
  <r>
    <x v="210"/>
    <s v="US"/>
    <n v="288136.87"/>
    <x v="3"/>
    <x v="5"/>
    <n v="114"/>
  </r>
  <r>
    <x v="210"/>
    <s v="US"/>
    <n v="288136.87"/>
    <x v="4"/>
    <x v="6"/>
    <n v="194"/>
  </r>
  <r>
    <x v="210"/>
    <s v="US"/>
    <n v="288136.87"/>
    <x v="4"/>
    <x v="7"/>
    <n v="0"/>
  </r>
  <r>
    <x v="210"/>
    <s v="US"/>
    <n v="288136.87"/>
    <x v="5"/>
    <x v="8"/>
    <n v="108"/>
  </r>
  <r>
    <x v="210"/>
    <s v="US"/>
    <n v="288136.87"/>
    <x v="5"/>
    <x v="9"/>
    <n v="0"/>
  </r>
  <r>
    <x v="210"/>
    <s v="US"/>
    <n v="288136.87"/>
    <x v="5"/>
    <x v="10"/>
    <n v="166"/>
  </r>
  <r>
    <x v="210"/>
    <s v="US"/>
    <n v="288136.87"/>
    <x v="6"/>
    <x v="11"/>
    <n v="4"/>
  </r>
  <r>
    <x v="210"/>
    <s v="US"/>
    <n v="288136.87"/>
    <x v="7"/>
    <x v="12"/>
    <n v="9"/>
  </r>
  <r>
    <x v="210"/>
    <s v="US"/>
    <n v="288136.87"/>
    <x v="8"/>
    <x v="13"/>
    <n v="431"/>
  </r>
  <r>
    <x v="210"/>
    <s v="US"/>
    <n v="288136.87"/>
    <x v="9"/>
    <x v="14"/>
    <n v="16682"/>
  </r>
  <r>
    <x v="210"/>
    <s v="US"/>
    <n v="288136.87"/>
    <x v="10"/>
    <x v="15"/>
    <n v="9198"/>
  </r>
  <r>
    <x v="210"/>
    <s v="US"/>
    <n v="288136.87"/>
    <x v="11"/>
    <x v="16"/>
    <n v="0"/>
  </r>
  <r>
    <x v="210"/>
    <s v="US"/>
    <n v="288136.87"/>
    <x v="12"/>
    <x v="17"/>
    <n v="0"/>
  </r>
  <r>
    <x v="210"/>
    <s v="US"/>
    <n v="288136.87"/>
    <x v="13"/>
    <x v="18"/>
    <n v="778"/>
  </r>
  <r>
    <x v="210"/>
    <s v="US"/>
    <n v="288136.87"/>
    <x v="13"/>
    <x v="19"/>
    <n v="2"/>
  </r>
  <r>
    <x v="210"/>
    <s v="US"/>
    <n v="288136.87"/>
    <x v="13"/>
    <x v="20"/>
    <n v="888"/>
  </r>
  <r>
    <x v="210"/>
    <s v="US"/>
    <n v="288136.87"/>
    <x v="14"/>
    <x v="21"/>
    <n v="1"/>
  </r>
  <r>
    <x v="210"/>
    <s v="US"/>
    <n v="288136.87"/>
    <x v="14"/>
    <x v="22"/>
    <n v="0"/>
  </r>
  <r>
    <x v="210"/>
    <s v="US"/>
    <n v="288136.87"/>
    <x v="14"/>
    <x v="23"/>
    <n v="1"/>
  </r>
  <r>
    <x v="210"/>
    <s v="US"/>
    <n v="288136.87"/>
    <x v="14"/>
    <x v="24"/>
    <n v="1"/>
  </r>
  <r>
    <x v="210"/>
    <s v="US"/>
    <n v="288136.87"/>
    <x v="14"/>
    <x v="25"/>
    <n v="1"/>
  </r>
  <r>
    <x v="211"/>
    <s v="US"/>
    <n v="277403.68"/>
    <x v="0"/>
    <x v="0"/>
    <n v="0"/>
  </r>
  <r>
    <x v="211"/>
    <s v="US"/>
    <n v="277403.68"/>
    <x v="0"/>
    <x v="1"/>
    <n v="323"/>
  </r>
  <r>
    <x v="211"/>
    <s v="US"/>
    <n v="277403.68"/>
    <x v="1"/>
    <x v="2"/>
    <n v="36"/>
  </r>
  <r>
    <x v="211"/>
    <s v="US"/>
    <n v="277403.68"/>
    <x v="2"/>
    <x v="3"/>
    <n v="142"/>
  </r>
  <r>
    <x v="211"/>
    <s v="US"/>
    <n v="277403.68"/>
    <x v="2"/>
    <x v="4"/>
    <n v="120"/>
  </r>
  <r>
    <x v="211"/>
    <s v="US"/>
    <n v="277403.68"/>
    <x v="3"/>
    <x v="5"/>
    <n v="104"/>
  </r>
  <r>
    <x v="211"/>
    <s v="US"/>
    <n v="277403.68"/>
    <x v="4"/>
    <x v="6"/>
    <n v="200"/>
  </r>
  <r>
    <x v="211"/>
    <s v="US"/>
    <n v="277403.68"/>
    <x v="4"/>
    <x v="7"/>
    <n v="0"/>
  </r>
  <r>
    <x v="211"/>
    <s v="US"/>
    <n v="277403.68"/>
    <x v="5"/>
    <x v="8"/>
    <n v="57"/>
  </r>
  <r>
    <x v="211"/>
    <s v="US"/>
    <n v="277403.68"/>
    <x v="5"/>
    <x v="9"/>
    <n v="0"/>
  </r>
  <r>
    <x v="211"/>
    <s v="US"/>
    <n v="277403.68"/>
    <x v="5"/>
    <x v="10"/>
    <n v="229"/>
  </r>
  <r>
    <x v="211"/>
    <s v="US"/>
    <n v="277403.68"/>
    <x v="6"/>
    <x v="11"/>
    <n v="3"/>
  </r>
  <r>
    <x v="211"/>
    <s v="US"/>
    <n v="277403.68"/>
    <x v="7"/>
    <x v="12"/>
    <n v="8"/>
  </r>
  <r>
    <x v="211"/>
    <s v="US"/>
    <n v="277403.68"/>
    <x v="8"/>
    <x v="13"/>
    <n v="458"/>
  </r>
  <r>
    <x v="211"/>
    <s v="US"/>
    <n v="277403.68"/>
    <x v="9"/>
    <x v="14"/>
    <n v="18170"/>
  </r>
  <r>
    <x v="211"/>
    <s v="US"/>
    <n v="277403.68"/>
    <x v="10"/>
    <x v="15"/>
    <n v="4598"/>
  </r>
  <r>
    <x v="211"/>
    <s v="US"/>
    <n v="277403.68"/>
    <x v="11"/>
    <x v="16"/>
    <n v="0"/>
  </r>
  <r>
    <x v="211"/>
    <s v="US"/>
    <n v="277403.68"/>
    <x v="12"/>
    <x v="17"/>
    <n v="0"/>
  </r>
  <r>
    <x v="211"/>
    <s v="US"/>
    <n v="277403.68"/>
    <x v="13"/>
    <x v="18"/>
    <n v="811"/>
  </r>
  <r>
    <x v="211"/>
    <s v="US"/>
    <n v="277403.68"/>
    <x v="13"/>
    <x v="19"/>
    <n v="3"/>
  </r>
  <r>
    <x v="211"/>
    <s v="US"/>
    <n v="277403.68"/>
    <x v="13"/>
    <x v="20"/>
    <n v="938"/>
  </r>
  <r>
    <x v="211"/>
    <s v="US"/>
    <n v="277403.68"/>
    <x v="14"/>
    <x v="21"/>
    <n v="0"/>
  </r>
  <r>
    <x v="211"/>
    <s v="US"/>
    <n v="277403.68"/>
    <x v="14"/>
    <x v="22"/>
    <n v="0"/>
  </r>
  <r>
    <x v="211"/>
    <s v="US"/>
    <n v="277403.68"/>
    <x v="14"/>
    <x v="23"/>
    <n v="1"/>
  </r>
  <r>
    <x v="211"/>
    <s v="US"/>
    <n v="277403.68"/>
    <x v="14"/>
    <x v="24"/>
    <n v="1"/>
  </r>
  <r>
    <x v="211"/>
    <s v="US"/>
    <n v="277403.68"/>
    <x v="14"/>
    <x v="25"/>
    <n v="1"/>
  </r>
  <r>
    <x v="212"/>
    <s v="US"/>
    <n v="297686.84000000003"/>
    <x v="0"/>
    <x v="0"/>
    <n v="0"/>
  </r>
  <r>
    <x v="212"/>
    <s v="US"/>
    <n v="297686.84000000003"/>
    <x v="0"/>
    <x v="1"/>
    <n v="363"/>
  </r>
  <r>
    <x v="212"/>
    <s v="US"/>
    <n v="297686.84000000003"/>
    <x v="1"/>
    <x v="2"/>
    <n v="60"/>
  </r>
  <r>
    <x v="212"/>
    <s v="US"/>
    <n v="297686.84000000003"/>
    <x v="2"/>
    <x v="3"/>
    <n v="157"/>
  </r>
  <r>
    <x v="212"/>
    <s v="US"/>
    <n v="297686.84000000003"/>
    <x v="2"/>
    <x v="4"/>
    <n v="162"/>
  </r>
  <r>
    <x v="212"/>
    <s v="US"/>
    <n v="297686.84000000003"/>
    <x v="3"/>
    <x v="5"/>
    <n v="112"/>
  </r>
  <r>
    <x v="212"/>
    <s v="US"/>
    <n v="297686.84000000003"/>
    <x v="4"/>
    <x v="6"/>
    <n v="174"/>
  </r>
  <r>
    <x v="212"/>
    <s v="US"/>
    <n v="297686.84000000003"/>
    <x v="4"/>
    <x v="7"/>
    <n v="0"/>
  </r>
  <r>
    <x v="212"/>
    <s v="US"/>
    <n v="297686.84000000003"/>
    <x v="5"/>
    <x v="8"/>
    <n v="63"/>
  </r>
  <r>
    <x v="212"/>
    <s v="US"/>
    <n v="297686.84000000003"/>
    <x v="5"/>
    <x v="9"/>
    <n v="0"/>
  </r>
  <r>
    <x v="212"/>
    <s v="US"/>
    <n v="297686.84000000003"/>
    <x v="5"/>
    <x v="10"/>
    <n v="136"/>
  </r>
  <r>
    <x v="212"/>
    <s v="US"/>
    <n v="297686.84000000003"/>
    <x v="6"/>
    <x v="11"/>
    <n v="8"/>
  </r>
  <r>
    <x v="212"/>
    <s v="US"/>
    <n v="297686.84000000003"/>
    <x v="7"/>
    <x v="12"/>
    <n v="13"/>
  </r>
  <r>
    <x v="212"/>
    <s v="US"/>
    <n v="297686.84000000003"/>
    <x v="8"/>
    <x v="13"/>
    <n v="457"/>
  </r>
  <r>
    <x v="212"/>
    <s v="US"/>
    <n v="297686.84000000003"/>
    <x v="9"/>
    <x v="14"/>
    <n v="17587"/>
  </r>
  <r>
    <x v="212"/>
    <s v="US"/>
    <n v="297686.84000000003"/>
    <x v="10"/>
    <x v="15"/>
    <n v="6721"/>
  </r>
  <r>
    <x v="212"/>
    <s v="US"/>
    <n v="297686.84000000003"/>
    <x v="11"/>
    <x v="16"/>
    <n v="0"/>
  </r>
  <r>
    <x v="212"/>
    <s v="US"/>
    <n v="297686.84000000003"/>
    <x v="12"/>
    <x v="17"/>
    <n v="0"/>
  </r>
  <r>
    <x v="212"/>
    <s v="US"/>
    <n v="297686.84000000003"/>
    <x v="13"/>
    <x v="18"/>
    <n v="847"/>
  </r>
  <r>
    <x v="212"/>
    <s v="US"/>
    <n v="297686.84000000003"/>
    <x v="13"/>
    <x v="19"/>
    <n v="3"/>
  </r>
  <r>
    <x v="212"/>
    <s v="US"/>
    <n v="297686.84000000003"/>
    <x v="13"/>
    <x v="20"/>
    <n v="977"/>
  </r>
  <r>
    <x v="212"/>
    <s v="US"/>
    <n v="297686.84000000003"/>
    <x v="14"/>
    <x v="21"/>
    <n v="0"/>
  </r>
  <r>
    <x v="212"/>
    <s v="US"/>
    <n v="297686.84000000003"/>
    <x v="14"/>
    <x v="22"/>
    <n v="0"/>
  </r>
  <r>
    <x v="212"/>
    <s v="US"/>
    <n v="297686.84000000003"/>
    <x v="14"/>
    <x v="23"/>
    <n v="1"/>
  </r>
  <r>
    <x v="212"/>
    <s v="US"/>
    <n v="297686.84000000003"/>
    <x v="14"/>
    <x v="24"/>
    <n v="1"/>
  </r>
  <r>
    <x v="212"/>
    <s v="US"/>
    <n v="297686.84000000003"/>
    <x v="14"/>
    <x v="25"/>
    <n v="1"/>
  </r>
  <r>
    <x v="213"/>
    <s v="US"/>
    <n v="304910.62"/>
    <x v="0"/>
    <x v="0"/>
    <n v="0"/>
  </r>
  <r>
    <x v="213"/>
    <s v="US"/>
    <n v="304910.62"/>
    <x v="0"/>
    <x v="1"/>
    <n v="379"/>
  </r>
  <r>
    <x v="213"/>
    <s v="US"/>
    <n v="304910.62"/>
    <x v="1"/>
    <x v="2"/>
    <n v="134"/>
  </r>
  <r>
    <x v="213"/>
    <s v="US"/>
    <n v="304910.62"/>
    <x v="2"/>
    <x v="3"/>
    <n v="161"/>
  </r>
  <r>
    <x v="213"/>
    <s v="US"/>
    <n v="304910.62"/>
    <x v="2"/>
    <x v="4"/>
    <n v="177"/>
  </r>
  <r>
    <x v="213"/>
    <s v="US"/>
    <n v="304910.62"/>
    <x v="3"/>
    <x v="5"/>
    <n v="117"/>
  </r>
  <r>
    <x v="213"/>
    <s v="US"/>
    <n v="304910.62"/>
    <x v="4"/>
    <x v="6"/>
    <n v="184"/>
  </r>
  <r>
    <x v="213"/>
    <s v="US"/>
    <n v="304910.62"/>
    <x v="4"/>
    <x v="7"/>
    <n v="0"/>
  </r>
  <r>
    <x v="213"/>
    <s v="US"/>
    <n v="304910.62"/>
    <x v="5"/>
    <x v="8"/>
    <n v="69"/>
  </r>
  <r>
    <x v="213"/>
    <s v="US"/>
    <n v="304910.62"/>
    <x v="5"/>
    <x v="9"/>
    <n v="0"/>
  </r>
  <r>
    <x v="213"/>
    <s v="US"/>
    <n v="304910.62"/>
    <x v="5"/>
    <x v="10"/>
    <n v="150"/>
  </r>
  <r>
    <x v="213"/>
    <s v="US"/>
    <n v="304910.62"/>
    <x v="6"/>
    <x v="11"/>
    <n v="12"/>
  </r>
  <r>
    <x v="213"/>
    <s v="US"/>
    <n v="304910.62"/>
    <x v="7"/>
    <x v="12"/>
    <n v="11"/>
  </r>
  <r>
    <x v="213"/>
    <s v="US"/>
    <n v="304910.62"/>
    <x v="8"/>
    <x v="13"/>
    <n v="427"/>
  </r>
  <r>
    <x v="213"/>
    <s v="US"/>
    <n v="304910.62"/>
    <x v="9"/>
    <x v="14"/>
    <n v="15456"/>
  </r>
  <r>
    <x v="213"/>
    <s v="US"/>
    <n v="304910.62"/>
    <x v="10"/>
    <x v="15"/>
    <n v="7117"/>
  </r>
  <r>
    <x v="213"/>
    <s v="US"/>
    <n v="304910.62"/>
    <x v="11"/>
    <x v="16"/>
    <n v="0"/>
  </r>
  <r>
    <x v="213"/>
    <s v="US"/>
    <n v="304910.62"/>
    <x v="12"/>
    <x v="17"/>
    <n v="0"/>
  </r>
  <r>
    <x v="213"/>
    <s v="US"/>
    <n v="304910.62"/>
    <x v="13"/>
    <x v="18"/>
    <n v="894"/>
  </r>
  <r>
    <x v="213"/>
    <s v="US"/>
    <n v="304910.62"/>
    <x v="13"/>
    <x v="19"/>
    <n v="3"/>
  </r>
  <r>
    <x v="213"/>
    <s v="US"/>
    <n v="304910.62"/>
    <x v="13"/>
    <x v="20"/>
    <n v="990"/>
  </r>
  <r>
    <x v="213"/>
    <s v="US"/>
    <n v="304910.62"/>
    <x v="14"/>
    <x v="21"/>
    <n v="0"/>
  </r>
  <r>
    <x v="213"/>
    <s v="US"/>
    <n v="304910.62"/>
    <x v="14"/>
    <x v="22"/>
    <n v="0"/>
  </r>
  <r>
    <x v="213"/>
    <s v="US"/>
    <n v="304910.62"/>
    <x v="14"/>
    <x v="23"/>
    <n v="1"/>
  </r>
  <r>
    <x v="213"/>
    <s v="US"/>
    <n v="304910.62"/>
    <x v="14"/>
    <x v="24"/>
    <n v="1"/>
  </r>
  <r>
    <x v="213"/>
    <s v="US"/>
    <n v="304910.62"/>
    <x v="14"/>
    <x v="25"/>
    <n v="0"/>
  </r>
  <r>
    <x v="214"/>
    <s v="US"/>
    <n v="334775.44"/>
    <x v="0"/>
    <x v="0"/>
    <n v="0"/>
  </r>
  <r>
    <x v="214"/>
    <s v="US"/>
    <n v="334775.44"/>
    <x v="0"/>
    <x v="1"/>
    <n v="362"/>
  </r>
  <r>
    <x v="214"/>
    <s v="US"/>
    <n v="334775.44"/>
    <x v="1"/>
    <x v="2"/>
    <n v="134"/>
  </r>
  <r>
    <x v="214"/>
    <s v="US"/>
    <n v="334775.44"/>
    <x v="2"/>
    <x v="3"/>
    <n v="144"/>
  </r>
  <r>
    <x v="214"/>
    <s v="US"/>
    <n v="334775.44"/>
    <x v="2"/>
    <x v="4"/>
    <n v="173"/>
  </r>
  <r>
    <x v="214"/>
    <s v="US"/>
    <n v="334775.44"/>
    <x v="3"/>
    <x v="5"/>
    <n v="102"/>
  </r>
  <r>
    <x v="214"/>
    <s v="US"/>
    <n v="334775.44"/>
    <x v="4"/>
    <x v="6"/>
    <n v="178"/>
  </r>
  <r>
    <x v="214"/>
    <s v="US"/>
    <n v="334775.44"/>
    <x v="4"/>
    <x v="7"/>
    <n v="0"/>
  </r>
  <r>
    <x v="214"/>
    <s v="US"/>
    <n v="334775.44"/>
    <x v="5"/>
    <x v="8"/>
    <n v="66"/>
  </r>
  <r>
    <x v="214"/>
    <s v="US"/>
    <n v="334775.44"/>
    <x v="5"/>
    <x v="9"/>
    <n v="0"/>
  </r>
  <r>
    <x v="214"/>
    <s v="US"/>
    <n v="334775.44"/>
    <x v="5"/>
    <x v="10"/>
    <n v="158"/>
  </r>
  <r>
    <x v="214"/>
    <s v="US"/>
    <n v="334775.44"/>
    <x v="6"/>
    <x v="11"/>
    <n v="14"/>
  </r>
  <r>
    <x v="214"/>
    <s v="US"/>
    <n v="334775.44"/>
    <x v="7"/>
    <x v="12"/>
    <n v="7"/>
  </r>
  <r>
    <x v="214"/>
    <s v="US"/>
    <n v="334775.44"/>
    <x v="8"/>
    <x v="13"/>
    <n v="427"/>
  </r>
  <r>
    <x v="214"/>
    <s v="US"/>
    <n v="334775.44"/>
    <x v="9"/>
    <x v="14"/>
    <n v="16693"/>
  </r>
  <r>
    <x v="214"/>
    <s v="US"/>
    <n v="334775.44"/>
    <x v="10"/>
    <x v="15"/>
    <n v="8037"/>
  </r>
  <r>
    <x v="214"/>
    <s v="US"/>
    <n v="334775.44"/>
    <x v="11"/>
    <x v="16"/>
    <n v="0"/>
  </r>
  <r>
    <x v="214"/>
    <s v="US"/>
    <n v="334775.44"/>
    <x v="12"/>
    <x v="17"/>
    <n v="0"/>
  </r>
  <r>
    <x v="214"/>
    <s v="US"/>
    <n v="334775.44"/>
    <x v="13"/>
    <x v="18"/>
    <n v="847"/>
  </r>
  <r>
    <x v="214"/>
    <s v="US"/>
    <n v="334775.44"/>
    <x v="13"/>
    <x v="19"/>
    <n v="2"/>
  </r>
  <r>
    <x v="214"/>
    <s v="US"/>
    <n v="334775.44"/>
    <x v="13"/>
    <x v="20"/>
    <n v="997"/>
  </r>
  <r>
    <x v="214"/>
    <s v="US"/>
    <n v="334775.44"/>
    <x v="14"/>
    <x v="21"/>
    <n v="0"/>
  </r>
  <r>
    <x v="214"/>
    <s v="US"/>
    <n v="334775.44"/>
    <x v="14"/>
    <x v="22"/>
    <n v="0"/>
  </r>
  <r>
    <x v="214"/>
    <s v="US"/>
    <n v="334775.44"/>
    <x v="14"/>
    <x v="23"/>
    <n v="1"/>
  </r>
  <r>
    <x v="214"/>
    <s v="US"/>
    <n v="334775.44"/>
    <x v="14"/>
    <x v="24"/>
    <n v="1"/>
  </r>
  <r>
    <x v="214"/>
    <s v="US"/>
    <n v="334775.44"/>
    <x v="14"/>
    <x v="25"/>
    <n v="1"/>
  </r>
  <r>
    <x v="215"/>
    <s v="US"/>
    <n v="273641.68"/>
    <x v="0"/>
    <x v="0"/>
    <n v="0"/>
  </r>
  <r>
    <x v="215"/>
    <s v="US"/>
    <n v="273641.68"/>
    <x v="0"/>
    <x v="1"/>
    <n v="377"/>
  </r>
  <r>
    <x v="215"/>
    <s v="US"/>
    <n v="273641.68"/>
    <x v="1"/>
    <x v="2"/>
    <n v="202"/>
  </r>
  <r>
    <x v="215"/>
    <s v="US"/>
    <n v="273641.68"/>
    <x v="2"/>
    <x v="3"/>
    <n v="131"/>
  </r>
  <r>
    <x v="215"/>
    <s v="US"/>
    <n v="273641.68"/>
    <x v="2"/>
    <x v="4"/>
    <n v="127"/>
  </r>
  <r>
    <x v="215"/>
    <s v="US"/>
    <n v="273641.68"/>
    <x v="3"/>
    <x v="5"/>
    <n v="66"/>
  </r>
  <r>
    <x v="215"/>
    <s v="US"/>
    <n v="273641.68"/>
    <x v="4"/>
    <x v="6"/>
    <n v="201"/>
  </r>
  <r>
    <x v="215"/>
    <s v="US"/>
    <n v="273641.68"/>
    <x v="4"/>
    <x v="7"/>
    <n v="0"/>
  </r>
  <r>
    <x v="215"/>
    <s v="US"/>
    <n v="273641.68"/>
    <x v="5"/>
    <x v="8"/>
    <n v="55"/>
  </r>
  <r>
    <x v="215"/>
    <s v="US"/>
    <n v="273641.68"/>
    <x v="5"/>
    <x v="9"/>
    <n v="0"/>
  </r>
  <r>
    <x v="215"/>
    <s v="US"/>
    <n v="273641.68"/>
    <x v="5"/>
    <x v="10"/>
    <n v="197"/>
  </r>
  <r>
    <x v="215"/>
    <s v="US"/>
    <n v="273641.68"/>
    <x v="6"/>
    <x v="11"/>
    <n v="3"/>
  </r>
  <r>
    <x v="215"/>
    <s v="US"/>
    <n v="273641.68"/>
    <x v="7"/>
    <x v="12"/>
    <n v="7"/>
  </r>
  <r>
    <x v="215"/>
    <s v="US"/>
    <n v="273641.68"/>
    <x v="8"/>
    <x v="13"/>
    <n v="441"/>
  </r>
  <r>
    <x v="215"/>
    <s v="US"/>
    <n v="273641.68"/>
    <x v="9"/>
    <x v="14"/>
    <n v="17984"/>
  </r>
  <r>
    <x v="215"/>
    <s v="US"/>
    <n v="273641.68"/>
    <x v="10"/>
    <x v="15"/>
    <n v="7493"/>
  </r>
  <r>
    <x v="215"/>
    <s v="US"/>
    <n v="273641.68"/>
    <x v="11"/>
    <x v="16"/>
    <n v="0"/>
  </r>
  <r>
    <x v="215"/>
    <s v="US"/>
    <n v="273641.68"/>
    <x v="12"/>
    <x v="17"/>
    <n v="0"/>
  </r>
  <r>
    <x v="215"/>
    <s v="US"/>
    <n v="273641.68"/>
    <x v="13"/>
    <x v="18"/>
    <n v="921"/>
  </r>
  <r>
    <x v="215"/>
    <s v="US"/>
    <n v="273641.68"/>
    <x v="13"/>
    <x v="19"/>
    <n v="3"/>
  </r>
  <r>
    <x v="215"/>
    <s v="US"/>
    <n v="273641.68"/>
    <x v="13"/>
    <x v="20"/>
    <n v="1107"/>
  </r>
  <r>
    <x v="215"/>
    <s v="US"/>
    <n v="273641.68"/>
    <x v="14"/>
    <x v="21"/>
    <n v="0"/>
  </r>
  <r>
    <x v="215"/>
    <s v="US"/>
    <n v="273641.68"/>
    <x v="14"/>
    <x v="22"/>
    <n v="0"/>
  </r>
  <r>
    <x v="215"/>
    <s v="US"/>
    <n v="273641.68"/>
    <x v="14"/>
    <x v="23"/>
    <n v="1"/>
  </r>
  <r>
    <x v="215"/>
    <s v="US"/>
    <n v="273641.68"/>
    <x v="14"/>
    <x v="24"/>
    <n v="1"/>
  </r>
  <r>
    <x v="215"/>
    <s v="US"/>
    <n v="273641.68"/>
    <x v="14"/>
    <x v="25"/>
    <n v="1"/>
  </r>
  <r>
    <x v="216"/>
    <s v="US"/>
    <n v="278906.74"/>
    <x v="0"/>
    <x v="0"/>
    <n v="0"/>
  </r>
  <r>
    <x v="216"/>
    <s v="US"/>
    <n v="278906.74"/>
    <x v="0"/>
    <x v="1"/>
    <n v="348"/>
  </r>
  <r>
    <x v="216"/>
    <s v="US"/>
    <n v="278906.74"/>
    <x v="1"/>
    <x v="2"/>
    <n v="170"/>
  </r>
  <r>
    <x v="216"/>
    <s v="US"/>
    <n v="278906.74"/>
    <x v="2"/>
    <x v="3"/>
    <n v="142"/>
  </r>
  <r>
    <x v="216"/>
    <s v="US"/>
    <n v="278906.74"/>
    <x v="2"/>
    <x v="4"/>
    <n v="111"/>
  </r>
  <r>
    <x v="216"/>
    <s v="US"/>
    <n v="278906.74"/>
    <x v="3"/>
    <x v="5"/>
    <n v="60"/>
  </r>
  <r>
    <x v="216"/>
    <s v="US"/>
    <n v="278906.74"/>
    <x v="4"/>
    <x v="6"/>
    <n v="244"/>
  </r>
  <r>
    <x v="216"/>
    <s v="US"/>
    <n v="278906.74"/>
    <x v="4"/>
    <x v="7"/>
    <n v="0"/>
  </r>
  <r>
    <x v="216"/>
    <s v="US"/>
    <n v="278906.74"/>
    <x v="5"/>
    <x v="8"/>
    <n v="45"/>
  </r>
  <r>
    <x v="216"/>
    <s v="US"/>
    <n v="278906.74"/>
    <x v="5"/>
    <x v="9"/>
    <n v="0"/>
  </r>
  <r>
    <x v="216"/>
    <s v="US"/>
    <n v="278906.74"/>
    <x v="5"/>
    <x v="10"/>
    <n v="161"/>
  </r>
  <r>
    <x v="216"/>
    <s v="US"/>
    <n v="278906.74"/>
    <x v="6"/>
    <x v="11"/>
    <n v="2"/>
  </r>
  <r>
    <x v="216"/>
    <s v="US"/>
    <n v="278906.74"/>
    <x v="7"/>
    <x v="12"/>
    <n v="8"/>
  </r>
  <r>
    <x v="216"/>
    <s v="US"/>
    <n v="278906.74"/>
    <x v="8"/>
    <x v="13"/>
    <n v="468"/>
  </r>
  <r>
    <x v="216"/>
    <s v="US"/>
    <n v="278906.74"/>
    <x v="9"/>
    <x v="14"/>
    <n v="17697"/>
  </r>
  <r>
    <x v="216"/>
    <s v="US"/>
    <n v="278906.74"/>
    <x v="10"/>
    <x v="15"/>
    <n v="9673"/>
  </r>
  <r>
    <x v="216"/>
    <s v="US"/>
    <n v="278906.74"/>
    <x v="11"/>
    <x v="16"/>
    <n v="0"/>
  </r>
  <r>
    <x v="216"/>
    <s v="US"/>
    <n v="278906.74"/>
    <x v="12"/>
    <x v="17"/>
    <n v="0"/>
  </r>
  <r>
    <x v="216"/>
    <s v="US"/>
    <n v="278906.74"/>
    <x v="13"/>
    <x v="18"/>
    <n v="849"/>
  </r>
  <r>
    <x v="216"/>
    <s v="US"/>
    <n v="278906.74"/>
    <x v="13"/>
    <x v="19"/>
    <n v="2"/>
  </r>
  <r>
    <x v="216"/>
    <s v="US"/>
    <n v="278906.74"/>
    <x v="13"/>
    <x v="20"/>
    <n v="1079"/>
  </r>
  <r>
    <x v="216"/>
    <s v="US"/>
    <n v="278906.74"/>
    <x v="14"/>
    <x v="21"/>
    <n v="0"/>
  </r>
  <r>
    <x v="216"/>
    <s v="US"/>
    <n v="278906.74"/>
    <x v="14"/>
    <x v="22"/>
    <n v="0"/>
  </r>
  <r>
    <x v="216"/>
    <s v="US"/>
    <n v="278906.74"/>
    <x v="14"/>
    <x v="23"/>
    <n v="1"/>
  </r>
  <r>
    <x v="216"/>
    <s v="US"/>
    <n v="278906.74"/>
    <x v="14"/>
    <x v="24"/>
    <n v="1"/>
  </r>
  <r>
    <x v="216"/>
    <s v="US"/>
    <n v="278906.74"/>
    <x v="14"/>
    <x v="25"/>
    <n v="1"/>
  </r>
  <r>
    <x v="217"/>
    <s v="US"/>
    <n v="278935.46999999997"/>
    <x v="0"/>
    <x v="0"/>
    <n v="0"/>
  </r>
  <r>
    <x v="217"/>
    <s v="US"/>
    <n v="278935.46999999997"/>
    <x v="0"/>
    <x v="1"/>
    <n v="379"/>
  </r>
  <r>
    <x v="217"/>
    <s v="US"/>
    <n v="278935.46999999997"/>
    <x v="1"/>
    <x v="2"/>
    <n v="123"/>
  </r>
  <r>
    <x v="217"/>
    <s v="US"/>
    <n v="278935.46999999997"/>
    <x v="2"/>
    <x v="3"/>
    <n v="143"/>
  </r>
  <r>
    <x v="217"/>
    <s v="US"/>
    <n v="278935.46999999997"/>
    <x v="2"/>
    <x v="4"/>
    <n v="108"/>
  </r>
  <r>
    <x v="217"/>
    <s v="US"/>
    <n v="278935.46999999997"/>
    <x v="3"/>
    <x v="5"/>
    <n v="62"/>
  </r>
  <r>
    <x v="217"/>
    <s v="US"/>
    <n v="278935.46999999997"/>
    <x v="4"/>
    <x v="6"/>
    <n v="245"/>
  </r>
  <r>
    <x v="217"/>
    <s v="US"/>
    <n v="278935.46999999997"/>
    <x v="4"/>
    <x v="7"/>
    <n v="0"/>
  </r>
  <r>
    <x v="217"/>
    <s v="US"/>
    <n v="278935.46999999997"/>
    <x v="5"/>
    <x v="8"/>
    <n v="70"/>
  </r>
  <r>
    <x v="217"/>
    <s v="US"/>
    <n v="278935.46999999997"/>
    <x v="5"/>
    <x v="9"/>
    <n v="0"/>
  </r>
  <r>
    <x v="217"/>
    <s v="US"/>
    <n v="278935.46999999997"/>
    <x v="5"/>
    <x v="10"/>
    <n v="127"/>
  </r>
  <r>
    <x v="217"/>
    <s v="US"/>
    <n v="278935.46999999997"/>
    <x v="6"/>
    <x v="11"/>
    <n v="0"/>
  </r>
  <r>
    <x v="217"/>
    <s v="US"/>
    <n v="278935.46999999997"/>
    <x v="7"/>
    <x v="12"/>
    <n v="8"/>
  </r>
  <r>
    <x v="217"/>
    <s v="US"/>
    <n v="278935.46999999997"/>
    <x v="8"/>
    <x v="13"/>
    <n v="586"/>
  </r>
  <r>
    <x v="217"/>
    <s v="US"/>
    <n v="278935.46999999997"/>
    <x v="9"/>
    <x v="14"/>
    <n v="20437"/>
  </r>
  <r>
    <x v="217"/>
    <s v="US"/>
    <n v="278935.46999999997"/>
    <x v="10"/>
    <x v="15"/>
    <n v="9046"/>
  </r>
  <r>
    <x v="217"/>
    <s v="US"/>
    <n v="278935.46999999997"/>
    <x v="11"/>
    <x v="16"/>
    <n v="0"/>
  </r>
  <r>
    <x v="217"/>
    <s v="US"/>
    <n v="278935.46999999997"/>
    <x v="12"/>
    <x v="17"/>
    <n v="0"/>
  </r>
  <r>
    <x v="217"/>
    <s v="US"/>
    <n v="278935.46999999997"/>
    <x v="13"/>
    <x v="18"/>
    <n v="836"/>
  </r>
  <r>
    <x v="217"/>
    <s v="US"/>
    <n v="278935.46999999997"/>
    <x v="13"/>
    <x v="19"/>
    <n v="2"/>
  </r>
  <r>
    <x v="217"/>
    <s v="US"/>
    <n v="278935.46999999997"/>
    <x v="13"/>
    <x v="20"/>
    <n v="999"/>
  </r>
  <r>
    <x v="217"/>
    <s v="US"/>
    <n v="278935.46999999997"/>
    <x v="14"/>
    <x v="21"/>
    <n v="0"/>
  </r>
  <r>
    <x v="217"/>
    <s v="US"/>
    <n v="278935.46999999997"/>
    <x v="14"/>
    <x v="22"/>
    <n v="0"/>
  </r>
  <r>
    <x v="217"/>
    <s v="US"/>
    <n v="278935.46999999997"/>
    <x v="14"/>
    <x v="23"/>
    <n v="1"/>
  </r>
  <r>
    <x v="217"/>
    <s v="US"/>
    <n v="278935.46999999997"/>
    <x v="14"/>
    <x v="24"/>
    <n v="1"/>
  </r>
  <r>
    <x v="217"/>
    <s v="US"/>
    <n v="278935.46999999997"/>
    <x v="14"/>
    <x v="25"/>
    <n v="1"/>
  </r>
  <r>
    <x v="218"/>
    <s v="US"/>
    <n v="278674.8"/>
    <x v="0"/>
    <x v="0"/>
    <n v="0"/>
  </r>
  <r>
    <x v="218"/>
    <s v="US"/>
    <n v="278674.8"/>
    <x v="0"/>
    <x v="1"/>
    <n v="345"/>
  </r>
  <r>
    <x v="218"/>
    <s v="US"/>
    <n v="278674.8"/>
    <x v="1"/>
    <x v="2"/>
    <n v="129"/>
  </r>
  <r>
    <x v="218"/>
    <s v="US"/>
    <n v="278674.8"/>
    <x v="2"/>
    <x v="3"/>
    <n v="130"/>
  </r>
  <r>
    <x v="218"/>
    <s v="US"/>
    <n v="278674.8"/>
    <x v="2"/>
    <x v="4"/>
    <n v="95"/>
  </r>
  <r>
    <x v="218"/>
    <s v="US"/>
    <n v="278674.8"/>
    <x v="3"/>
    <x v="5"/>
    <n v="79"/>
  </r>
  <r>
    <x v="218"/>
    <s v="US"/>
    <n v="278674.8"/>
    <x v="4"/>
    <x v="6"/>
    <n v="253"/>
  </r>
  <r>
    <x v="218"/>
    <s v="US"/>
    <n v="278674.8"/>
    <x v="4"/>
    <x v="7"/>
    <n v="0"/>
  </r>
  <r>
    <x v="218"/>
    <s v="US"/>
    <n v="278674.8"/>
    <x v="5"/>
    <x v="8"/>
    <n v="67"/>
  </r>
  <r>
    <x v="218"/>
    <s v="US"/>
    <n v="278674.8"/>
    <x v="5"/>
    <x v="9"/>
    <n v="0"/>
  </r>
  <r>
    <x v="218"/>
    <s v="US"/>
    <n v="278674.8"/>
    <x v="5"/>
    <x v="10"/>
    <n v="160"/>
  </r>
  <r>
    <x v="218"/>
    <s v="US"/>
    <n v="278674.8"/>
    <x v="6"/>
    <x v="11"/>
    <n v="5"/>
  </r>
  <r>
    <x v="218"/>
    <s v="US"/>
    <n v="278674.8"/>
    <x v="7"/>
    <x v="12"/>
    <n v="10"/>
  </r>
  <r>
    <x v="218"/>
    <s v="US"/>
    <n v="278674.8"/>
    <x v="8"/>
    <x v="13"/>
    <n v="556"/>
  </r>
  <r>
    <x v="218"/>
    <s v="US"/>
    <n v="278674.8"/>
    <x v="9"/>
    <x v="14"/>
    <n v="18168"/>
  </r>
  <r>
    <x v="218"/>
    <s v="US"/>
    <n v="278674.8"/>
    <x v="10"/>
    <x v="15"/>
    <n v="8645"/>
  </r>
  <r>
    <x v="218"/>
    <s v="US"/>
    <n v="278674.8"/>
    <x v="11"/>
    <x v="16"/>
    <n v="0"/>
  </r>
  <r>
    <x v="218"/>
    <s v="US"/>
    <n v="278674.8"/>
    <x v="12"/>
    <x v="17"/>
    <n v="0"/>
  </r>
  <r>
    <x v="218"/>
    <s v="US"/>
    <n v="278674.8"/>
    <x v="13"/>
    <x v="18"/>
    <n v="769"/>
  </r>
  <r>
    <x v="218"/>
    <s v="US"/>
    <n v="278674.8"/>
    <x v="13"/>
    <x v="19"/>
    <n v="2"/>
  </r>
  <r>
    <x v="218"/>
    <s v="US"/>
    <n v="278674.8"/>
    <x v="13"/>
    <x v="20"/>
    <n v="1049"/>
  </r>
  <r>
    <x v="218"/>
    <s v="US"/>
    <n v="278674.8"/>
    <x v="14"/>
    <x v="21"/>
    <n v="0"/>
  </r>
  <r>
    <x v="218"/>
    <s v="US"/>
    <n v="278674.8"/>
    <x v="14"/>
    <x v="22"/>
    <n v="0"/>
  </r>
  <r>
    <x v="218"/>
    <s v="US"/>
    <n v="278674.8"/>
    <x v="14"/>
    <x v="23"/>
    <n v="1"/>
  </r>
  <r>
    <x v="218"/>
    <s v="US"/>
    <n v="278674.8"/>
    <x v="14"/>
    <x v="24"/>
    <n v="1"/>
  </r>
  <r>
    <x v="218"/>
    <s v="US"/>
    <n v="278674.8"/>
    <x v="14"/>
    <x v="25"/>
    <n v="1"/>
  </r>
  <r>
    <x v="219"/>
    <s v="US"/>
    <n v="303767.03999999998"/>
    <x v="0"/>
    <x v="0"/>
    <n v="0"/>
  </r>
  <r>
    <x v="219"/>
    <s v="US"/>
    <n v="303767.03999999998"/>
    <x v="0"/>
    <x v="1"/>
    <n v="352"/>
  </r>
  <r>
    <x v="219"/>
    <s v="US"/>
    <n v="303767.03999999998"/>
    <x v="1"/>
    <x v="2"/>
    <n v="181"/>
  </r>
  <r>
    <x v="219"/>
    <s v="US"/>
    <n v="303767.03999999998"/>
    <x v="2"/>
    <x v="3"/>
    <n v="130"/>
  </r>
  <r>
    <x v="219"/>
    <s v="US"/>
    <n v="303767.03999999998"/>
    <x v="2"/>
    <x v="4"/>
    <n v="95"/>
  </r>
  <r>
    <x v="219"/>
    <s v="US"/>
    <n v="303767.03999999998"/>
    <x v="3"/>
    <x v="5"/>
    <n v="80"/>
  </r>
  <r>
    <x v="219"/>
    <s v="US"/>
    <n v="303767.03999999998"/>
    <x v="4"/>
    <x v="6"/>
    <n v="242"/>
  </r>
  <r>
    <x v="219"/>
    <s v="US"/>
    <n v="303767.03999999998"/>
    <x v="4"/>
    <x v="7"/>
    <n v="0"/>
  </r>
  <r>
    <x v="219"/>
    <s v="US"/>
    <n v="303767.03999999998"/>
    <x v="5"/>
    <x v="8"/>
    <n v="18"/>
  </r>
  <r>
    <x v="219"/>
    <s v="US"/>
    <n v="303767.03999999998"/>
    <x v="5"/>
    <x v="9"/>
    <n v="0"/>
  </r>
  <r>
    <x v="219"/>
    <s v="US"/>
    <n v="303767.03999999998"/>
    <x v="5"/>
    <x v="10"/>
    <n v="102"/>
  </r>
  <r>
    <x v="219"/>
    <s v="US"/>
    <n v="303767.03999999998"/>
    <x v="6"/>
    <x v="11"/>
    <n v="20"/>
  </r>
  <r>
    <x v="219"/>
    <s v="US"/>
    <n v="303767.03999999998"/>
    <x v="7"/>
    <x v="12"/>
    <n v="12"/>
  </r>
  <r>
    <x v="219"/>
    <s v="US"/>
    <n v="303767.03999999998"/>
    <x v="8"/>
    <x v="13"/>
    <n v="525"/>
  </r>
  <r>
    <x v="219"/>
    <s v="US"/>
    <n v="303767.03999999998"/>
    <x v="9"/>
    <x v="14"/>
    <n v="17131"/>
  </r>
  <r>
    <x v="219"/>
    <s v="US"/>
    <n v="303767.03999999998"/>
    <x v="10"/>
    <x v="15"/>
    <n v="8217"/>
  </r>
  <r>
    <x v="219"/>
    <s v="US"/>
    <n v="303767.03999999998"/>
    <x v="11"/>
    <x v="16"/>
    <n v="0"/>
  </r>
  <r>
    <x v="219"/>
    <s v="US"/>
    <n v="303767.03999999998"/>
    <x v="12"/>
    <x v="17"/>
    <n v="0"/>
  </r>
  <r>
    <x v="219"/>
    <s v="US"/>
    <n v="303767.03999999998"/>
    <x v="13"/>
    <x v="18"/>
    <n v="775"/>
  </r>
  <r>
    <x v="219"/>
    <s v="US"/>
    <n v="303767.03999999998"/>
    <x v="13"/>
    <x v="19"/>
    <n v="2"/>
  </r>
  <r>
    <x v="219"/>
    <s v="US"/>
    <n v="303767.03999999998"/>
    <x v="13"/>
    <x v="20"/>
    <n v="913"/>
  </r>
  <r>
    <x v="219"/>
    <s v="US"/>
    <n v="303767.03999999998"/>
    <x v="14"/>
    <x v="21"/>
    <n v="0"/>
  </r>
  <r>
    <x v="219"/>
    <s v="US"/>
    <n v="303767.03999999998"/>
    <x v="14"/>
    <x v="22"/>
    <n v="0"/>
  </r>
  <r>
    <x v="219"/>
    <s v="US"/>
    <n v="303767.03999999998"/>
    <x v="14"/>
    <x v="23"/>
    <n v="1"/>
  </r>
  <r>
    <x v="219"/>
    <s v="US"/>
    <n v="303767.03999999998"/>
    <x v="14"/>
    <x v="24"/>
    <n v="1"/>
  </r>
  <r>
    <x v="219"/>
    <s v="US"/>
    <n v="303767.03999999998"/>
    <x v="14"/>
    <x v="25"/>
    <n v="1"/>
  </r>
  <r>
    <x v="220"/>
    <s v="US"/>
    <n v="298062.37"/>
    <x v="0"/>
    <x v="0"/>
    <n v="0"/>
  </r>
  <r>
    <x v="220"/>
    <s v="US"/>
    <n v="298062.37"/>
    <x v="0"/>
    <x v="1"/>
    <n v="409"/>
  </r>
  <r>
    <x v="220"/>
    <s v="US"/>
    <n v="298062.37"/>
    <x v="1"/>
    <x v="2"/>
    <n v="144"/>
  </r>
  <r>
    <x v="220"/>
    <s v="US"/>
    <n v="298062.37"/>
    <x v="2"/>
    <x v="3"/>
    <n v="129"/>
  </r>
  <r>
    <x v="220"/>
    <s v="US"/>
    <n v="298062.37"/>
    <x v="2"/>
    <x v="4"/>
    <n v="96"/>
  </r>
  <r>
    <x v="220"/>
    <s v="US"/>
    <n v="298062.37"/>
    <x v="3"/>
    <x v="5"/>
    <n v="52"/>
  </r>
  <r>
    <x v="220"/>
    <s v="US"/>
    <n v="298062.37"/>
    <x v="4"/>
    <x v="6"/>
    <n v="198"/>
  </r>
  <r>
    <x v="220"/>
    <s v="US"/>
    <n v="298062.37"/>
    <x v="4"/>
    <x v="7"/>
    <n v="0"/>
  </r>
  <r>
    <x v="220"/>
    <s v="US"/>
    <n v="298062.37"/>
    <x v="5"/>
    <x v="8"/>
    <n v="21"/>
  </r>
  <r>
    <x v="220"/>
    <s v="US"/>
    <n v="298062.37"/>
    <x v="5"/>
    <x v="9"/>
    <n v="0"/>
  </r>
  <r>
    <x v="220"/>
    <s v="US"/>
    <n v="298062.37"/>
    <x v="5"/>
    <x v="10"/>
    <n v="100"/>
  </r>
  <r>
    <x v="220"/>
    <s v="US"/>
    <n v="298062.37"/>
    <x v="6"/>
    <x v="11"/>
    <n v="6"/>
  </r>
  <r>
    <x v="220"/>
    <s v="US"/>
    <n v="298062.37"/>
    <x v="7"/>
    <x v="12"/>
    <n v="12"/>
  </r>
  <r>
    <x v="220"/>
    <s v="US"/>
    <n v="298062.37"/>
    <x v="8"/>
    <x v="13"/>
    <n v="535"/>
  </r>
  <r>
    <x v="220"/>
    <s v="US"/>
    <n v="298062.37"/>
    <x v="9"/>
    <x v="14"/>
    <n v="18403"/>
  </r>
  <r>
    <x v="220"/>
    <s v="US"/>
    <n v="298062.37"/>
    <x v="10"/>
    <x v="15"/>
    <n v="8198"/>
  </r>
  <r>
    <x v="220"/>
    <s v="US"/>
    <n v="298062.37"/>
    <x v="11"/>
    <x v="16"/>
    <n v="0"/>
  </r>
  <r>
    <x v="220"/>
    <s v="US"/>
    <n v="298062.37"/>
    <x v="12"/>
    <x v="17"/>
    <n v="0"/>
  </r>
  <r>
    <x v="220"/>
    <s v="US"/>
    <n v="298062.37"/>
    <x v="13"/>
    <x v="18"/>
    <n v="746"/>
  </r>
  <r>
    <x v="220"/>
    <s v="US"/>
    <n v="298062.37"/>
    <x v="13"/>
    <x v="19"/>
    <n v="2"/>
  </r>
  <r>
    <x v="220"/>
    <s v="US"/>
    <n v="298062.37"/>
    <x v="13"/>
    <x v="20"/>
    <n v="1004"/>
  </r>
  <r>
    <x v="220"/>
    <s v="US"/>
    <n v="298062.37"/>
    <x v="14"/>
    <x v="21"/>
    <n v="0"/>
  </r>
  <r>
    <x v="220"/>
    <s v="US"/>
    <n v="298062.37"/>
    <x v="14"/>
    <x v="22"/>
    <n v="0"/>
  </r>
  <r>
    <x v="220"/>
    <s v="US"/>
    <n v="298062.37"/>
    <x v="14"/>
    <x v="23"/>
    <n v="1"/>
  </r>
  <r>
    <x v="220"/>
    <s v="US"/>
    <n v="298062.37"/>
    <x v="14"/>
    <x v="24"/>
    <n v="1"/>
  </r>
  <r>
    <x v="220"/>
    <s v="US"/>
    <n v="298062.37"/>
    <x v="14"/>
    <x v="25"/>
    <n v="1"/>
  </r>
  <r>
    <x v="221"/>
    <s v="US"/>
    <n v="307967.78999999998"/>
    <x v="0"/>
    <x v="0"/>
    <n v="30"/>
  </r>
  <r>
    <x v="221"/>
    <s v="US"/>
    <n v="307967.78999999998"/>
    <x v="0"/>
    <x v="1"/>
    <n v="372"/>
  </r>
  <r>
    <x v="221"/>
    <s v="US"/>
    <n v="307967.78999999998"/>
    <x v="1"/>
    <x v="2"/>
    <n v="96"/>
  </r>
  <r>
    <x v="221"/>
    <s v="US"/>
    <n v="307967.78999999998"/>
    <x v="2"/>
    <x v="3"/>
    <n v="127"/>
  </r>
  <r>
    <x v="221"/>
    <s v="US"/>
    <n v="307967.78999999998"/>
    <x v="2"/>
    <x v="4"/>
    <n v="103"/>
  </r>
  <r>
    <x v="221"/>
    <s v="US"/>
    <n v="307967.78999999998"/>
    <x v="3"/>
    <x v="5"/>
    <n v="42"/>
  </r>
  <r>
    <x v="221"/>
    <s v="US"/>
    <n v="307967.78999999998"/>
    <x v="4"/>
    <x v="6"/>
    <n v="177"/>
  </r>
  <r>
    <x v="221"/>
    <s v="US"/>
    <n v="307967.78999999998"/>
    <x v="4"/>
    <x v="7"/>
    <n v="0"/>
  </r>
  <r>
    <x v="221"/>
    <s v="US"/>
    <n v="307967.78999999998"/>
    <x v="5"/>
    <x v="8"/>
    <n v="40"/>
  </r>
  <r>
    <x v="221"/>
    <s v="US"/>
    <n v="307967.78999999998"/>
    <x v="5"/>
    <x v="9"/>
    <n v="0"/>
  </r>
  <r>
    <x v="221"/>
    <s v="US"/>
    <n v="307967.78999999998"/>
    <x v="5"/>
    <x v="10"/>
    <n v="80"/>
  </r>
  <r>
    <x v="221"/>
    <s v="US"/>
    <n v="307967.78999999998"/>
    <x v="6"/>
    <x v="11"/>
    <n v="0"/>
  </r>
  <r>
    <x v="221"/>
    <s v="US"/>
    <n v="307967.78999999998"/>
    <x v="7"/>
    <x v="12"/>
    <n v="10"/>
  </r>
  <r>
    <x v="221"/>
    <s v="US"/>
    <n v="307967.78999999998"/>
    <x v="8"/>
    <x v="13"/>
    <n v="551"/>
  </r>
  <r>
    <x v="221"/>
    <s v="US"/>
    <n v="307967.78999999998"/>
    <x v="9"/>
    <x v="14"/>
    <n v="18018"/>
  </r>
  <r>
    <x v="221"/>
    <s v="US"/>
    <n v="307967.78999999998"/>
    <x v="10"/>
    <x v="15"/>
    <n v="8344"/>
  </r>
  <r>
    <x v="221"/>
    <s v="US"/>
    <n v="307967.78999999998"/>
    <x v="11"/>
    <x v="16"/>
    <n v="0"/>
  </r>
  <r>
    <x v="221"/>
    <s v="US"/>
    <n v="307967.78999999998"/>
    <x v="12"/>
    <x v="17"/>
    <n v="0"/>
  </r>
  <r>
    <x v="221"/>
    <s v="US"/>
    <n v="307967.78999999998"/>
    <x v="13"/>
    <x v="18"/>
    <n v="862"/>
  </r>
  <r>
    <x v="221"/>
    <s v="US"/>
    <n v="307967.78999999998"/>
    <x v="13"/>
    <x v="19"/>
    <n v="2"/>
  </r>
  <r>
    <x v="221"/>
    <s v="US"/>
    <n v="307967.78999999998"/>
    <x v="13"/>
    <x v="20"/>
    <n v="978"/>
  </r>
  <r>
    <x v="221"/>
    <s v="US"/>
    <n v="307967.78999999998"/>
    <x v="14"/>
    <x v="21"/>
    <n v="0"/>
  </r>
  <r>
    <x v="221"/>
    <s v="US"/>
    <n v="307967.78999999998"/>
    <x v="14"/>
    <x v="22"/>
    <n v="0"/>
  </r>
  <r>
    <x v="221"/>
    <s v="US"/>
    <n v="307967.78999999998"/>
    <x v="14"/>
    <x v="23"/>
    <n v="1"/>
  </r>
  <r>
    <x v="221"/>
    <s v="US"/>
    <n v="307967.78999999998"/>
    <x v="14"/>
    <x v="24"/>
    <n v="1"/>
  </r>
  <r>
    <x v="221"/>
    <s v="US"/>
    <n v="307967.78999999998"/>
    <x v="14"/>
    <x v="25"/>
    <n v="1"/>
  </r>
  <r>
    <x v="222"/>
    <s v="US"/>
    <n v="263572.26"/>
    <x v="0"/>
    <x v="0"/>
    <n v="37"/>
  </r>
  <r>
    <x v="222"/>
    <s v="US"/>
    <n v="263572.26"/>
    <x v="0"/>
    <x v="1"/>
    <n v="333"/>
  </r>
  <r>
    <x v="222"/>
    <s v="US"/>
    <n v="263572.26"/>
    <x v="1"/>
    <x v="2"/>
    <n v="135"/>
  </r>
  <r>
    <x v="222"/>
    <s v="US"/>
    <n v="263572.26"/>
    <x v="2"/>
    <x v="3"/>
    <n v="130"/>
  </r>
  <r>
    <x v="222"/>
    <s v="US"/>
    <n v="263572.26"/>
    <x v="2"/>
    <x v="4"/>
    <n v="125"/>
  </r>
  <r>
    <x v="222"/>
    <s v="US"/>
    <n v="263572.26"/>
    <x v="3"/>
    <x v="5"/>
    <n v="39"/>
  </r>
  <r>
    <x v="222"/>
    <s v="US"/>
    <n v="263572.26"/>
    <x v="4"/>
    <x v="6"/>
    <n v="189"/>
  </r>
  <r>
    <x v="222"/>
    <s v="US"/>
    <n v="263572.26"/>
    <x v="4"/>
    <x v="7"/>
    <n v="0"/>
  </r>
  <r>
    <x v="222"/>
    <s v="US"/>
    <n v="263572.26"/>
    <x v="5"/>
    <x v="8"/>
    <n v="75"/>
  </r>
  <r>
    <x v="222"/>
    <s v="US"/>
    <n v="263572.26"/>
    <x v="5"/>
    <x v="9"/>
    <n v="0"/>
  </r>
  <r>
    <x v="222"/>
    <s v="US"/>
    <n v="263572.26"/>
    <x v="5"/>
    <x v="10"/>
    <n v="84"/>
  </r>
  <r>
    <x v="222"/>
    <s v="US"/>
    <n v="263572.26"/>
    <x v="6"/>
    <x v="11"/>
    <n v="1"/>
  </r>
  <r>
    <x v="222"/>
    <s v="US"/>
    <n v="263572.26"/>
    <x v="7"/>
    <x v="12"/>
    <n v="8"/>
  </r>
  <r>
    <x v="222"/>
    <s v="US"/>
    <n v="263572.26"/>
    <x v="8"/>
    <x v="13"/>
    <n v="570"/>
  </r>
  <r>
    <x v="222"/>
    <s v="US"/>
    <n v="263572.26"/>
    <x v="9"/>
    <x v="14"/>
    <n v="17935"/>
  </r>
  <r>
    <x v="222"/>
    <s v="US"/>
    <n v="263572.26"/>
    <x v="10"/>
    <x v="15"/>
    <n v="15220"/>
  </r>
  <r>
    <x v="222"/>
    <s v="US"/>
    <n v="263572.26"/>
    <x v="11"/>
    <x v="16"/>
    <n v="0"/>
  </r>
  <r>
    <x v="222"/>
    <s v="US"/>
    <n v="263572.26"/>
    <x v="12"/>
    <x v="17"/>
    <n v="0"/>
  </r>
  <r>
    <x v="222"/>
    <s v="US"/>
    <n v="263572.26"/>
    <x v="13"/>
    <x v="18"/>
    <n v="820"/>
  </r>
  <r>
    <x v="222"/>
    <s v="US"/>
    <n v="263572.26"/>
    <x v="13"/>
    <x v="19"/>
    <n v="2"/>
  </r>
  <r>
    <x v="222"/>
    <s v="US"/>
    <n v="263572.26"/>
    <x v="13"/>
    <x v="20"/>
    <n v="957"/>
  </r>
  <r>
    <x v="222"/>
    <s v="US"/>
    <n v="263572.26"/>
    <x v="14"/>
    <x v="21"/>
    <n v="0"/>
  </r>
  <r>
    <x v="222"/>
    <s v="US"/>
    <n v="263572.26"/>
    <x v="14"/>
    <x v="22"/>
    <n v="0"/>
  </r>
  <r>
    <x v="222"/>
    <s v="US"/>
    <n v="263572.26"/>
    <x v="14"/>
    <x v="23"/>
    <n v="1"/>
  </r>
  <r>
    <x v="222"/>
    <s v="US"/>
    <n v="263572.26"/>
    <x v="14"/>
    <x v="24"/>
    <n v="0"/>
  </r>
  <r>
    <x v="222"/>
    <s v="US"/>
    <n v="263572.26"/>
    <x v="14"/>
    <x v="25"/>
    <n v="1"/>
  </r>
  <r>
    <x v="223"/>
    <s v="US"/>
    <n v="268381.08"/>
    <x v="0"/>
    <x v="0"/>
    <n v="42"/>
  </r>
  <r>
    <x v="223"/>
    <s v="US"/>
    <n v="268381.08"/>
    <x v="0"/>
    <x v="1"/>
    <n v="316"/>
  </r>
  <r>
    <x v="223"/>
    <s v="US"/>
    <n v="268381.08"/>
    <x v="1"/>
    <x v="2"/>
    <n v="116"/>
  </r>
  <r>
    <x v="223"/>
    <s v="US"/>
    <n v="268381.08"/>
    <x v="2"/>
    <x v="3"/>
    <n v="144"/>
  </r>
  <r>
    <x v="223"/>
    <s v="US"/>
    <n v="268381.08"/>
    <x v="2"/>
    <x v="4"/>
    <n v="139"/>
  </r>
  <r>
    <x v="223"/>
    <s v="US"/>
    <n v="268381.08"/>
    <x v="3"/>
    <x v="5"/>
    <n v="35"/>
  </r>
  <r>
    <x v="223"/>
    <s v="US"/>
    <n v="268381.08"/>
    <x v="4"/>
    <x v="6"/>
    <n v="186"/>
  </r>
  <r>
    <x v="223"/>
    <s v="US"/>
    <n v="268381.08"/>
    <x v="4"/>
    <x v="7"/>
    <n v="0"/>
  </r>
  <r>
    <x v="223"/>
    <s v="US"/>
    <n v="268381.08"/>
    <x v="5"/>
    <x v="8"/>
    <n v="88"/>
  </r>
  <r>
    <x v="223"/>
    <s v="US"/>
    <n v="268381.08"/>
    <x v="5"/>
    <x v="9"/>
    <n v="0"/>
  </r>
  <r>
    <x v="223"/>
    <s v="US"/>
    <n v="268381.08"/>
    <x v="5"/>
    <x v="10"/>
    <n v="87"/>
  </r>
  <r>
    <x v="223"/>
    <s v="US"/>
    <n v="268381.08"/>
    <x v="6"/>
    <x v="11"/>
    <n v="1"/>
  </r>
  <r>
    <x v="223"/>
    <s v="US"/>
    <n v="268381.08"/>
    <x v="7"/>
    <x v="12"/>
    <n v="8"/>
  </r>
  <r>
    <x v="223"/>
    <s v="US"/>
    <n v="268381.08"/>
    <x v="8"/>
    <x v="13"/>
    <n v="818"/>
  </r>
  <r>
    <x v="223"/>
    <s v="US"/>
    <n v="268381.08"/>
    <x v="9"/>
    <x v="14"/>
    <n v="17735"/>
  </r>
  <r>
    <x v="223"/>
    <s v="US"/>
    <n v="268381.08"/>
    <x v="10"/>
    <x v="15"/>
    <n v="16112"/>
  </r>
  <r>
    <x v="223"/>
    <s v="US"/>
    <n v="268381.08"/>
    <x v="11"/>
    <x v="16"/>
    <n v="0"/>
  </r>
  <r>
    <x v="223"/>
    <s v="US"/>
    <n v="268381.08"/>
    <x v="12"/>
    <x v="17"/>
    <n v="0"/>
  </r>
  <r>
    <x v="223"/>
    <s v="US"/>
    <n v="268381.08"/>
    <x v="13"/>
    <x v="18"/>
    <n v="776"/>
  </r>
  <r>
    <x v="223"/>
    <s v="US"/>
    <n v="268381.08"/>
    <x v="13"/>
    <x v="19"/>
    <n v="2"/>
  </r>
  <r>
    <x v="223"/>
    <s v="US"/>
    <n v="268381.08"/>
    <x v="13"/>
    <x v="20"/>
    <n v="911"/>
  </r>
  <r>
    <x v="223"/>
    <s v="US"/>
    <n v="268381.08"/>
    <x v="14"/>
    <x v="21"/>
    <n v="0"/>
  </r>
  <r>
    <x v="223"/>
    <s v="US"/>
    <n v="268381.08"/>
    <x v="14"/>
    <x v="22"/>
    <n v="0"/>
  </r>
  <r>
    <x v="223"/>
    <s v="US"/>
    <n v="268381.08"/>
    <x v="14"/>
    <x v="23"/>
    <n v="1"/>
  </r>
  <r>
    <x v="223"/>
    <s v="US"/>
    <n v="268381.08"/>
    <x v="14"/>
    <x v="24"/>
    <n v="1"/>
  </r>
  <r>
    <x v="223"/>
    <s v="US"/>
    <n v="268381.08"/>
    <x v="14"/>
    <x v="25"/>
    <n v="1"/>
  </r>
  <r>
    <x v="224"/>
    <s v="US"/>
    <n v="252666.5"/>
    <x v="0"/>
    <x v="0"/>
    <n v="38"/>
  </r>
  <r>
    <x v="224"/>
    <s v="US"/>
    <n v="252666.5"/>
    <x v="0"/>
    <x v="1"/>
    <n v="343"/>
  </r>
  <r>
    <x v="224"/>
    <s v="US"/>
    <n v="252666.5"/>
    <x v="1"/>
    <x v="2"/>
    <n v="87"/>
  </r>
  <r>
    <x v="224"/>
    <s v="US"/>
    <n v="252666.5"/>
    <x v="2"/>
    <x v="3"/>
    <n v="124"/>
  </r>
  <r>
    <x v="224"/>
    <s v="US"/>
    <n v="252666.5"/>
    <x v="2"/>
    <x v="4"/>
    <n v="121"/>
  </r>
  <r>
    <x v="224"/>
    <s v="US"/>
    <n v="252666.5"/>
    <x v="3"/>
    <x v="5"/>
    <n v="30"/>
  </r>
  <r>
    <x v="224"/>
    <s v="US"/>
    <n v="252666.5"/>
    <x v="4"/>
    <x v="6"/>
    <n v="220"/>
  </r>
  <r>
    <x v="224"/>
    <s v="US"/>
    <n v="252666.5"/>
    <x v="4"/>
    <x v="7"/>
    <n v="0"/>
  </r>
  <r>
    <x v="224"/>
    <s v="US"/>
    <n v="252666.5"/>
    <x v="5"/>
    <x v="8"/>
    <n v="70"/>
  </r>
  <r>
    <x v="224"/>
    <s v="US"/>
    <n v="252666.5"/>
    <x v="5"/>
    <x v="9"/>
    <n v="0"/>
  </r>
  <r>
    <x v="224"/>
    <s v="US"/>
    <n v="252666.5"/>
    <x v="5"/>
    <x v="10"/>
    <n v="99"/>
  </r>
  <r>
    <x v="224"/>
    <s v="US"/>
    <n v="252666.5"/>
    <x v="6"/>
    <x v="11"/>
    <n v="6"/>
  </r>
  <r>
    <x v="224"/>
    <s v="US"/>
    <n v="252666.5"/>
    <x v="7"/>
    <x v="12"/>
    <n v="7"/>
  </r>
  <r>
    <x v="224"/>
    <s v="US"/>
    <n v="252666.5"/>
    <x v="8"/>
    <x v="13"/>
    <n v="869"/>
  </r>
  <r>
    <x v="224"/>
    <s v="US"/>
    <n v="252666.5"/>
    <x v="9"/>
    <x v="14"/>
    <n v="16960"/>
  </r>
  <r>
    <x v="224"/>
    <s v="US"/>
    <n v="252666.5"/>
    <x v="10"/>
    <x v="15"/>
    <n v="17550"/>
  </r>
  <r>
    <x v="224"/>
    <s v="US"/>
    <n v="252666.5"/>
    <x v="11"/>
    <x v="16"/>
    <n v="0"/>
  </r>
  <r>
    <x v="224"/>
    <s v="US"/>
    <n v="252666.5"/>
    <x v="12"/>
    <x v="17"/>
    <n v="0"/>
  </r>
  <r>
    <x v="224"/>
    <s v="US"/>
    <n v="252666.5"/>
    <x v="13"/>
    <x v="18"/>
    <n v="737"/>
  </r>
  <r>
    <x v="224"/>
    <s v="US"/>
    <n v="252666.5"/>
    <x v="13"/>
    <x v="19"/>
    <n v="2"/>
  </r>
  <r>
    <x v="224"/>
    <s v="US"/>
    <n v="252666.5"/>
    <x v="13"/>
    <x v="20"/>
    <n v="1028"/>
  </r>
  <r>
    <x v="224"/>
    <s v="US"/>
    <n v="252666.5"/>
    <x v="14"/>
    <x v="21"/>
    <n v="1"/>
  </r>
  <r>
    <x v="224"/>
    <s v="US"/>
    <n v="252666.5"/>
    <x v="14"/>
    <x v="22"/>
    <n v="0"/>
  </r>
  <r>
    <x v="224"/>
    <s v="US"/>
    <n v="252666.5"/>
    <x v="14"/>
    <x v="23"/>
    <n v="1"/>
  </r>
  <r>
    <x v="224"/>
    <s v="US"/>
    <n v="252666.5"/>
    <x v="14"/>
    <x v="24"/>
    <n v="1"/>
  </r>
  <r>
    <x v="224"/>
    <s v="US"/>
    <n v="252666.5"/>
    <x v="14"/>
    <x v="25"/>
    <n v="0"/>
  </r>
  <r>
    <x v="225"/>
    <s v="US"/>
    <n v="256462.56"/>
    <x v="0"/>
    <x v="0"/>
    <n v="38"/>
  </r>
  <r>
    <x v="225"/>
    <s v="US"/>
    <n v="256462.56"/>
    <x v="0"/>
    <x v="1"/>
    <n v="13"/>
  </r>
  <r>
    <x v="225"/>
    <s v="US"/>
    <n v="256462.56"/>
    <x v="1"/>
    <x v="2"/>
    <n v="42"/>
  </r>
  <r>
    <x v="225"/>
    <s v="US"/>
    <n v="256462.56"/>
    <x v="2"/>
    <x v="3"/>
    <n v="111"/>
  </r>
  <r>
    <x v="225"/>
    <s v="US"/>
    <n v="256462.56"/>
    <x v="2"/>
    <x v="4"/>
    <n v="116"/>
  </r>
  <r>
    <x v="225"/>
    <s v="US"/>
    <n v="256462.56"/>
    <x v="3"/>
    <x v="5"/>
    <n v="38"/>
  </r>
  <r>
    <x v="225"/>
    <s v="US"/>
    <n v="256462.56"/>
    <x v="4"/>
    <x v="6"/>
    <n v="204"/>
  </r>
  <r>
    <x v="225"/>
    <s v="US"/>
    <n v="256462.56"/>
    <x v="4"/>
    <x v="7"/>
    <n v="0"/>
  </r>
  <r>
    <x v="225"/>
    <s v="US"/>
    <n v="256462.56"/>
    <x v="5"/>
    <x v="8"/>
    <n v="146"/>
  </r>
  <r>
    <x v="225"/>
    <s v="US"/>
    <n v="256462.56"/>
    <x v="5"/>
    <x v="9"/>
    <n v="0"/>
  </r>
  <r>
    <x v="225"/>
    <s v="US"/>
    <n v="256462.56"/>
    <x v="5"/>
    <x v="10"/>
    <n v="153"/>
  </r>
  <r>
    <x v="225"/>
    <s v="US"/>
    <n v="256462.56"/>
    <x v="6"/>
    <x v="11"/>
    <n v="7"/>
  </r>
  <r>
    <x v="225"/>
    <s v="US"/>
    <n v="256462.56"/>
    <x v="7"/>
    <x v="12"/>
    <n v="6"/>
  </r>
  <r>
    <x v="225"/>
    <s v="US"/>
    <n v="256462.56"/>
    <x v="8"/>
    <x v="13"/>
    <n v="758"/>
  </r>
  <r>
    <x v="225"/>
    <s v="US"/>
    <n v="256462.56"/>
    <x v="9"/>
    <x v="14"/>
    <n v="16450"/>
  </r>
  <r>
    <x v="225"/>
    <s v="US"/>
    <n v="256462.56"/>
    <x v="10"/>
    <x v="15"/>
    <n v="17559"/>
  </r>
  <r>
    <x v="225"/>
    <s v="US"/>
    <n v="256462.56"/>
    <x v="11"/>
    <x v="16"/>
    <n v="0"/>
  </r>
  <r>
    <x v="225"/>
    <s v="US"/>
    <n v="256462.56"/>
    <x v="12"/>
    <x v="17"/>
    <n v="0"/>
  </r>
  <r>
    <x v="225"/>
    <s v="US"/>
    <n v="256462.56"/>
    <x v="13"/>
    <x v="18"/>
    <n v="619"/>
  </r>
  <r>
    <x v="225"/>
    <s v="US"/>
    <n v="256462.56"/>
    <x v="13"/>
    <x v="19"/>
    <n v="2"/>
  </r>
  <r>
    <x v="225"/>
    <s v="US"/>
    <n v="256462.56"/>
    <x v="13"/>
    <x v="20"/>
    <n v="1041"/>
  </r>
  <r>
    <x v="225"/>
    <s v="US"/>
    <n v="256462.56"/>
    <x v="14"/>
    <x v="21"/>
    <n v="0"/>
  </r>
  <r>
    <x v="225"/>
    <s v="US"/>
    <n v="256462.56"/>
    <x v="14"/>
    <x v="22"/>
    <n v="0"/>
  </r>
  <r>
    <x v="225"/>
    <s v="US"/>
    <n v="256462.56"/>
    <x v="14"/>
    <x v="23"/>
    <n v="1"/>
  </r>
  <r>
    <x v="225"/>
    <s v="US"/>
    <n v="256462.56"/>
    <x v="14"/>
    <x v="24"/>
    <n v="1"/>
  </r>
  <r>
    <x v="225"/>
    <s v="US"/>
    <n v="256462.56"/>
    <x v="14"/>
    <x v="25"/>
    <n v="0"/>
  </r>
  <r>
    <x v="226"/>
    <s v="US"/>
    <n v="260558.62"/>
    <x v="0"/>
    <x v="0"/>
    <n v="35"/>
  </r>
  <r>
    <x v="226"/>
    <s v="US"/>
    <n v="260558.62"/>
    <x v="0"/>
    <x v="1"/>
    <n v="0"/>
  </r>
  <r>
    <x v="226"/>
    <s v="US"/>
    <n v="260558.62"/>
    <x v="1"/>
    <x v="2"/>
    <n v="52"/>
  </r>
  <r>
    <x v="226"/>
    <s v="US"/>
    <n v="260558.62"/>
    <x v="2"/>
    <x v="3"/>
    <n v="102"/>
  </r>
  <r>
    <x v="226"/>
    <s v="US"/>
    <n v="260558.62"/>
    <x v="2"/>
    <x v="4"/>
    <n v="109"/>
  </r>
  <r>
    <x v="226"/>
    <s v="US"/>
    <n v="260558.62"/>
    <x v="3"/>
    <x v="5"/>
    <n v="88"/>
  </r>
  <r>
    <x v="226"/>
    <s v="US"/>
    <n v="260558.62"/>
    <x v="4"/>
    <x v="6"/>
    <n v="207"/>
  </r>
  <r>
    <x v="226"/>
    <s v="US"/>
    <n v="260558.62"/>
    <x v="4"/>
    <x v="7"/>
    <n v="0"/>
  </r>
  <r>
    <x v="226"/>
    <s v="US"/>
    <n v="260558.62"/>
    <x v="5"/>
    <x v="8"/>
    <n v="192"/>
  </r>
  <r>
    <x v="226"/>
    <s v="US"/>
    <n v="260558.62"/>
    <x v="5"/>
    <x v="9"/>
    <n v="0"/>
  </r>
  <r>
    <x v="226"/>
    <s v="US"/>
    <n v="260558.62"/>
    <x v="5"/>
    <x v="10"/>
    <n v="217"/>
  </r>
  <r>
    <x v="226"/>
    <s v="US"/>
    <n v="260558.62"/>
    <x v="6"/>
    <x v="11"/>
    <n v="8"/>
  </r>
  <r>
    <x v="226"/>
    <s v="US"/>
    <n v="260558.62"/>
    <x v="7"/>
    <x v="12"/>
    <n v="7"/>
  </r>
  <r>
    <x v="226"/>
    <s v="US"/>
    <n v="260558.62"/>
    <x v="8"/>
    <x v="13"/>
    <n v="785"/>
  </r>
  <r>
    <x v="226"/>
    <s v="US"/>
    <n v="260558.62"/>
    <x v="9"/>
    <x v="14"/>
    <n v="17014"/>
  </r>
  <r>
    <x v="226"/>
    <s v="US"/>
    <n v="260558.62"/>
    <x v="10"/>
    <x v="15"/>
    <n v="17600"/>
  </r>
  <r>
    <x v="226"/>
    <s v="US"/>
    <n v="260558.62"/>
    <x v="11"/>
    <x v="16"/>
    <n v="0"/>
  </r>
  <r>
    <x v="226"/>
    <s v="US"/>
    <n v="260558.62"/>
    <x v="12"/>
    <x v="17"/>
    <n v="0"/>
  </r>
  <r>
    <x v="226"/>
    <s v="US"/>
    <n v="260558.62"/>
    <x v="13"/>
    <x v="18"/>
    <n v="636"/>
  </r>
  <r>
    <x v="226"/>
    <s v="US"/>
    <n v="260558.62"/>
    <x v="13"/>
    <x v="19"/>
    <n v="2"/>
  </r>
  <r>
    <x v="226"/>
    <s v="US"/>
    <n v="260558.62"/>
    <x v="13"/>
    <x v="20"/>
    <n v="1118"/>
  </r>
  <r>
    <x v="226"/>
    <s v="US"/>
    <n v="260558.62"/>
    <x v="14"/>
    <x v="21"/>
    <n v="0"/>
  </r>
  <r>
    <x v="226"/>
    <s v="US"/>
    <n v="260558.62"/>
    <x v="14"/>
    <x v="22"/>
    <n v="0"/>
  </r>
  <r>
    <x v="226"/>
    <s v="US"/>
    <n v="260558.62"/>
    <x v="14"/>
    <x v="23"/>
    <n v="1"/>
  </r>
  <r>
    <x v="226"/>
    <s v="US"/>
    <n v="260558.62"/>
    <x v="14"/>
    <x v="24"/>
    <n v="1"/>
  </r>
  <r>
    <x v="226"/>
    <s v="US"/>
    <n v="260558.62"/>
    <x v="14"/>
    <x v="25"/>
    <n v="0"/>
  </r>
  <r>
    <x v="227"/>
    <s v="US"/>
    <n v="296590.64"/>
    <x v="0"/>
    <x v="0"/>
    <n v="36"/>
  </r>
  <r>
    <x v="227"/>
    <s v="US"/>
    <n v="296590.64"/>
    <x v="0"/>
    <x v="1"/>
    <n v="0"/>
  </r>
  <r>
    <x v="227"/>
    <s v="US"/>
    <n v="296590.64"/>
    <x v="1"/>
    <x v="2"/>
    <n v="85"/>
  </r>
  <r>
    <x v="227"/>
    <s v="US"/>
    <n v="296590.64"/>
    <x v="2"/>
    <x v="3"/>
    <n v="114"/>
  </r>
  <r>
    <x v="227"/>
    <s v="US"/>
    <n v="296590.64"/>
    <x v="2"/>
    <x v="4"/>
    <n v="96"/>
  </r>
  <r>
    <x v="227"/>
    <s v="US"/>
    <n v="296590.64"/>
    <x v="3"/>
    <x v="5"/>
    <n v="104"/>
  </r>
  <r>
    <x v="227"/>
    <s v="US"/>
    <n v="296590.64"/>
    <x v="4"/>
    <x v="6"/>
    <n v="201"/>
  </r>
  <r>
    <x v="227"/>
    <s v="US"/>
    <n v="296590.64"/>
    <x v="4"/>
    <x v="7"/>
    <n v="0"/>
  </r>
  <r>
    <x v="227"/>
    <s v="US"/>
    <n v="296590.64"/>
    <x v="5"/>
    <x v="8"/>
    <n v="210"/>
  </r>
  <r>
    <x v="227"/>
    <s v="US"/>
    <n v="296590.64"/>
    <x v="5"/>
    <x v="9"/>
    <n v="0"/>
  </r>
  <r>
    <x v="227"/>
    <s v="US"/>
    <n v="296590.64"/>
    <x v="5"/>
    <x v="10"/>
    <n v="274"/>
  </r>
  <r>
    <x v="227"/>
    <s v="US"/>
    <n v="296590.64"/>
    <x v="6"/>
    <x v="11"/>
    <n v="30"/>
  </r>
  <r>
    <x v="227"/>
    <s v="US"/>
    <n v="296590.64"/>
    <x v="7"/>
    <x v="12"/>
    <n v="8"/>
  </r>
  <r>
    <x v="227"/>
    <s v="US"/>
    <n v="296590.64"/>
    <x v="8"/>
    <x v="13"/>
    <n v="755"/>
  </r>
  <r>
    <x v="227"/>
    <s v="US"/>
    <n v="296590.64"/>
    <x v="9"/>
    <x v="14"/>
    <n v="17748"/>
  </r>
  <r>
    <x v="227"/>
    <s v="US"/>
    <n v="296590.64"/>
    <x v="10"/>
    <x v="15"/>
    <n v="17115"/>
  </r>
  <r>
    <x v="227"/>
    <s v="US"/>
    <n v="296590.64"/>
    <x v="11"/>
    <x v="16"/>
    <n v="0"/>
  </r>
  <r>
    <x v="227"/>
    <s v="US"/>
    <n v="296590.64"/>
    <x v="12"/>
    <x v="17"/>
    <n v="0"/>
  </r>
  <r>
    <x v="227"/>
    <s v="US"/>
    <n v="296590.64"/>
    <x v="13"/>
    <x v="18"/>
    <n v="781"/>
  </r>
  <r>
    <x v="227"/>
    <s v="US"/>
    <n v="296590.64"/>
    <x v="13"/>
    <x v="19"/>
    <n v="2"/>
  </r>
  <r>
    <x v="227"/>
    <s v="US"/>
    <n v="296590.64"/>
    <x v="13"/>
    <x v="20"/>
    <n v="1295"/>
  </r>
  <r>
    <x v="227"/>
    <s v="US"/>
    <n v="296590.64"/>
    <x v="14"/>
    <x v="21"/>
    <n v="0"/>
  </r>
  <r>
    <x v="227"/>
    <s v="US"/>
    <n v="296590.64"/>
    <x v="14"/>
    <x v="22"/>
    <n v="0"/>
  </r>
  <r>
    <x v="227"/>
    <s v="US"/>
    <n v="296590.64"/>
    <x v="14"/>
    <x v="23"/>
    <n v="1"/>
  </r>
  <r>
    <x v="227"/>
    <s v="US"/>
    <n v="296590.64"/>
    <x v="14"/>
    <x v="24"/>
    <n v="1"/>
  </r>
  <r>
    <x v="227"/>
    <s v="US"/>
    <n v="296590.64"/>
    <x v="14"/>
    <x v="25"/>
    <n v="0"/>
  </r>
  <r>
    <x v="228"/>
    <s v="US"/>
    <n v="336839.09"/>
    <x v="0"/>
    <x v="0"/>
    <n v="48"/>
  </r>
  <r>
    <x v="228"/>
    <s v="US"/>
    <n v="336839.09"/>
    <x v="0"/>
    <x v="1"/>
    <n v="0"/>
  </r>
  <r>
    <x v="228"/>
    <s v="US"/>
    <n v="336839.09"/>
    <x v="1"/>
    <x v="2"/>
    <n v="86"/>
  </r>
  <r>
    <x v="228"/>
    <s v="US"/>
    <n v="336839.09"/>
    <x v="2"/>
    <x v="3"/>
    <n v="143"/>
  </r>
  <r>
    <x v="228"/>
    <s v="US"/>
    <n v="336839.09"/>
    <x v="2"/>
    <x v="4"/>
    <n v="92"/>
  </r>
  <r>
    <x v="228"/>
    <s v="US"/>
    <n v="336839.09"/>
    <x v="3"/>
    <x v="5"/>
    <n v="92"/>
  </r>
  <r>
    <x v="228"/>
    <s v="US"/>
    <n v="336839.09"/>
    <x v="4"/>
    <x v="6"/>
    <n v="154"/>
  </r>
  <r>
    <x v="228"/>
    <s v="US"/>
    <n v="336839.09"/>
    <x v="4"/>
    <x v="7"/>
    <n v="0"/>
  </r>
  <r>
    <x v="228"/>
    <s v="US"/>
    <n v="336839.09"/>
    <x v="5"/>
    <x v="8"/>
    <n v="244"/>
  </r>
  <r>
    <x v="228"/>
    <s v="US"/>
    <n v="336839.09"/>
    <x v="5"/>
    <x v="9"/>
    <n v="0"/>
  </r>
  <r>
    <x v="228"/>
    <s v="US"/>
    <n v="336839.09"/>
    <x v="5"/>
    <x v="10"/>
    <n v="345"/>
  </r>
  <r>
    <x v="228"/>
    <s v="US"/>
    <n v="336839.09"/>
    <x v="6"/>
    <x v="11"/>
    <n v="44"/>
  </r>
  <r>
    <x v="228"/>
    <s v="US"/>
    <n v="336839.09"/>
    <x v="7"/>
    <x v="12"/>
    <n v="6"/>
  </r>
  <r>
    <x v="228"/>
    <s v="US"/>
    <n v="336839.09"/>
    <x v="8"/>
    <x v="13"/>
    <n v="713"/>
  </r>
  <r>
    <x v="228"/>
    <s v="US"/>
    <n v="336839.09"/>
    <x v="9"/>
    <x v="14"/>
    <n v="15355"/>
  </r>
  <r>
    <x v="228"/>
    <s v="US"/>
    <n v="336839.09"/>
    <x v="10"/>
    <x v="15"/>
    <n v="18759"/>
  </r>
  <r>
    <x v="228"/>
    <s v="US"/>
    <n v="336839.09"/>
    <x v="11"/>
    <x v="16"/>
    <n v="0"/>
  </r>
  <r>
    <x v="228"/>
    <s v="US"/>
    <n v="336839.09"/>
    <x v="12"/>
    <x v="17"/>
    <n v="0"/>
  </r>
  <r>
    <x v="228"/>
    <s v="US"/>
    <n v="336839.09"/>
    <x v="13"/>
    <x v="18"/>
    <n v="862"/>
  </r>
  <r>
    <x v="228"/>
    <s v="US"/>
    <n v="336839.09"/>
    <x v="13"/>
    <x v="19"/>
    <n v="2"/>
  </r>
  <r>
    <x v="228"/>
    <s v="US"/>
    <n v="336839.09"/>
    <x v="13"/>
    <x v="20"/>
    <n v="1497"/>
  </r>
  <r>
    <x v="228"/>
    <s v="US"/>
    <n v="336839.09"/>
    <x v="14"/>
    <x v="21"/>
    <n v="0"/>
  </r>
  <r>
    <x v="228"/>
    <s v="US"/>
    <n v="336839.09"/>
    <x v="14"/>
    <x v="22"/>
    <n v="0"/>
  </r>
  <r>
    <x v="228"/>
    <s v="US"/>
    <n v="336839.09"/>
    <x v="14"/>
    <x v="23"/>
    <n v="1"/>
  </r>
  <r>
    <x v="228"/>
    <s v="US"/>
    <n v="336839.09"/>
    <x v="14"/>
    <x v="24"/>
    <n v="1"/>
  </r>
  <r>
    <x v="228"/>
    <s v="US"/>
    <n v="336839.09"/>
    <x v="14"/>
    <x v="25"/>
    <n v="1"/>
  </r>
  <r>
    <x v="229"/>
    <s v="US"/>
    <n v="310614.26"/>
    <x v="0"/>
    <x v="0"/>
    <n v="54"/>
  </r>
  <r>
    <x v="229"/>
    <s v="US"/>
    <n v="310614.26"/>
    <x v="0"/>
    <x v="1"/>
    <n v="0"/>
  </r>
  <r>
    <x v="229"/>
    <s v="US"/>
    <n v="310614.26"/>
    <x v="1"/>
    <x v="2"/>
    <n v="73"/>
  </r>
  <r>
    <x v="229"/>
    <s v="US"/>
    <n v="310614.26"/>
    <x v="2"/>
    <x v="3"/>
    <n v="160"/>
  </r>
  <r>
    <x v="229"/>
    <s v="US"/>
    <n v="310614.26"/>
    <x v="2"/>
    <x v="4"/>
    <n v="89"/>
  </r>
  <r>
    <x v="229"/>
    <s v="US"/>
    <n v="310614.26"/>
    <x v="3"/>
    <x v="5"/>
    <n v="93"/>
  </r>
  <r>
    <x v="229"/>
    <s v="US"/>
    <n v="310614.26"/>
    <x v="4"/>
    <x v="6"/>
    <n v="181"/>
  </r>
  <r>
    <x v="229"/>
    <s v="US"/>
    <n v="310614.26"/>
    <x v="4"/>
    <x v="7"/>
    <n v="0"/>
  </r>
  <r>
    <x v="229"/>
    <s v="US"/>
    <n v="310614.26"/>
    <x v="5"/>
    <x v="8"/>
    <n v="255"/>
  </r>
  <r>
    <x v="229"/>
    <s v="US"/>
    <n v="310614.26"/>
    <x v="5"/>
    <x v="9"/>
    <n v="0"/>
  </r>
  <r>
    <x v="229"/>
    <s v="US"/>
    <n v="310614.26"/>
    <x v="5"/>
    <x v="10"/>
    <n v="337"/>
  </r>
  <r>
    <x v="229"/>
    <s v="US"/>
    <n v="310614.26"/>
    <x v="6"/>
    <x v="11"/>
    <n v="16"/>
  </r>
  <r>
    <x v="229"/>
    <s v="US"/>
    <n v="310614.26"/>
    <x v="7"/>
    <x v="12"/>
    <n v="6"/>
  </r>
  <r>
    <x v="229"/>
    <s v="US"/>
    <n v="310614.26"/>
    <x v="8"/>
    <x v="13"/>
    <n v="732"/>
  </r>
  <r>
    <x v="229"/>
    <s v="US"/>
    <n v="310614.26"/>
    <x v="9"/>
    <x v="14"/>
    <n v="15898"/>
  </r>
  <r>
    <x v="229"/>
    <s v="US"/>
    <n v="310614.26"/>
    <x v="10"/>
    <x v="15"/>
    <n v="26545"/>
  </r>
  <r>
    <x v="229"/>
    <s v="US"/>
    <n v="310614.26"/>
    <x v="11"/>
    <x v="16"/>
    <n v="0"/>
  </r>
  <r>
    <x v="229"/>
    <s v="US"/>
    <n v="310614.26"/>
    <x v="12"/>
    <x v="17"/>
    <n v="0"/>
  </r>
  <r>
    <x v="229"/>
    <s v="US"/>
    <n v="310614.26"/>
    <x v="13"/>
    <x v="18"/>
    <n v="784"/>
  </r>
  <r>
    <x v="229"/>
    <s v="US"/>
    <n v="310614.26"/>
    <x v="13"/>
    <x v="19"/>
    <n v="2"/>
  </r>
  <r>
    <x v="229"/>
    <s v="US"/>
    <n v="310614.26"/>
    <x v="13"/>
    <x v="20"/>
    <n v="1314"/>
  </r>
  <r>
    <x v="229"/>
    <s v="US"/>
    <n v="310614.26"/>
    <x v="14"/>
    <x v="21"/>
    <n v="0"/>
  </r>
  <r>
    <x v="229"/>
    <s v="US"/>
    <n v="310614.26"/>
    <x v="14"/>
    <x v="22"/>
    <n v="0"/>
  </r>
  <r>
    <x v="229"/>
    <s v="US"/>
    <n v="310614.26"/>
    <x v="14"/>
    <x v="23"/>
    <n v="1"/>
  </r>
  <r>
    <x v="229"/>
    <s v="US"/>
    <n v="310614.26"/>
    <x v="14"/>
    <x v="24"/>
    <n v="1"/>
  </r>
  <r>
    <x v="229"/>
    <s v="US"/>
    <n v="310614.26"/>
    <x v="14"/>
    <x v="25"/>
    <n v="1"/>
  </r>
  <r>
    <x v="230"/>
    <s v="US"/>
    <n v="304092.32"/>
    <x v="0"/>
    <x v="0"/>
    <n v="55"/>
  </r>
  <r>
    <x v="230"/>
    <s v="US"/>
    <n v="304092.32"/>
    <x v="0"/>
    <x v="1"/>
    <n v="0"/>
  </r>
  <r>
    <x v="230"/>
    <s v="US"/>
    <n v="304092.32"/>
    <x v="1"/>
    <x v="2"/>
    <n v="187"/>
  </r>
  <r>
    <x v="230"/>
    <s v="US"/>
    <n v="304092.32"/>
    <x v="2"/>
    <x v="3"/>
    <n v="148"/>
  </r>
  <r>
    <x v="230"/>
    <s v="US"/>
    <n v="304092.32"/>
    <x v="2"/>
    <x v="4"/>
    <n v="94"/>
  </r>
  <r>
    <x v="230"/>
    <s v="US"/>
    <n v="304092.32"/>
    <x v="3"/>
    <x v="5"/>
    <n v="70"/>
  </r>
  <r>
    <x v="230"/>
    <s v="US"/>
    <n v="304092.32"/>
    <x v="4"/>
    <x v="6"/>
    <n v="200"/>
  </r>
  <r>
    <x v="230"/>
    <s v="US"/>
    <n v="304092.32"/>
    <x v="4"/>
    <x v="7"/>
    <n v="0"/>
  </r>
  <r>
    <x v="230"/>
    <s v="US"/>
    <n v="304092.32"/>
    <x v="5"/>
    <x v="8"/>
    <n v="200"/>
  </r>
  <r>
    <x v="230"/>
    <s v="US"/>
    <n v="304092.32"/>
    <x v="5"/>
    <x v="9"/>
    <n v="0"/>
  </r>
  <r>
    <x v="230"/>
    <s v="US"/>
    <n v="304092.32"/>
    <x v="5"/>
    <x v="10"/>
    <n v="236"/>
  </r>
  <r>
    <x v="230"/>
    <s v="US"/>
    <n v="304092.32"/>
    <x v="6"/>
    <x v="11"/>
    <n v="3"/>
  </r>
  <r>
    <x v="230"/>
    <s v="US"/>
    <n v="304092.32"/>
    <x v="7"/>
    <x v="12"/>
    <n v="6"/>
  </r>
  <r>
    <x v="230"/>
    <s v="US"/>
    <n v="304092.32"/>
    <x v="8"/>
    <x v="13"/>
    <n v="746"/>
  </r>
  <r>
    <x v="230"/>
    <s v="US"/>
    <n v="304092.32"/>
    <x v="9"/>
    <x v="14"/>
    <n v="17928"/>
  </r>
  <r>
    <x v="230"/>
    <s v="US"/>
    <n v="304092.32"/>
    <x v="10"/>
    <x v="15"/>
    <n v="27771"/>
  </r>
  <r>
    <x v="230"/>
    <s v="US"/>
    <n v="304092.32"/>
    <x v="11"/>
    <x v="16"/>
    <n v="0"/>
  </r>
  <r>
    <x v="230"/>
    <s v="US"/>
    <n v="304092.32"/>
    <x v="12"/>
    <x v="17"/>
    <n v="0"/>
  </r>
  <r>
    <x v="230"/>
    <s v="US"/>
    <n v="304092.32"/>
    <x v="13"/>
    <x v="18"/>
    <n v="713"/>
  </r>
  <r>
    <x v="230"/>
    <s v="US"/>
    <n v="304092.32"/>
    <x v="13"/>
    <x v="19"/>
    <n v="2"/>
  </r>
  <r>
    <x v="230"/>
    <s v="US"/>
    <n v="304092.32"/>
    <x v="13"/>
    <x v="20"/>
    <n v="1130"/>
  </r>
  <r>
    <x v="230"/>
    <s v="US"/>
    <n v="304092.32"/>
    <x v="14"/>
    <x v="21"/>
    <n v="0"/>
  </r>
  <r>
    <x v="230"/>
    <s v="US"/>
    <n v="304092.32"/>
    <x v="14"/>
    <x v="22"/>
    <n v="0"/>
  </r>
  <r>
    <x v="230"/>
    <s v="US"/>
    <n v="304092.32"/>
    <x v="14"/>
    <x v="23"/>
    <n v="1"/>
  </r>
  <r>
    <x v="230"/>
    <s v="US"/>
    <n v="304092.32"/>
    <x v="14"/>
    <x v="24"/>
    <n v="1"/>
  </r>
  <r>
    <x v="230"/>
    <s v="US"/>
    <n v="304092.32"/>
    <x v="14"/>
    <x v="25"/>
    <n v="1"/>
  </r>
  <r>
    <x v="231"/>
    <s v="US"/>
    <n v="296140.09999999998"/>
    <x v="0"/>
    <x v="0"/>
    <n v="56"/>
  </r>
  <r>
    <x v="231"/>
    <s v="US"/>
    <n v="296140.09999999998"/>
    <x v="0"/>
    <x v="1"/>
    <n v="0"/>
  </r>
  <r>
    <x v="231"/>
    <s v="US"/>
    <n v="296140.09999999998"/>
    <x v="1"/>
    <x v="2"/>
    <n v="112"/>
  </r>
  <r>
    <x v="231"/>
    <s v="US"/>
    <n v="296140.09999999998"/>
    <x v="2"/>
    <x v="3"/>
    <n v="152"/>
  </r>
  <r>
    <x v="231"/>
    <s v="US"/>
    <n v="296140.09999999998"/>
    <x v="2"/>
    <x v="4"/>
    <n v="106"/>
  </r>
  <r>
    <x v="231"/>
    <s v="US"/>
    <n v="296140.09999999998"/>
    <x v="3"/>
    <x v="5"/>
    <n v="48"/>
  </r>
  <r>
    <x v="231"/>
    <s v="US"/>
    <n v="296140.09999999998"/>
    <x v="4"/>
    <x v="6"/>
    <n v="246"/>
  </r>
  <r>
    <x v="231"/>
    <s v="US"/>
    <n v="296140.09999999998"/>
    <x v="4"/>
    <x v="7"/>
    <n v="0"/>
  </r>
  <r>
    <x v="231"/>
    <s v="US"/>
    <n v="296140.09999999998"/>
    <x v="5"/>
    <x v="8"/>
    <n v="156"/>
  </r>
  <r>
    <x v="231"/>
    <s v="US"/>
    <n v="296140.09999999998"/>
    <x v="5"/>
    <x v="9"/>
    <n v="0"/>
  </r>
  <r>
    <x v="231"/>
    <s v="US"/>
    <n v="296140.09999999998"/>
    <x v="5"/>
    <x v="10"/>
    <n v="258"/>
  </r>
  <r>
    <x v="231"/>
    <s v="US"/>
    <n v="296140.09999999998"/>
    <x v="6"/>
    <x v="11"/>
    <n v="7"/>
  </r>
  <r>
    <x v="231"/>
    <s v="US"/>
    <n v="296140.09999999998"/>
    <x v="7"/>
    <x v="12"/>
    <n v="5"/>
  </r>
  <r>
    <x v="231"/>
    <s v="US"/>
    <n v="296140.09999999998"/>
    <x v="8"/>
    <x v="13"/>
    <n v="779"/>
  </r>
  <r>
    <x v="231"/>
    <s v="US"/>
    <n v="296140.09999999998"/>
    <x v="9"/>
    <x v="14"/>
    <n v="18859"/>
  </r>
  <r>
    <x v="231"/>
    <s v="US"/>
    <n v="296140.09999999998"/>
    <x v="10"/>
    <x v="15"/>
    <n v="29211"/>
  </r>
  <r>
    <x v="231"/>
    <s v="US"/>
    <n v="296140.09999999998"/>
    <x v="11"/>
    <x v="16"/>
    <n v="0"/>
  </r>
  <r>
    <x v="231"/>
    <s v="US"/>
    <n v="296140.09999999998"/>
    <x v="12"/>
    <x v="17"/>
    <n v="0"/>
  </r>
  <r>
    <x v="231"/>
    <s v="US"/>
    <n v="296140.09999999998"/>
    <x v="13"/>
    <x v="18"/>
    <n v="668"/>
  </r>
  <r>
    <x v="231"/>
    <s v="US"/>
    <n v="296140.09999999998"/>
    <x v="13"/>
    <x v="19"/>
    <n v="2"/>
  </r>
  <r>
    <x v="231"/>
    <s v="US"/>
    <n v="296140.09999999998"/>
    <x v="13"/>
    <x v="20"/>
    <n v="1086"/>
  </r>
  <r>
    <x v="231"/>
    <s v="US"/>
    <n v="296140.09999999998"/>
    <x v="14"/>
    <x v="21"/>
    <n v="1"/>
  </r>
  <r>
    <x v="231"/>
    <s v="US"/>
    <n v="296140.09999999998"/>
    <x v="14"/>
    <x v="22"/>
    <n v="0"/>
  </r>
  <r>
    <x v="231"/>
    <s v="US"/>
    <n v="296140.09999999998"/>
    <x v="14"/>
    <x v="23"/>
    <n v="1"/>
  </r>
  <r>
    <x v="231"/>
    <s v="US"/>
    <n v="296140.09999999998"/>
    <x v="14"/>
    <x v="24"/>
    <n v="1"/>
  </r>
  <r>
    <x v="231"/>
    <s v="US"/>
    <n v="296140.09999999998"/>
    <x v="14"/>
    <x v="25"/>
    <n v="1"/>
  </r>
  <r>
    <x v="232"/>
    <s v="US"/>
    <n v="281663.95"/>
    <x v="0"/>
    <x v="0"/>
    <n v="60"/>
  </r>
  <r>
    <x v="232"/>
    <s v="US"/>
    <n v="281663.95"/>
    <x v="0"/>
    <x v="1"/>
    <n v="0"/>
  </r>
  <r>
    <x v="232"/>
    <s v="US"/>
    <n v="281663.95"/>
    <x v="1"/>
    <x v="2"/>
    <n v="238"/>
  </r>
  <r>
    <x v="232"/>
    <s v="US"/>
    <n v="281663.95"/>
    <x v="2"/>
    <x v="3"/>
    <n v="150"/>
  </r>
  <r>
    <x v="232"/>
    <s v="US"/>
    <n v="281663.95"/>
    <x v="2"/>
    <x v="4"/>
    <n v="117"/>
  </r>
  <r>
    <x v="232"/>
    <s v="US"/>
    <n v="281663.95"/>
    <x v="3"/>
    <x v="5"/>
    <n v="34"/>
  </r>
  <r>
    <x v="232"/>
    <s v="US"/>
    <n v="281663.95"/>
    <x v="4"/>
    <x v="6"/>
    <n v="243"/>
  </r>
  <r>
    <x v="232"/>
    <s v="US"/>
    <n v="281663.95"/>
    <x v="4"/>
    <x v="7"/>
    <n v="0"/>
  </r>
  <r>
    <x v="232"/>
    <s v="US"/>
    <n v="281663.95"/>
    <x v="5"/>
    <x v="8"/>
    <n v="156"/>
  </r>
  <r>
    <x v="232"/>
    <s v="US"/>
    <n v="281663.95"/>
    <x v="5"/>
    <x v="9"/>
    <n v="0"/>
  </r>
  <r>
    <x v="232"/>
    <s v="US"/>
    <n v="281663.95"/>
    <x v="5"/>
    <x v="10"/>
    <n v="263"/>
  </r>
  <r>
    <x v="232"/>
    <s v="US"/>
    <n v="281663.95"/>
    <x v="6"/>
    <x v="11"/>
    <n v="5"/>
  </r>
  <r>
    <x v="232"/>
    <s v="US"/>
    <n v="281663.95"/>
    <x v="7"/>
    <x v="12"/>
    <n v="5"/>
  </r>
  <r>
    <x v="232"/>
    <s v="US"/>
    <n v="281663.95"/>
    <x v="8"/>
    <x v="13"/>
    <n v="690"/>
  </r>
  <r>
    <x v="232"/>
    <s v="US"/>
    <n v="281663.95"/>
    <x v="9"/>
    <x v="14"/>
    <n v="19028"/>
  </r>
  <r>
    <x v="232"/>
    <s v="US"/>
    <n v="281663.95"/>
    <x v="10"/>
    <x v="15"/>
    <n v="29526"/>
  </r>
  <r>
    <x v="232"/>
    <s v="US"/>
    <n v="281663.95"/>
    <x v="11"/>
    <x v="16"/>
    <n v="0"/>
  </r>
  <r>
    <x v="232"/>
    <s v="US"/>
    <n v="281663.95"/>
    <x v="12"/>
    <x v="17"/>
    <n v="0"/>
  </r>
  <r>
    <x v="232"/>
    <s v="US"/>
    <n v="281663.95"/>
    <x v="13"/>
    <x v="18"/>
    <n v="624"/>
  </r>
  <r>
    <x v="232"/>
    <s v="US"/>
    <n v="281663.95"/>
    <x v="13"/>
    <x v="19"/>
    <n v="2"/>
  </r>
  <r>
    <x v="232"/>
    <s v="US"/>
    <n v="281663.95"/>
    <x v="13"/>
    <x v="20"/>
    <n v="972"/>
  </r>
  <r>
    <x v="232"/>
    <s v="US"/>
    <n v="281663.95"/>
    <x v="14"/>
    <x v="21"/>
    <n v="1"/>
  </r>
  <r>
    <x v="232"/>
    <s v="US"/>
    <n v="281663.95"/>
    <x v="14"/>
    <x v="22"/>
    <n v="0"/>
  </r>
  <r>
    <x v="232"/>
    <s v="US"/>
    <n v="281663.95"/>
    <x v="14"/>
    <x v="23"/>
    <n v="1"/>
  </r>
  <r>
    <x v="232"/>
    <s v="US"/>
    <n v="281663.95"/>
    <x v="14"/>
    <x v="24"/>
    <n v="1"/>
  </r>
  <r>
    <x v="232"/>
    <s v="US"/>
    <n v="281663.95"/>
    <x v="14"/>
    <x v="25"/>
    <n v="1"/>
  </r>
  <r>
    <x v="233"/>
    <s v="US"/>
    <n v="300636.84000000003"/>
    <x v="0"/>
    <x v="0"/>
    <n v="58"/>
  </r>
  <r>
    <x v="233"/>
    <s v="US"/>
    <n v="300636.84000000003"/>
    <x v="0"/>
    <x v="1"/>
    <n v="0"/>
  </r>
  <r>
    <x v="233"/>
    <s v="US"/>
    <n v="300636.84000000003"/>
    <x v="1"/>
    <x v="2"/>
    <n v="182"/>
  </r>
  <r>
    <x v="233"/>
    <s v="US"/>
    <n v="300636.84000000003"/>
    <x v="2"/>
    <x v="3"/>
    <n v="166"/>
  </r>
  <r>
    <x v="233"/>
    <s v="US"/>
    <n v="300636.84000000003"/>
    <x v="2"/>
    <x v="4"/>
    <n v="138"/>
  </r>
  <r>
    <x v="233"/>
    <s v="US"/>
    <n v="300636.84000000003"/>
    <x v="3"/>
    <x v="5"/>
    <n v="51"/>
  </r>
  <r>
    <x v="233"/>
    <s v="US"/>
    <n v="300636.84000000003"/>
    <x v="4"/>
    <x v="6"/>
    <n v="224"/>
  </r>
  <r>
    <x v="233"/>
    <s v="US"/>
    <n v="300636.84000000003"/>
    <x v="4"/>
    <x v="7"/>
    <n v="0"/>
  </r>
  <r>
    <x v="233"/>
    <s v="US"/>
    <n v="300636.84000000003"/>
    <x v="5"/>
    <x v="8"/>
    <n v="240"/>
  </r>
  <r>
    <x v="233"/>
    <s v="US"/>
    <n v="300636.84000000003"/>
    <x v="5"/>
    <x v="9"/>
    <n v="0"/>
  </r>
  <r>
    <x v="233"/>
    <s v="US"/>
    <n v="300636.84000000003"/>
    <x v="5"/>
    <x v="10"/>
    <n v="239"/>
  </r>
  <r>
    <x v="233"/>
    <s v="US"/>
    <n v="300636.84000000003"/>
    <x v="6"/>
    <x v="11"/>
    <n v="0"/>
  </r>
  <r>
    <x v="233"/>
    <s v="US"/>
    <n v="300636.84000000003"/>
    <x v="7"/>
    <x v="12"/>
    <n v="7"/>
  </r>
  <r>
    <x v="233"/>
    <s v="US"/>
    <n v="300636.84000000003"/>
    <x v="8"/>
    <x v="13"/>
    <n v="791"/>
  </r>
  <r>
    <x v="233"/>
    <s v="US"/>
    <n v="300636.84000000003"/>
    <x v="9"/>
    <x v="14"/>
    <n v="18551"/>
  </r>
  <r>
    <x v="233"/>
    <s v="US"/>
    <n v="300636.84000000003"/>
    <x v="10"/>
    <x v="15"/>
    <n v="29514"/>
  </r>
  <r>
    <x v="233"/>
    <s v="US"/>
    <n v="300636.84000000003"/>
    <x v="11"/>
    <x v="16"/>
    <n v="0"/>
  </r>
  <r>
    <x v="233"/>
    <s v="US"/>
    <n v="300636.84000000003"/>
    <x v="12"/>
    <x v="17"/>
    <n v="0"/>
  </r>
  <r>
    <x v="233"/>
    <s v="US"/>
    <n v="300636.84000000003"/>
    <x v="13"/>
    <x v="18"/>
    <n v="723"/>
  </r>
  <r>
    <x v="233"/>
    <s v="US"/>
    <n v="300636.84000000003"/>
    <x v="13"/>
    <x v="19"/>
    <n v="2"/>
  </r>
  <r>
    <x v="233"/>
    <s v="US"/>
    <n v="300636.84000000003"/>
    <x v="13"/>
    <x v="20"/>
    <n v="1166"/>
  </r>
  <r>
    <x v="233"/>
    <s v="US"/>
    <n v="300636.84000000003"/>
    <x v="14"/>
    <x v="21"/>
    <n v="1"/>
  </r>
  <r>
    <x v="233"/>
    <s v="US"/>
    <n v="300636.84000000003"/>
    <x v="14"/>
    <x v="22"/>
    <n v="0"/>
  </r>
  <r>
    <x v="233"/>
    <s v="US"/>
    <n v="300636.84000000003"/>
    <x v="14"/>
    <x v="23"/>
    <n v="1"/>
  </r>
  <r>
    <x v="233"/>
    <s v="US"/>
    <n v="300636.84000000003"/>
    <x v="14"/>
    <x v="24"/>
    <n v="1"/>
  </r>
  <r>
    <x v="233"/>
    <s v="US"/>
    <n v="300636.84000000003"/>
    <x v="14"/>
    <x v="25"/>
    <n v="1"/>
  </r>
  <r>
    <x v="234"/>
    <s v="US"/>
    <n v="335349.33"/>
    <x v="0"/>
    <x v="0"/>
    <n v="66"/>
  </r>
  <r>
    <x v="234"/>
    <s v="US"/>
    <n v="335349.33"/>
    <x v="0"/>
    <x v="1"/>
    <n v="0"/>
  </r>
  <r>
    <x v="234"/>
    <s v="US"/>
    <n v="335349.33"/>
    <x v="1"/>
    <x v="2"/>
    <n v="131"/>
  </r>
  <r>
    <x v="234"/>
    <s v="US"/>
    <n v="335349.33"/>
    <x v="2"/>
    <x v="3"/>
    <n v="178"/>
  </r>
  <r>
    <x v="234"/>
    <s v="US"/>
    <n v="335349.33"/>
    <x v="2"/>
    <x v="4"/>
    <n v="140"/>
  </r>
  <r>
    <x v="234"/>
    <s v="US"/>
    <n v="335349.33"/>
    <x v="3"/>
    <x v="5"/>
    <n v="69"/>
  </r>
  <r>
    <x v="234"/>
    <s v="US"/>
    <n v="335349.33"/>
    <x v="4"/>
    <x v="6"/>
    <n v="210"/>
  </r>
  <r>
    <x v="234"/>
    <s v="US"/>
    <n v="335349.33"/>
    <x v="4"/>
    <x v="7"/>
    <n v="0"/>
  </r>
  <r>
    <x v="234"/>
    <s v="US"/>
    <n v="335349.33"/>
    <x v="5"/>
    <x v="8"/>
    <n v="246"/>
  </r>
  <r>
    <x v="234"/>
    <s v="US"/>
    <n v="335349.33"/>
    <x v="5"/>
    <x v="9"/>
    <n v="0"/>
  </r>
  <r>
    <x v="234"/>
    <s v="US"/>
    <n v="335349.33"/>
    <x v="5"/>
    <x v="10"/>
    <n v="295"/>
  </r>
  <r>
    <x v="234"/>
    <s v="US"/>
    <n v="335349.33"/>
    <x v="6"/>
    <x v="11"/>
    <n v="0"/>
  </r>
  <r>
    <x v="234"/>
    <s v="US"/>
    <n v="335349.33"/>
    <x v="7"/>
    <x v="12"/>
    <n v="7"/>
  </r>
  <r>
    <x v="234"/>
    <s v="US"/>
    <n v="335349.33"/>
    <x v="8"/>
    <x v="13"/>
    <n v="720"/>
  </r>
  <r>
    <x v="234"/>
    <s v="US"/>
    <n v="335349.33"/>
    <x v="9"/>
    <x v="14"/>
    <n v="19044"/>
  </r>
  <r>
    <x v="234"/>
    <s v="US"/>
    <n v="335349.33"/>
    <x v="10"/>
    <x v="15"/>
    <n v="30256"/>
  </r>
  <r>
    <x v="234"/>
    <s v="US"/>
    <n v="335349.33"/>
    <x v="11"/>
    <x v="16"/>
    <n v="0"/>
  </r>
  <r>
    <x v="234"/>
    <s v="US"/>
    <n v="335349.33"/>
    <x v="12"/>
    <x v="17"/>
    <n v="0"/>
  </r>
  <r>
    <x v="234"/>
    <s v="US"/>
    <n v="335349.33"/>
    <x v="13"/>
    <x v="18"/>
    <n v="657"/>
  </r>
  <r>
    <x v="234"/>
    <s v="US"/>
    <n v="335349.33"/>
    <x v="13"/>
    <x v="19"/>
    <n v="2"/>
  </r>
  <r>
    <x v="234"/>
    <s v="US"/>
    <n v="335349.33"/>
    <x v="13"/>
    <x v="20"/>
    <n v="1202"/>
  </r>
  <r>
    <x v="234"/>
    <s v="US"/>
    <n v="335349.33"/>
    <x v="14"/>
    <x v="21"/>
    <n v="0"/>
  </r>
  <r>
    <x v="234"/>
    <s v="US"/>
    <n v="335349.33"/>
    <x v="14"/>
    <x v="22"/>
    <n v="0"/>
  </r>
  <r>
    <x v="234"/>
    <s v="US"/>
    <n v="335349.33"/>
    <x v="14"/>
    <x v="23"/>
    <n v="1"/>
  </r>
  <r>
    <x v="234"/>
    <s v="US"/>
    <n v="335349.33"/>
    <x v="14"/>
    <x v="24"/>
    <n v="1"/>
  </r>
  <r>
    <x v="234"/>
    <s v="US"/>
    <n v="335349.33"/>
    <x v="14"/>
    <x v="25"/>
    <n v="1"/>
  </r>
  <r>
    <x v="235"/>
    <s v="US"/>
    <n v="358307.64"/>
    <x v="0"/>
    <x v="0"/>
    <n v="66"/>
  </r>
  <r>
    <x v="235"/>
    <s v="US"/>
    <n v="358307.64"/>
    <x v="0"/>
    <x v="1"/>
    <n v="0"/>
  </r>
  <r>
    <x v="235"/>
    <s v="US"/>
    <n v="358307.64"/>
    <x v="1"/>
    <x v="2"/>
    <n v="227"/>
  </r>
  <r>
    <x v="235"/>
    <s v="US"/>
    <n v="358307.64"/>
    <x v="2"/>
    <x v="3"/>
    <n v="167"/>
  </r>
  <r>
    <x v="235"/>
    <s v="US"/>
    <n v="358307.64"/>
    <x v="2"/>
    <x v="4"/>
    <n v="180"/>
  </r>
  <r>
    <x v="235"/>
    <s v="US"/>
    <n v="358307.64"/>
    <x v="3"/>
    <x v="5"/>
    <n v="40"/>
  </r>
  <r>
    <x v="235"/>
    <s v="US"/>
    <n v="358307.64"/>
    <x v="4"/>
    <x v="6"/>
    <n v="196"/>
  </r>
  <r>
    <x v="235"/>
    <s v="US"/>
    <n v="358307.64"/>
    <x v="4"/>
    <x v="7"/>
    <n v="0"/>
  </r>
  <r>
    <x v="235"/>
    <s v="US"/>
    <n v="358307.64"/>
    <x v="5"/>
    <x v="8"/>
    <n v="141"/>
  </r>
  <r>
    <x v="235"/>
    <s v="US"/>
    <n v="358307.64"/>
    <x v="5"/>
    <x v="9"/>
    <n v="0"/>
  </r>
  <r>
    <x v="235"/>
    <s v="US"/>
    <n v="358307.64"/>
    <x v="5"/>
    <x v="10"/>
    <n v="229"/>
  </r>
  <r>
    <x v="235"/>
    <s v="US"/>
    <n v="358307.64"/>
    <x v="6"/>
    <x v="11"/>
    <n v="6"/>
  </r>
  <r>
    <x v="235"/>
    <s v="US"/>
    <n v="358307.64"/>
    <x v="7"/>
    <x v="12"/>
    <n v="7"/>
  </r>
  <r>
    <x v="235"/>
    <s v="US"/>
    <n v="358307.64"/>
    <x v="8"/>
    <x v="13"/>
    <n v="597"/>
  </r>
  <r>
    <x v="235"/>
    <s v="US"/>
    <n v="358307.64"/>
    <x v="9"/>
    <x v="14"/>
    <n v="18460"/>
  </r>
  <r>
    <x v="235"/>
    <s v="US"/>
    <n v="358307.64"/>
    <x v="10"/>
    <x v="15"/>
    <n v="33831"/>
  </r>
  <r>
    <x v="235"/>
    <s v="US"/>
    <n v="358307.64"/>
    <x v="11"/>
    <x v="16"/>
    <n v="0"/>
  </r>
  <r>
    <x v="235"/>
    <s v="US"/>
    <n v="358307.64"/>
    <x v="12"/>
    <x v="17"/>
    <n v="0"/>
  </r>
  <r>
    <x v="235"/>
    <s v="US"/>
    <n v="358307.64"/>
    <x v="13"/>
    <x v="18"/>
    <n v="673"/>
  </r>
  <r>
    <x v="235"/>
    <s v="US"/>
    <n v="358307.64"/>
    <x v="13"/>
    <x v="19"/>
    <n v="2"/>
  </r>
  <r>
    <x v="235"/>
    <s v="US"/>
    <n v="358307.64"/>
    <x v="13"/>
    <x v="20"/>
    <n v="1129"/>
  </r>
  <r>
    <x v="235"/>
    <s v="US"/>
    <n v="358307.64"/>
    <x v="14"/>
    <x v="21"/>
    <n v="0"/>
  </r>
  <r>
    <x v="235"/>
    <s v="US"/>
    <n v="358307.64"/>
    <x v="14"/>
    <x v="22"/>
    <n v="0"/>
  </r>
  <r>
    <x v="235"/>
    <s v="US"/>
    <n v="358307.64"/>
    <x v="14"/>
    <x v="23"/>
    <n v="1"/>
  </r>
  <r>
    <x v="235"/>
    <s v="US"/>
    <n v="358307.64"/>
    <x v="14"/>
    <x v="24"/>
    <n v="1"/>
  </r>
  <r>
    <x v="235"/>
    <s v="US"/>
    <n v="358307.64"/>
    <x v="14"/>
    <x v="25"/>
    <n v="1"/>
  </r>
  <r>
    <x v="236"/>
    <s v="US"/>
    <n v="323386.40000000002"/>
    <x v="0"/>
    <x v="0"/>
    <n v="64"/>
  </r>
  <r>
    <x v="236"/>
    <s v="US"/>
    <n v="323386.40000000002"/>
    <x v="0"/>
    <x v="1"/>
    <n v="0"/>
  </r>
  <r>
    <x v="236"/>
    <s v="US"/>
    <n v="323386.40000000002"/>
    <x v="1"/>
    <x v="2"/>
    <n v="192"/>
  </r>
  <r>
    <x v="236"/>
    <s v="US"/>
    <n v="323386.40000000002"/>
    <x v="2"/>
    <x v="3"/>
    <n v="151"/>
  </r>
  <r>
    <x v="236"/>
    <s v="US"/>
    <n v="323386.40000000002"/>
    <x v="2"/>
    <x v="4"/>
    <n v="158"/>
  </r>
  <r>
    <x v="236"/>
    <s v="US"/>
    <n v="323386.40000000002"/>
    <x v="3"/>
    <x v="5"/>
    <n v="45"/>
  </r>
  <r>
    <x v="236"/>
    <s v="US"/>
    <n v="323386.40000000002"/>
    <x v="4"/>
    <x v="6"/>
    <n v="203"/>
  </r>
  <r>
    <x v="236"/>
    <s v="US"/>
    <n v="323386.40000000002"/>
    <x v="4"/>
    <x v="7"/>
    <n v="0"/>
  </r>
  <r>
    <x v="236"/>
    <s v="US"/>
    <n v="323386.40000000002"/>
    <x v="5"/>
    <x v="8"/>
    <n v="118"/>
  </r>
  <r>
    <x v="236"/>
    <s v="US"/>
    <n v="323386.40000000002"/>
    <x v="5"/>
    <x v="9"/>
    <n v="0"/>
  </r>
  <r>
    <x v="236"/>
    <s v="US"/>
    <n v="323386.40000000002"/>
    <x v="5"/>
    <x v="10"/>
    <n v="176"/>
  </r>
  <r>
    <x v="236"/>
    <s v="US"/>
    <n v="323386.40000000002"/>
    <x v="6"/>
    <x v="11"/>
    <n v="202"/>
  </r>
  <r>
    <x v="236"/>
    <s v="US"/>
    <n v="323386.40000000002"/>
    <x v="7"/>
    <x v="12"/>
    <n v="5"/>
  </r>
  <r>
    <x v="236"/>
    <s v="US"/>
    <n v="323386.40000000002"/>
    <x v="8"/>
    <x v="13"/>
    <n v="581"/>
  </r>
  <r>
    <x v="236"/>
    <s v="US"/>
    <n v="323386.40000000002"/>
    <x v="9"/>
    <x v="14"/>
    <n v="19455"/>
  </r>
  <r>
    <x v="236"/>
    <s v="US"/>
    <n v="323386.40000000002"/>
    <x v="10"/>
    <x v="15"/>
    <n v="34539"/>
  </r>
  <r>
    <x v="236"/>
    <s v="US"/>
    <n v="323386.40000000002"/>
    <x v="11"/>
    <x v="16"/>
    <n v="0"/>
  </r>
  <r>
    <x v="236"/>
    <s v="US"/>
    <n v="323386.40000000002"/>
    <x v="12"/>
    <x v="17"/>
    <n v="0"/>
  </r>
  <r>
    <x v="236"/>
    <s v="US"/>
    <n v="323386.40000000002"/>
    <x v="13"/>
    <x v="18"/>
    <n v="583"/>
  </r>
  <r>
    <x v="236"/>
    <s v="US"/>
    <n v="323386.40000000002"/>
    <x v="13"/>
    <x v="19"/>
    <n v="2"/>
  </r>
  <r>
    <x v="236"/>
    <s v="US"/>
    <n v="323386.40000000002"/>
    <x v="13"/>
    <x v="20"/>
    <n v="1191"/>
  </r>
  <r>
    <x v="236"/>
    <s v="US"/>
    <n v="323386.40000000002"/>
    <x v="14"/>
    <x v="21"/>
    <n v="0"/>
  </r>
  <r>
    <x v="236"/>
    <s v="US"/>
    <n v="323386.40000000002"/>
    <x v="14"/>
    <x v="22"/>
    <n v="0"/>
  </r>
  <r>
    <x v="236"/>
    <s v="US"/>
    <n v="323386.40000000002"/>
    <x v="14"/>
    <x v="23"/>
    <n v="1"/>
  </r>
  <r>
    <x v="236"/>
    <s v="US"/>
    <n v="323386.40000000002"/>
    <x v="14"/>
    <x v="24"/>
    <n v="1"/>
  </r>
  <r>
    <x v="236"/>
    <s v="US"/>
    <n v="323386.40000000002"/>
    <x v="14"/>
    <x v="25"/>
    <n v="1"/>
  </r>
  <r>
    <x v="237"/>
    <s v="US"/>
    <n v="293333.7"/>
    <x v="0"/>
    <x v="0"/>
    <n v="65"/>
  </r>
  <r>
    <x v="237"/>
    <s v="US"/>
    <n v="293333.7"/>
    <x v="0"/>
    <x v="1"/>
    <n v="0"/>
  </r>
  <r>
    <x v="237"/>
    <s v="US"/>
    <n v="293333.7"/>
    <x v="1"/>
    <x v="2"/>
    <n v="182"/>
  </r>
  <r>
    <x v="237"/>
    <s v="US"/>
    <n v="293333.7"/>
    <x v="2"/>
    <x v="3"/>
    <n v="143"/>
  </r>
  <r>
    <x v="237"/>
    <s v="US"/>
    <n v="293333.7"/>
    <x v="2"/>
    <x v="4"/>
    <n v="135"/>
  </r>
  <r>
    <x v="237"/>
    <s v="US"/>
    <n v="293333.7"/>
    <x v="3"/>
    <x v="5"/>
    <n v="37"/>
  </r>
  <r>
    <x v="237"/>
    <s v="US"/>
    <n v="293333.7"/>
    <x v="4"/>
    <x v="6"/>
    <n v="227"/>
  </r>
  <r>
    <x v="237"/>
    <s v="US"/>
    <n v="293333.7"/>
    <x v="4"/>
    <x v="7"/>
    <n v="0"/>
  </r>
  <r>
    <x v="237"/>
    <s v="US"/>
    <n v="293333.7"/>
    <x v="5"/>
    <x v="8"/>
    <n v="140"/>
  </r>
  <r>
    <x v="237"/>
    <s v="US"/>
    <n v="293333.7"/>
    <x v="5"/>
    <x v="9"/>
    <n v="0"/>
  </r>
  <r>
    <x v="237"/>
    <s v="US"/>
    <n v="293333.7"/>
    <x v="5"/>
    <x v="10"/>
    <n v="217"/>
  </r>
  <r>
    <x v="237"/>
    <s v="US"/>
    <n v="293333.7"/>
    <x v="6"/>
    <x v="11"/>
    <n v="66"/>
  </r>
  <r>
    <x v="237"/>
    <s v="US"/>
    <n v="293333.7"/>
    <x v="7"/>
    <x v="12"/>
    <n v="5"/>
  </r>
  <r>
    <x v="237"/>
    <s v="US"/>
    <n v="293333.7"/>
    <x v="8"/>
    <x v="13"/>
    <n v="683"/>
  </r>
  <r>
    <x v="237"/>
    <s v="US"/>
    <n v="293333.7"/>
    <x v="9"/>
    <x v="14"/>
    <n v="20928"/>
  </r>
  <r>
    <x v="237"/>
    <s v="US"/>
    <n v="293333.7"/>
    <x v="10"/>
    <x v="15"/>
    <n v="34524"/>
  </r>
  <r>
    <x v="237"/>
    <s v="US"/>
    <n v="293333.7"/>
    <x v="11"/>
    <x v="16"/>
    <n v="0"/>
  </r>
  <r>
    <x v="237"/>
    <s v="US"/>
    <n v="293333.7"/>
    <x v="12"/>
    <x v="17"/>
    <n v="0"/>
  </r>
  <r>
    <x v="237"/>
    <s v="US"/>
    <n v="293333.7"/>
    <x v="13"/>
    <x v="18"/>
    <n v="538"/>
  </r>
  <r>
    <x v="237"/>
    <s v="US"/>
    <n v="293333.7"/>
    <x v="13"/>
    <x v="19"/>
    <n v="2"/>
  </r>
  <r>
    <x v="237"/>
    <s v="US"/>
    <n v="293333.7"/>
    <x v="13"/>
    <x v="20"/>
    <n v="1148"/>
  </r>
  <r>
    <x v="237"/>
    <s v="US"/>
    <n v="293333.7"/>
    <x v="14"/>
    <x v="21"/>
    <n v="0"/>
  </r>
  <r>
    <x v="237"/>
    <s v="US"/>
    <n v="293333.7"/>
    <x v="14"/>
    <x v="22"/>
    <n v="0"/>
  </r>
  <r>
    <x v="237"/>
    <s v="US"/>
    <n v="293333.7"/>
    <x v="14"/>
    <x v="23"/>
    <n v="1"/>
  </r>
  <r>
    <x v="237"/>
    <s v="US"/>
    <n v="293333.7"/>
    <x v="14"/>
    <x v="24"/>
    <n v="0"/>
  </r>
  <r>
    <x v="237"/>
    <s v="US"/>
    <n v="293333.7"/>
    <x v="14"/>
    <x v="25"/>
    <n v="1"/>
  </r>
  <r>
    <x v="238"/>
    <s v="US"/>
    <n v="292660.76"/>
    <x v="0"/>
    <x v="0"/>
    <n v="63"/>
  </r>
  <r>
    <x v="238"/>
    <s v="US"/>
    <n v="292660.76"/>
    <x v="0"/>
    <x v="1"/>
    <n v="0"/>
  </r>
  <r>
    <x v="238"/>
    <s v="US"/>
    <n v="292660.76"/>
    <x v="1"/>
    <x v="2"/>
    <n v="172"/>
  </r>
  <r>
    <x v="238"/>
    <s v="US"/>
    <n v="292660.76"/>
    <x v="2"/>
    <x v="3"/>
    <n v="104"/>
  </r>
  <r>
    <x v="238"/>
    <s v="US"/>
    <n v="292660.76"/>
    <x v="2"/>
    <x v="4"/>
    <n v="125"/>
  </r>
  <r>
    <x v="238"/>
    <s v="US"/>
    <n v="292660.76"/>
    <x v="3"/>
    <x v="5"/>
    <n v="53"/>
  </r>
  <r>
    <x v="238"/>
    <s v="US"/>
    <n v="292660.76"/>
    <x v="4"/>
    <x v="6"/>
    <n v="227"/>
  </r>
  <r>
    <x v="238"/>
    <s v="US"/>
    <n v="292660.76"/>
    <x v="4"/>
    <x v="7"/>
    <n v="0"/>
  </r>
  <r>
    <x v="238"/>
    <s v="US"/>
    <n v="292660.76"/>
    <x v="5"/>
    <x v="8"/>
    <n v="156"/>
  </r>
  <r>
    <x v="238"/>
    <s v="US"/>
    <n v="292660.76"/>
    <x v="5"/>
    <x v="9"/>
    <n v="0"/>
  </r>
  <r>
    <x v="238"/>
    <s v="US"/>
    <n v="292660.76"/>
    <x v="5"/>
    <x v="10"/>
    <n v="183"/>
  </r>
  <r>
    <x v="238"/>
    <s v="US"/>
    <n v="292660.76"/>
    <x v="6"/>
    <x v="11"/>
    <n v="23"/>
  </r>
  <r>
    <x v="238"/>
    <s v="US"/>
    <n v="292660.76"/>
    <x v="7"/>
    <x v="12"/>
    <n v="7"/>
  </r>
  <r>
    <x v="238"/>
    <s v="US"/>
    <n v="292660.76"/>
    <x v="8"/>
    <x v="13"/>
    <n v="753"/>
  </r>
  <r>
    <x v="238"/>
    <s v="US"/>
    <n v="292660.76"/>
    <x v="9"/>
    <x v="14"/>
    <n v="17055"/>
  </r>
  <r>
    <x v="238"/>
    <s v="US"/>
    <n v="292660.76"/>
    <x v="10"/>
    <x v="15"/>
    <n v="20238"/>
  </r>
  <r>
    <x v="238"/>
    <s v="US"/>
    <n v="292660.76"/>
    <x v="11"/>
    <x v="16"/>
    <n v="0"/>
  </r>
  <r>
    <x v="238"/>
    <s v="US"/>
    <n v="292660.76"/>
    <x v="12"/>
    <x v="17"/>
    <n v="0"/>
  </r>
  <r>
    <x v="238"/>
    <s v="US"/>
    <n v="292660.76"/>
    <x v="13"/>
    <x v="18"/>
    <n v="542"/>
  </r>
  <r>
    <x v="238"/>
    <s v="US"/>
    <n v="292660.76"/>
    <x v="13"/>
    <x v="19"/>
    <n v="2"/>
  </r>
  <r>
    <x v="238"/>
    <s v="US"/>
    <n v="292660.76"/>
    <x v="13"/>
    <x v="20"/>
    <n v="1256"/>
  </r>
  <r>
    <x v="238"/>
    <s v="US"/>
    <n v="292660.76"/>
    <x v="14"/>
    <x v="21"/>
    <n v="0"/>
  </r>
  <r>
    <x v="238"/>
    <s v="US"/>
    <n v="292660.76"/>
    <x v="14"/>
    <x v="22"/>
    <n v="0"/>
  </r>
  <r>
    <x v="238"/>
    <s v="US"/>
    <n v="292660.76"/>
    <x v="14"/>
    <x v="23"/>
    <n v="1"/>
  </r>
  <r>
    <x v="238"/>
    <s v="US"/>
    <n v="292660.76"/>
    <x v="14"/>
    <x v="24"/>
    <n v="0"/>
  </r>
  <r>
    <x v="238"/>
    <s v="US"/>
    <n v="292660.76"/>
    <x v="14"/>
    <x v="25"/>
    <n v="1"/>
  </r>
  <r>
    <x v="239"/>
    <s v="US"/>
    <n v="287278.24"/>
    <x v="0"/>
    <x v="0"/>
    <n v="53"/>
  </r>
  <r>
    <x v="239"/>
    <s v="US"/>
    <n v="287278.24"/>
    <x v="0"/>
    <x v="1"/>
    <n v="0"/>
  </r>
  <r>
    <x v="239"/>
    <s v="US"/>
    <n v="287278.24"/>
    <x v="1"/>
    <x v="2"/>
    <n v="207"/>
  </r>
  <r>
    <x v="239"/>
    <s v="US"/>
    <n v="287278.24"/>
    <x v="2"/>
    <x v="3"/>
    <n v="106"/>
  </r>
  <r>
    <x v="239"/>
    <s v="US"/>
    <n v="287278.24"/>
    <x v="2"/>
    <x v="4"/>
    <n v="126"/>
  </r>
  <r>
    <x v="239"/>
    <s v="US"/>
    <n v="287278.24"/>
    <x v="3"/>
    <x v="5"/>
    <n v="35"/>
  </r>
  <r>
    <x v="239"/>
    <s v="US"/>
    <n v="287278.24"/>
    <x v="4"/>
    <x v="6"/>
    <n v="239"/>
  </r>
  <r>
    <x v="239"/>
    <s v="US"/>
    <n v="287278.24"/>
    <x v="4"/>
    <x v="7"/>
    <n v="0"/>
  </r>
  <r>
    <x v="239"/>
    <s v="US"/>
    <n v="287278.24"/>
    <x v="5"/>
    <x v="8"/>
    <n v="156"/>
  </r>
  <r>
    <x v="239"/>
    <s v="US"/>
    <n v="287278.24"/>
    <x v="5"/>
    <x v="9"/>
    <n v="0"/>
  </r>
  <r>
    <x v="239"/>
    <s v="US"/>
    <n v="287278.24"/>
    <x v="5"/>
    <x v="10"/>
    <n v="186"/>
  </r>
  <r>
    <x v="239"/>
    <s v="US"/>
    <n v="287278.24"/>
    <x v="6"/>
    <x v="11"/>
    <n v="58"/>
  </r>
  <r>
    <x v="239"/>
    <s v="US"/>
    <n v="287278.24"/>
    <x v="7"/>
    <x v="12"/>
    <n v="7"/>
  </r>
  <r>
    <x v="239"/>
    <s v="US"/>
    <n v="287278.24"/>
    <x v="8"/>
    <x v="13"/>
    <n v="652"/>
  </r>
  <r>
    <x v="239"/>
    <s v="US"/>
    <n v="287278.24"/>
    <x v="9"/>
    <x v="14"/>
    <n v="17787"/>
  </r>
  <r>
    <x v="239"/>
    <s v="US"/>
    <n v="287278.24"/>
    <x v="10"/>
    <x v="15"/>
    <n v="35881"/>
  </r>
  <r>
    <x v="239"/>
    <s v="US"/>
    <n v="287278.24"/>
    <x v="11"/>
    <x v="16"/>
    <n v="0"/>
  </r>
  <r>
    <x v="239"/>
    <s v="US"/>
    <n v="287278.24"/>
    <x v="12"/>
    <x v="17"/>
    <n v="0"/>
  </r>
  <r>
    <x v="239"/>
    <s v="US"/>
    <n v="287278.24"/>
    <x v="13"/>
    <x v="18"/>
    <n v="606"/>
  </r>
  <r>
    <x v="239"/>
    <s v="US"/>
    <n v="287278.24"/>
    <x v="13"/>
    <x v="19"/>
    <n v="2"/>
  </r>
  <r>
    <x v="239"/>
    <s v="US"/>
    <n v="287278.24"/>
    <x v="13"/>
    <x v="20"/>
    <n v="1343"/>
  </r>
  <r>
    <x v="239"/>
    <s v="US"/>
    <n v="287278.24"/>
    <x v="14"/>
    <x v="21"/>
    <n v="1"/>
  </r>
  <r>
    <x v="239"/>
    <s v="US"/>
    <n v="287278.24"/>
    <x v="14"/>
    <x v="22"/>
    <n v="0"/>
  </r>
  <r>
    <x v="239"/>
    <s v="US"/>
    <n v="287278.24"/>
    <x v="14"/>
    <x v="23"/>
    <n v="1"/>
  </r>
  <r>
    <x v="239"/>
    <s v="US"/>
    <n v="287278.24"/>
    <x v="14"/>
    <x v="24"/>
    <n v="0"/>
  </r>
  <r>
    <x v="239"/>
    <s v="US"/>
    <n v="287278.24"/>
    <x v="14"/>
    <x v="25"/>
    <n v="0"/>
  </r>
  <r>
    <x v="240"/>
    <s v="US"/>
    <n v="295767"/>
    <x v="0"/>
    <x v="0"/>
    <n v="56"/>
  </r>
  <r>
    <x v="240"/>
    <s v="US"/>
    <n v="295767"/>
    <x v="0"/>
    <x v="1"/>
    <n v="0"/>
  </r>
  <r>
    <x v="240"/>
    <s v="US"/>
    <n v="295767"/>
    <x v="1"/>
    <x v="2"/>
    <n v="202"/>
  </r>
  <r>
    <x v="240"/>
    <s v="US"/>
    <n v="295767"/>
    <x v="2"/>
    <x v="3"/>
    <n v="113"/>
  </r>
  <r>
    <x v="240"/>
    <s v="US"/>
    <n v="295767"/>
    <x v="2"/>
    <x v="4"/>
    <n v="159"/>
  </r>
  <r>
    <x v="240"/>
    <s v="US"/>
    <n v="295767"/>
    <x v="3"/>
    <x v="5"/>
    <n v="47"/>
  </r>
  <r>
    <x v="240"/>
    <s v="US"/>
    <n v="295767"/>
    <x v="4"/>
    <x v="6"/>
    <n v="236"/>
  </r>
  <r>
    <x v="240"/>
    <s v="US"/>
    <n v="295767"/>
    <x v="4"/>
    <x v="7"/>
    <n v="0"/>
  </r>
  <r>
    <x v="240"/>
    <s v="US"/>
    <n v="295767"/>
    <x v="5"/>
    <x v="8"/>
    <n v="176"/>
  </r>
  <r>
    <x v="240"/>
    <s v="US"/>
    <n v="295767"/>
    <x v="5"/>
    <x v="9"/>
    <n v="0"/>
  </r>
  <r>
    <x v="240"/>
    <s v="US"/>
    <n v="295767"/>
    <x v="5"/>
    <x v="10"/>
    <n v="224"/>
  </r>
  <r>
    <x v="240"/>
    <s v="US"/>
    <n v="295767"/>
    <x v="6"/>
    <x v="11"/>
    <n v="49"/>
  </r>
  <r>
    <x v="240"/>
    <s v="US"/>
    <n v="295767"/>
    <x v="7"/>
    <x v="12"/>
    <n v="8"/>
  </r>
  <r>
    <x v="240"/>
    <s v="US"/>
    <n v="295767"/>
    <x v="8"/>
    <x v="13"/>
    <n v="680"/>
  </r>
  <r>
    <x v="240"/>
    <s v="US"/>
    <n v="295767"/>
    <x v="9"/>
    <x v="14"/>
    <n v="18175"/>
  </r>
  <r>
    <x v="240"/>
    <s v="US"/>
    <n v="295767"/>
    <x v="10"/>
    <x v="15"/>
    <n v="28692"/>
  </r>
  <r>
    <x v="240"/>
    <s v="US"/>
    <n v="295767"/>
    <x v="11"/>
    <x v="16"/>
    <n v="0"/>
  </r>
  <r>
    <x v="240"/>
    <s v="US"/>
    <n v="295767"/>
    <x v="12"/>
    <x v="17"/>
    <n v="0"/>
  </r>
  <r>
    <x v="240"/>
    <s v="US"/>
    <n v="295767"/>
    <x v="13"/>
    <x v="18"/>
    <n v="546"/>
  </r>
  <r>
    <x v="240"/>
    <s v="US"/>
    <n v="295767"/>
    <x v="13"/>
    <x v="19"/>
    <n v="2"/>
  </r>
  <r>
    <x v="240"/>
    <s v="US"/>
    <n v="295767"/>
    <x v="13"/>
    <x v="20"/>
    <n v="1303"/>
  </r>
  <r>
    <x v="240"/>
    <s v="US"/>
    <n v="295767"/>
    <x v="14"/>
    <x v="21"/>
    <n v="1"/>
  </r>
  <r>
    <x v="240"/>
    <s v="US"/>
    <n v="295767"/>
    <x v="14"/>
    <x v="22"/>
    <n v="0"/>
  </r>
  <r>
    <x v="240"/>
    <s v="US"/>
    <n v="295767"/>
    <x v="14"/>
    <x v="23"/>
    <n v="1"/>
  </r>
  <r>
    <x v="240"/>
    <s v="US"/>
    <n v="295767"/>
    <x v="14"/>
    <x v="24"/>
    <n v="0"/>
  </r>
  <r>
    <x v="240"/>
    <s v="US"/>
    <n v="295767"/>
    <x v="14"/>
    <x v="25"/>
    <n v="1"/>
  </r>
  <r>
    <x v="241"/>
    <s v="US"/>
    <n v="320400.99"/>
    <x v="0"/>
    <x v="0"/>
    <n v="60"/>
  </r>
  <r>
    <x v="241"/>
    <s v="US"/>
    <n v="320400.99"/>
    <x v="0"/>
    <x v="1"/>
    <n v="0"/>
  </r>
  <r>
    <x v="241"/>
    <s v="US"/>
    <n v="320400.99"/>
    <x v="1"/>
    <x v="2"/>
    <n v="180"/>
  </r>
  <r>
    <x v="241"/>
    <s v="US"/>
    <n v="320400.99"/>
    <x v="2"/>
    <x v="3"/>
    <n v="181"/>
  </r>
  <r>
    <x v="241"/>
    <s v="US"/>
    <n v="320400.99"/>
    <x v="2"/>
    <x v="4"/>
    <n v="197"/>
  </r>
  <r>
    <x v="241"/>
    <s v="US"/>
    <n v="320400.99"/>
    <x v="3"/>
    <x v="5"/>
    <n v="99"/>
  </r>
  <r>
    <x v="241"/>
    <s v="US"/>
    <n v="320400.99"/>
    <x v="4"/>
    <x v="6"/>
    <n v="230"/>
  </r>
  <r>
    <x v="241"/>
    <s v="US"/>
    <n v="320400.99"/>
    <x v="4"/>
    <x v="7"/>
    <n v="0"/>
  </r>
  <r>
    <x v="241"/>
    <s v="US"/>
    <n v="320400.99"/>
    <x v="5"/>
    <x v="8"/>
    <n v="182"/>
  </r>
  <r>
    <x v="241"/>
    <s v="US"/>
    <n v="320400.99"/>
    <x v="5"/>
    <x v="9"/>
    <n v="0"/>
  </r>
  <r>
    <x v="241"/>
    <s v="US"/>
    <n v="320400.99"/>
    <x v="5"/>
    <x v="10"/>
    <n v="228"/>
  </r>
  <r>
    <x v="241"/>
    <s v="US"/>
    <n v="320400.99"/>
    <x v="6"/>
    <x v="11"/>
    <n v="45"/>
  </r>
  <r>
    <x v="241"/>
    <s v="US"/>
    <n v="320400.99"/>
    <x v="7"/>
    <x v="12"/>
    <n v="8"/>
  </r>
  <r>
    <x v="241"/>
    <s v="US"/>
    <n v="320400.99"/>
    <x v="8"/>
    <x v="13"/>
    <n v="660"/>
  </r>
  <r>
    <x v="241"/>
    <s v="US"/>
    <n v="320400.99"/>
    <x v="9"/>
    <x v="14"/>
    <n v="17726"/>
  </r>
  <r>
    <x v="241"/>
    <s v="US"/>
    <n v="320400.99"/>
    <x v="10"/>
    <x v="15"/>
    <n v="23416"/>
  </r>
  <r>
    <x v="241"/>
    <s v="US"/>
    <n v="320400.99"/>
    <x v="11"/>
    <x v="16"/>
    <n v="0"/>
  </r>
  <r>
    <x v="241"/>
    <s v="US"/>
    <n v="320400.99"/>
    <x v="12"/>
    <x v="17"/>
    <n v="0"/>
  </r>
  <r>
    <x v="241"/>
    <s v="US"/>
    <n v="320400.99"/>
    <x v="13"/>
    <x v="18"/>
    <n v="560"/>
  </r>
  <r>
    <x v="241"/>
    <s v="US"/>
    <n v="320400.99"/>
    <x v="13"/>
    <x v="19"/>
    <n v="2"/>
  </r>
  <r>
    <x v="241"/>
    <s v="US"/>
    <n v="320400.99"/>
    <x v="13"/>
    <x v="20"/>
    <n v="1234"/>
  </r>
  <r>
    <x v="241"/>
    <s v="US"/>
    <n v="320400.99"/>
    <x v="14"/>
    <x v="21"/>
    <n v="1"/>
  </r>
  <r>
    <x v="241"/>
    <s v="US"/>
    <n v="320400.99"/>
    <x v="14"/>
    <x v="22"/>
    <n v="0"/>
  </r>
  <r>
    <x v="241"/>
    <s v="US"/>
    <n v="320400.99"/>
    <x v="14"/>
    <x v="23"/>
    <n v="1"/>
  </r>
  <r>
    <x v="241"/>
    <s v="US"/>
    <n v="320400.99"/>
    <x v="14"/>
    <x v="24"/>
    <n v="0"/>
  </r>
  <r>
    <x v="241"/>
    <s v="US"/>
    <n v="320400.99"/>
    <x v="14"/>
    <x v="25"/>
    <n v="1"/>
  </r>
  <r>
    <x v="242"/>
    <s v="US"/>
    <n v="351337.32"/>
    <x v="0"/>
    <x v="0"/>
    <n v="45"/>
  </r>
  <r>
    <x v="242"/>
    <s v="US"/>
    <n v="351337.32"/>
    <x v="0"/>
    <x v="1"/>
    <n v="0"/>
  </r>
  <r>
    <x v="242"/>
    <s v="US"/>
    <n v="351337.32"/>
    <x v="1"/>
    <x v="2"/>
    <n v="182"/>
  </r>
  <r>
    <x v="242"/>
    <s v="US"/>
    <n v="351337.32"/>
    <x v="2"/>
    <x v="3"/>
    <n v="162"/>
  </r>
  <r>
    <x v="242"/>
    <s v="US"/>
    <n v="351337.32"/>
    <x v="2"/>
    <x v="4"/>
    <n v="170"/>
  </r>
  <r>
    <x v="242"/>
    <s v="US"/>
    <n v="351337.32"/>
    <x v="3"/>
    <x v="5"/>
    <n v="39"/>
  </r>
  <r>
    <x v="242"/>
    <s v="US"/>
    <n v="351337.32"/>
    <x v="4"/>
    <x v="6"/>
    <n v="152"/>
  </r>
  <r>
    <x v="242"/>
    <s v="US"/>
    <n v="351337.32"/>
    <x v="4"/>
    <x v="7"/>
    <n v="0"/>
  </r>
  <r>
    <x v="242"/>
    <s v="US"/>
    <n v="351337.32"/>
    <x v="5"/>
    <x v="8"/>
    <n v="173"/>
  </r>
  <r>
    <x v="242"/>
    <s v="US"/>
    <n v="351337.32"/>
    <x v="5"/>
    <x v="9"/>
    <n v="0"/>
  </r>
  <r>
    <x v="242"/>
    <s v="US"/>
    <n v="351337.32"/>
    <x v="5"/>
    <x v="10"/>
    <n v="156"/>
  </r>
  <r>
    <x v="242"/>
    <s v="US"/>
    <n v="351337.32"/>
    <x v="6"/>
    <x v="11"/>
    <n v="54"/>
  </r>
  <r>
    <x v="242"/>
    <s v="US"/>
    <n v="351337.32"/>
    <x v="7"/>
    <x v="12"/>
    <n v="6"/>
  </r>
  <r>
    <x v="242"/>
    <s v="US"/>
    <n v="351337.32"/>
    <x v="8"/>
    <x v="13"/>
    <n v="742"/>
  </r>
  <r>
    <x v="242"/>
    <s v="US"/>
    <n v="351337.32"/>
    <x v="9"/>
    <x v="14"/>
    <n v="18306"/>
  </r>
  <r>
    <x v="242"/>
    <s v="US"/>
    <n v="351337.32"/>
    <x v="10"/>
    <x v="15"/>
    <n v="27827"/>
  </r>
  <r>
    <x v="242"/>
    <s v="US"/>
    <n v="351337.32"/>
    <x v="11"/>
    <x v="16"/>
    <n v="0"/>
  </r>
  <r>
    <x v="242"/>
    <s v="US"/>
    <n v="351337.32"/>
    <x v="12"/>
    <x v="17"/>
    <n v="2007"/>
  </r>
  <r>
    <x v="242"/>
    <s v="US"/>
    <n v="351337.32"/>
    <x v="13"/>
    <x v="18"/>
    <n v="511"/>
  </r>
  <r>
    <x v="242"/>
    <s v="US"/>
    <n v="351337.32"/>
    <x v="13"/>
    <x v="19"/>
    <n v="2"/>
  </r>
  <r>
    <x v="242"/>
    <s v="US"/>
    <n v="351337.32"/>
    <x v="13"/>
    <x v="20"/>
    <n v="1242"/>
  </r>
  <r>
    <x v="242"/>
    <s v="US"/>
    <n v="351337.32"/>
    <x v="14"/>
    <x v="21"/>
    <n v="0"/>
  </r>
  <r>
    <x v="242"/>
    <s v="US"/>
    <n v="351337.32"/>
    <x v="14"/>
    <x v="22"/>
    <n v="0"/>
  </r>
  <r>
    <x v="242"/>
    <s v="US"/>
    <n v="351337.32"/>
    <x v="14"/>
    <x v="23"/>
    <n v="1"/>
  </r>
  <r>
    <x v="242"/>
    <s v="US"/>
    <n v="351337.32"/>
    <x v="14"/>
    <x v="24"/>
    <n v="0"/>
  </r>
  <r>
    <x v="242"/>
    <s v="US"/>
    <n v="351337.32"/>
    <x v="14"/>
    <x v="25"/>
    <n v="1"/>
  </r>
  <r>
    <x v="243"/>
    <s v="US"/>
    <n v="276617.2"/>
    <x v="0"/>
    <x v="0"/>
    <n v="42"/>
  </r>
  <r>
    <x v="243"/>
    <s v="US"/>
    <n v="276617.2"/>
    <x v="0"/>
    <x v="1"/>
    <n v="0"/>
  </r>
  <r>
    <x v="243"/>
    <s v="US"/>
    <n v="276617.2"/>
    <x v="1"/>
    <x v="2"/>
    <n v="191"/>
  </r>
  <r>
    <x v="243"/>
    <s v="US"/>
    <n v="276617.2"/>
    <x v="2"/>
    <x v="3"/>
    <n v="130"/>
  </r>
  <r>
    <x v="243"/>
    <s v="US"/>
    <n v="276617.2"/>
    <x v="2"/>
    <x v="4"/>
    <n v="168"/>
  </r>
  <r>
    <x v="243"/>
    <s v="US"/>
    <n v="276617.2"/>
    <x v="3"/>
    <x v="5"/>
    <n v="26"/>
  </r>
  <r>
    <x v="243"/>
    <s v="US"/>
    <n v="276617.2"/>
    <x v="4"/>
    <x v="6"/>
    <n v="148"/>
  </r>
  <r>
    <x v="243"/>
    <s v="US"/>
    <n v="276617.2"/>
    <x v="4"/>
    <x v="7"/>
    <n v="0"/>
  </r>
  <r>
    <x v="243"/>
    <s v="US"/>
    <n v="276617.2"/>
    <x v="5"/>
    <x v="8"/>
    <n v="217"/>
  </r>
  <r>
    <x v="243"/>
    <s v="US"/>
    <n v="276617.2"/>
    <x v="5"/>
    <x v="9"/>
    <n v="0"/>
  </r>
  <r>
    <x v="243"/>
    <s v="US"/>
    <n v="276617.2"/>
    <x v="5"/>
    <x v="10"/>
    <n v="138"/>
  </r>
  <r>
    <x v="243"/>
    <s v="US"/>
    <n v="276617.2"/>
    <x v="6"/>
    <x v="11"/>
    <n v="56"/>
  </r>
  <r>
    <x v="243"/>
    <s v="US"/>
    <n v="276617.2"/>
    <x v="7"/>
    <x v="12"/>
    <n v="5"/>
  </r>
  <r>
    <x v="243"/>
    <s v="US"/>
    <n v="276617.2"/>
    <x v="8"/>
    <x v="13"/>
    <n v="715"/>
  </r>
  <r>
    <x v="243"/>
    <s v="US"/>
    <n v="276617.2"/>
    <x v="9"/>
    <x v="14"/>
    <n v="20987"/>
  </r>
  <r>
    <x v="243"/>
    <s v="US"/>
    <n v="276617.2"/>
    <x v="10"/>
    <x v="15"/>
    <n v="35693"/>
  </r>
  <r>
    <x v="243"/>
    <s v="US"/>
    <n v="276617.2"/>
    <x v="11"/>
    <x v="16"/>
    <n v="0"/>
  </r>
  <r>
    <x v="243"/>
    <s v="US"/>
    <n v="276617.2"/>
    <x v="12"/>
    <x v="17"/>
    <n v="767"/>
  </r>
  <r>
    <x v="243"/>
    <s v="US"/>
    <n v="276617.2"/>
    <x v="13"/>
    <x v="18"/>
    <n v="620"/>
  </r>
  <r>
    <x v="243"/>
    <s v="US"/>
    <n v="276617.2"/>
    <x v="13"/>
    <x v="19"/>
    <n v="2"/>
  </r>
  <r>
    <x v="243"/>
    <s v="US"/>
    <n v="276617.2"/>
    <x v="13"/>
    <x v="20"/>
    <n v="1428"/>
  </r>
  <r>
    <x v="243"/>
    <s v="US"/>
    <n v="276617.2"/>
    <x v="14"/>
    <x v="21"/>
    <n v="0"/>
  </r>
  <r>
    <x v="243"/>
    <s v="US"/>
    <n v="276617.2"/>
    <x v="14"/>
    <x v="22"/>
    <n v="0"/>
  </r>
  <r>
    <x v="243"/>
    <s v="US"/>
    <n v="276617.2"/>
    <x v="14"/>
    <x v="23"/>
    <n v="1"/>
  </r>
  <r>
    <x v="243"/>
    <s v="US"/>
    <n v="276617.2"/>
    <x v="14"/>
    <x v="24"/>
    <n v="0"/>
  </r>
  <r>
    <x v="243"/>
    <s v="US"/>
    <n v="276617.2"/>
    <x v="14"/>
    <x v="25"/>
    <n v="1"/>
  </r>
  <r>
    <x v="244"/>
    <s v="US"/>
    <n v="257879.43"/>
    <x v="0"/>
    <x v="0"/>
    <n v="49"/>
  </r>
  <r>
    <x v="244"/>
    <s v="US"/>
    <n v="257879.43"/>
    <x v="0"/>
    <x v="1"/>
    <n v="0"/>
  </r>
  <r>
    <x v="244"/>
    <s v="US"/>
    <n v="257879.43"/>
    <x v="1"/>
    <x v="2"/>
    <n v="165"/>
  </r>
  <r>
    <x v="244"/>
    <s v="US"/>
    <n v="257879.43"/>
    <x v="2"/>
    <x v="3"/>
    <n v="122"/>
  </r>
  <r>
    <x v="244"/>
    <s v="US"/>
    <n v="257879.43"/>
    <x v="2"/>
    <x v="4"/>
    <n v="157"/>
  </r>
  <r>
    <x v="244"/>
    <s v="US"/>
    <n v="257879.43"/>
    <x v="3"/>
    <x v="5"/>
    <n v="25"/>
  </r>
  <r>
    <x v="244"/>
    <s v="US"/>
    <n v="257879.43"/>
    <x v="4"/>
    <x v="6"/>
    <n v="193"/>
  </r>
  <r>
    <x v="244"/>
    <s v="US"/>
    <n v="257879.43"/>
    <x v="4"/>
    <x v="7"/>
    <n v="0"/>
  </r>
  <r>
    <x v="244"/>
    <s v="US"/>
    <n v="257879.43"/>
    <x v="5"/>
    <x v="8"/>
    <n v="168"/>
  </r>
  <r>
    <x v="244"/>
    <s v="US"/>
    <n v="257879.43"/>
    <x v="5"/>
    <x v="9"/>
    <n v="0"/>
  </r>
  <r>
    <x v="244"/>
    <s v="US"/>
    <n v="257879.43"/>
    <x v="5"/>
    <x v="10"/>
    <n v="127"/>
  </r>
  <r>
    <x v="244"/>
    <s v="US"/>
    <n v="257879.43"/>
    <x v="6"/>
    <x v="11"/>
    <n v="51"/>
  </r>
  <r>
    <x v="244"/>
    <s v="US"/>
    <n v="257879.43"/>
    <x v="7"/>
    <x v="12"/>
    <n v="5"/>
  </r>
  <r>
    <x v="244"/>
    <s v="US"/>
    <n v="257879.43"/>
    <x v="8"/>
    <x v="13"/>
    <n v="694"/>
  </r>
  <r>
    <x v="244"/>
    <s v="US"/>
    <n v="257879.43"/>
    <x v="9"/>
    <x v="14"/>
    <n v="20887"/>
  </r>
  <r>
    <x v="244"/>
    <s v="US"/>
    <n v="257879.43"/>
    <x v="10"/>
    <x v="15"/>
    <n v="34559"/>
  </r>
  <r>
    <x v="244"/>
    <s v="US"/>
    <n v="257879.43"/>
    <x v="11"/>
    <x v="16"/>
    <n v="0"/>
  </r>
  <r>
    <x v="244"/>
    <s v="US"/>
    <n v="257879.43"/>
    <x v="12"/>
    <x v="17"/>
    <n v="3135"/>
  </r>
  <r>
    <x v="244"/>
    <s v="US"/>
    <n v="257879.43"/>
    <x v="13"/>
    <x v="18"/>
    <n v="546"/>
  </r>
  <r>
    <x v="244"/>
    <s v="US"/>
    <n v="257879.43"/>
    <x v="13"/>
    <x v="19"/>
    <n v="2"/>
  </r>
  <r>
    <x v="244"/>
    <s v="US"/>
    <n v="257879.43"/>
    <x v="13"/>
    <x v="20"/>
    <n v="1281"/>
  </r>
  <r>
    <x v="244"/>
    <s v="US"/>
    <n v="257879.43"/>
    <x v="14"/>
    <x v="21"/>
    <n v="0"/>
  </r>
  <r>
    <x v="244"/>
    <s v="US"/>
    <n v="257879.43"/>
    <x v="14"/>
    <x v="22"/>
    <n v="0"/>
  </r>
  <r>
    <x v="244"/>
    <s v="US"/>
    <n v="257879.43"/>
    <x v="14"/>
    <x v="23"/>
    <n v="1"/>
  </r>
  <r>
    <x v="244"/>
    <s v="US"/>
    <n v="257879.43"/>
    <x v="14"/>
    <x v="24"/>
    <n v="1"/>
  </r>
  <r>
    <x v="244"/>
    <s v="US"/>
    <n v="257879.43"/>
    <x v="14"/>
    <x v="25"/>
    <n v="1"/>
  </r>
  <r>
    <x v="245"/>
    <s v="US"/>
    <n v="249452.52"/>
    <x v="0"/>
    <x v="0"/>
    <n v="48"/>
  </r>
  <r>
    <x v="245"/>
    <s v="US"/>
    <n v="249452.52"/>
    <x v="0"/>
    <x v="1"/>
    <n v="0"/>
  </r>
  <r>
    <x v="245"/>
    <s v="US"/>
    <n v="249452.52"/>
    <x v="1"/>
    <x v="2"/>
    <n v="108"/>
  </r>
  <r>
    <x v="245"/>
    <s v="US"/>
    <n v="249452.52"/>
    <x v="2"/>
    <x v="3"/>
    <n v="87"/>
  </r>
  <r>
    <x v="245"/>
    <s v="US"/>
    <n v="249452.52"/>
    <x v="2"/>
    <x v="4"/>
    <n v="169"/>
  </r>
  <r>
    <x v="245"/>
    <s v="US"/>
    <n v="249452.52"/>
    <x v="3"/>
    <x v="5"/>
    <n v="23"/>
  </r>
  <r>
    <x v="245"/>
    <s v="US"/>
    <n v="249452.52"/>
    <x v="4"/>
    <x v="6"/>
    <n v="216"/>
  </r>
  <r>
    <x v="245"/>
    <s v="US"/>
    <n v="249452.52"/>
    <x v="4"/>
    <x v="7"/>
    <n v="0"/>
  </r>
  <r>
    <x v="245"/>
    <s v="US"/>
    <n v="249452.52"/>
    <x v="5"/>
    <x v="8"/>
    <n v="106"/>
  </r>
  <r>
    <x v="245"/>
    <s v="US"/>
    <n v="249452.52"/>
    <x v="5"/>
    <x v="9"/>
    <n v="0"/>
  </r>
  <r>
    <x v="245"/>
    <s v="US"/>
    <n v="249452.52"/>
    <x v="5"/>
    <x v="10"/>
    <n v="106"/>
  </r>
  <r>
    <x v="245"/>
    <s v="US"/>
    <n v="249452.52"/>
    <x v="6"/>
    <x v="11"/>
    <n v="0"/>
  </r>
  <r>
    <x v="245"/>
    <s v="US"/>
    <n v="249452.52"/>
    <x v="7"/>
    <x v="12"/>
    <n v="7"/>
  </r>
  <r>
    <x v="245"/>
    <s v="US"/>
    <n v="249452.52"/>
    <x v="8"/>
    <x v="13"/>
    <n v="642"/>
  </r>
  <r>
    <x v="245"/>
    <s v="US"/>
    <n v="249452.52"/>
    <x v="9"/>
    <x v="14"/>
    <n v="20766"/>
  </r>
  <r>
    <x v="245"/>
    <s v="US"/>
    <n v="249452.52"/>
    <x v="10"/>
    <x v="15"/>
    <n v="31700"/>
  </r>
  <r>
    <x v="245"/>
    <s v="US"/>
    <n v="249452.52"/>
    <x v="11"/>
    <x v="16"/>
    <n v="0"/>
  </r>
  <r>
    <x v="245"/>
    <s v="US"/>
    <n v="249452.52"/>
    <x v="12"/>
    <x v="17"/>
    <n v="1854"/>
  </r>
  <r>
    <x v="245"/>
    <s v="US"/>
    <n v="249452.52"/>
    <x v="13"/>
    <x v="18"/>
    <n v="510"/>
  </r>
  <r>
    <x v="245"/>
    <s v="US"/>
    <n v="249452.52"/>
    <x v="13"/>
    <x v="19"/>
    <n v="2"/>
  </r>
  <r>
    <x v="245"/>
    <s v="US"/>
    <n v="249452.52"/>
    <x v="13"/>
    <x v="20"/>
    <n v="1247"/>
  </r>
  <r>
    <x v="245"/>
    <s v="US"/>
    <n v="249452.52"/>
    <x v="14"/>
    <x v="21"/>
    <n v="0"/>
  </r>
  <r>
    <x v="245"/>
    <s v="US"/>
    <n v="249452.52"/>
    <x v="14"/>
    <x v="22"/>
    <n v="0"/>
  </r>
  <r>
    <x v="245"/>
    <s v="US"/>
    <n v="249452.52"/>
    <x v="14"/>
    <x v="23"/>
    <n v="1"/>
  </r>
  <r>
    <x v="245"/>
    <s v="US"/>
    <n v="249452.52"/>
    <x v="14"/>
    <x v="24"/>
    <n v="1"/>
  </r>
  <r>
    <x v="245"/>
    <s v="US"/>
    <n v="249452.52"/>
    <x v="14"/>
    <x v="25"/>
    <n v="1"/>
  </r>
  <r>
    <x v="246"/>
    <s v="US"/>
    <n v="230450.19"/>
    <x v="0"/>
    <x v="0"/>
    <n v="2"/>
  </r>
  <r>
    <x v="246"/>
    <s v="US"/>
    <n v="230450.19"/>
    <x v="0"/>
    <x v="1"/>
    <n v="148"/>
  </r>
  <r>
    <x v="246"/>
    <s v="US"/>
    <n v="230450.19"/>
    <x v="1"/>
    <x v="2"/>
    <n v="70"/>
  </r>
  <r>
    <x v="246"/>
    <s v="US"/>
    <n v="230450.19"/>
    <x v="2"/>
    <x v="3"/>
    <n v="60"/>
  </r>
  <r>
    <x v="246"/>
    <s v="US"/>
    <n v="230450.19"/>
    <x v="2"/>
    <x v="4"/>
    <n v="155"/>
  </r>
  <r>
    <x v="246"/>
    <s v="US"/>
    <n v="230450.19"/>
    <x v="3"/>
    <x v="5"/>
    <n v="69"/>
  </r>
  <r>
    <x v="246"/>
    <s v="US"/>
    <n v="230450.19"/>
    <x v="4"/>
    <x v="6"/>
    <n v="181"/>
  </r>
  <r>
    <x v="246"/>
    <s v="US"/>
    <n v="230450.19"/>
    <x v="4"/>
    <x v="7"/>
    <n v="0"/>
  </r>
  <r>
    <x v="246"/>
    <s v="US"/>
    <n v="230450.19"/>
    <x v="5"/>
    <x v="8"/>
    <n v="249"/>
  </r>
  <r>
    <x v="246"/>
    <s v="US"/>
    <n v="230450.19"/>
    <x v="5"/>
    <x v="9"/>
    <n v="0"/>
  </r>
  <r>
    <x v="246"/>
    <s v="US"/>
    <n v="230450.19"/>
    <x v="5"/>
    <x v="10"/>
    <n v="110"/>
  </r>
  <r>
    <x v="246"/>
    <s v="US"/>
    <n v="230450.19"/>
    <x v="6"/>
    <x v="11"/>
    <n v="0"/>
  </r>
  <r>
    <x v="246"/>
    <s v="US"/>
    <n v="230450.19"/>
    <x v="7"/>
    <x v="12"/>
    <n v="7"/>
  </r>
  <r>
    <x v="246"/>
    <s v="US"/>
    <n v="230450.19"/>
    <x v="8"/>
    <x v="13"/>
    <n v="663"/>
  </r>
  <r>
    <x v="246"/>
    <s v="US"/>
    <n v="230450.19"/>
    <x v="9"/>
    <x v="14"/>
    <n v="20039"/>
  </r>
  <r>
    <x v="246"/>
    <s v="US"/>
    <n v="230450.19"/>
    <x v="10"/>
    <x v="15"/>
    <n v="27690"/>
  </r>
  <r>
    <x v="246"/>
    <s v="US"/>
    <n v="230450.19"/>
    <x v="11"/>
    <x v="16"/>
    <n v="0"/>
  </r>
  <r>
    <x v="246"/>
    <s v="US"/>
    <n v="230450.19"/>
    <x v="12"/>
    <x v="17"/>
    <n v="2548"/>
  </r>
  <r>
    <x v="246"/>
    <s v="US"/>
    <n v="230450.19"/>
    <x v="13"/>
    <x v="18"/>
    <n v="581"/>
  </r>
  <r>
    <x v="246"/>
    <s v="US"/>
    <n v="230450.19"/>
    <x v="13"/>
    <x v="19"/>
    <n v="2"/>
  </r>
  <r>
    <x v="246"/>
    <s v="US"/>
    <n v="230450.19"/>
    <x v="13"/>
    <x v="20"/>
    <n v="1190"/>
  </r>
  <r>
    <x v="246"/>
    <s v="US"/>
    <n v="230450.19"/>
    <x v="14"/>
    <x v="21"/>
    <n v="1"/>
  </r>
  <r>
    <x v="246"/>
    <s v="US"/>
    <n v="230450.19"/>
    <x v="14"/>
    <x v="22"/>
    <n v="0"/>
  </r>
  <r>
    <x v="246"/>
    <s v="US"/>
    <n v="230450.19"/>
    <x v="14"/>
    <x v="23"/>
    <n v="1"/>
  </r>
  <r>
    <x v="246"/>
    <s v="US"/>
    <n v="230450.19"/>
    <x v="14"/>
    <x v="24"/>
    <n v="1"/>
  </r>
  <r>
    <x v="246"/>
    <s v="US"/>
    <n v="230450.19"/>
    <x v="14"/>
    <x v="25"/>
    <n v="1"/>
  </r>
  <r>
    <x v="247"/>
    <s v="US"/>
    <n v="293336.15999999997"/>
    <x v="0"/>
    <x v="0"/>
    <n v="0"/>
  </r>
  <r>
    <x v="247"/>
    <s v="US"/>
    <n v="293336.15999999997"/>
    <x v="0"/>
    <x v="1"/>
    <n v="258"/>
  </r>
  <r>
    <x v="247"/>
    <s v="US"/>
    <n v="293336.15999999997"/>
    <x v="1"/>
    <x v="2"/>
    <n v="131"/>
  </r>
  <r>
    <x v="247"/>
    <s v="US"/>
    <n v="293336.15999999997"/>
    <x v="2"/>
    <x v="3"/>
    <n v="58"/>
  </r>
  <r>
    <x v="247"/>
    <s v="US"/>
    <n v="293336.15999999997"/>
    <x v="2"/>
    <x v="4"/>
    <n v="122"/>
  </r>
  <r>
    <x v="247"/>
    <s v="US"/>
    <n v="293336.15999999997"/>
    <x v="3"/>
    <x v="5"/>
    <n v="94"/>
  </r>
  <r>
    <x v="247"/>
    <s v="US"/>
    <n v="293336.15999999997"/>
    <x v="4"/>
    <x v="6"/>
    <n v="208"/>
  </r>
  <r>
    <x v="247"/>
    <s v="US"/>
    <n v="293336.15999999997"/>
    <x v="4"/>
    <x v="7"/>
    <n v="0"/>
  </r>
  <r>
    <x v="247"/>
    <s v="US"/>
    <n v="293336.15999999997"/>
    <x v="5"/>
    <x v="8"/>
    <n v="202"/>
  </r>
  <r>
    <x v="247"/>
    <s v="US"/>
    <n v="293336.15999999997"/>
    <x v="5"/>
    <x v="9"/>
    <n v="0"/>
  </r>
  <r>
    <x v="247"/>
    <s v="US"/>
    <n v="293336.15999999997"/>
    <x v="5"/>
    <x v="10"/>
    <n v="181"/>
  </r>
  <r>
    <x v="247"/>
    <s v="US"/>
    <n v="293336.15999999997"/>
    <x v="6"/>
    <x v="11"/>
    <n v="32"/>
  </r>
  <r>
    <x v="247"/>
    <s v="US"/>
    <n v="293336.15999999997"/>
    <x v="7"/>
    <x v="12"/>
    <n v="9"/>
  </r>
  <r>
    <x v="247"/>
    <s v="US"/>
    <n v="293336.15999999997"/>
    <x v="8"/>
    <x v="13"/>
    <n v="722"/>
  </r>
  <r>
    <x v="247"/>
    <s v="US"/>
    <n v="293336.15999999997"/>
    <x v="9"/>
    <x v="14"/>
    <n v="18913"/>
  </r>
  <r>
    <x v="247"/>
    <s v="US"/>
    <n v="293336.15999999997"/>
    <x v="10"/>
    <x v="15"/>
    <n v="23224"/>
  </r>
  <r>
    <x v="247"/>
    <s v="US"/>
    <n v="293336.15999999997"/>
    <x v="11"/>
    <x v="16"/>
    <n v="0"/>
  </r>
  <r>
    <x v="247"/>
    <s v="US"/>
    <n v="293336.15999999997"/>
    <x v="12"/>
    <x v="17"/>
    <n v="1976"/>
  </r>
  <r>
    <x v="247"/>
    <s v="US"/>
    <n v="293336.15999999997"/>
    <x v="13"/>
    <x v="18"/>
    <n v="595"/>
  </r>
  <r>
    <x v="247"/>
    <s v="US"/>
    <n v="293336.15999999997"/>
    <x v="13"/>
    <x v="19"/>
    <n v="2"/>
  </r>
  <r>
    <x v="247"/>
    <s v="US"/>
    <n v="293336.15999999997"/>
    <x v="13"/>
    <x v="20"/>
    <n v="1149"/>
  </r>
  <r>
    <x v="247"/>
    <s v="US"/>
    <n v="293336.15999999997"/>
    <x v="14"/>
    <x v="21"/>
    <n v="1"/>
  </r>
  <r>
    <x v="247"/>
    <s v="US"/>
    <n v="293336.15999999997"/>
    <x v="14"/>
    <x v="22"/>
    <n v="0"/>
  </r>
  <r>
    <x v="247"/>
    <s v="US"/>
    <n v="293336.15999999997"/>
    <x v="14"/>
    <x v="23"/>
    <n v="1"/>
  </r>
  <r>
    <x v="247"/>
    <s v="US"/>
    <n v="293336.15999999997"/>
    <x v="14"/>
    <x v="24"/>
    <n v="1"/>
  </r>
  <r>
    <x v="247"/>
    <s v="US"/>
    <n v="293336.15999999997"/>
    <x v="14"/>
    <x v="25"/>
    <n v="1"/>
  </r>
  <r>
    <x v="248"/>
    <s v="US"/>
    <n v="293701.56"/>
    <x v="0"/>
    <x v="0"/>
    <n v="0"/>
  </r>
  <r>
    <x v="248"/>
    <s v="US"/>
    <n v="293701.56"/>
    <x v="0"/>
    <x v="1"/>
    <n v="279"/>
  </r>
  <r>
    <x v="248"/>
    <s v="US"/>
    <n v="293701.56"/>
    <x v="1"/>
    <x v="2"/>
    <n v="221"/>
  </r>
  <r>
    <x v="248"/>
    <s v="US"/>
    <n v="293701.56"/>
    <x v="2"/>
    <x v="3"/>
    <n v="61"/>
  </r>
  <r>
    <x v="248"/>
    <s v="US"/>
    <n v="293701.56"/>
    <x v="2"/>
    <x v="4"/>
    <n v="92"/>
  </r>
  <r>
    <x v="248"/>
    <s v="US"/>
    <n v="293701.56"/>
    <x v="3"/>
    <x v="5"/>
    <n v="92"/>
  </r>
  <r>
    <x v="248"/>
    <s v="US"/>
    <n v="293701.56"/>
    <x v="4"/>
    <x v="6"/>
    <n v="207"/>
  </r>
  <r>
    <x v="248"/>
    <s v="US"/>
    <n v="293701.56"/>
    <x v="4"/>
    <x v="7"/>
    <n v="0"/>
  </r>
  <r>
    <x v="248"/>
    <s v="US"/>
    <n v="293701.56"/>
    <x v="5"/>
    <x v="8"/>
    <n v="213"/>
  </r>
  <r>
    <x v="248"/>
    <s v="US"/>
    <n v="293701.56"/>
    <x v="5"/>
    <x v="9"/>
    <n v="0"/>
  </r>
  <r>
    <x v="248"/>
    <s v="US"/>
    <n v="293701.56"/>
    <x v="5"/>
    <x v="10"/>
    <n v="233"/>
  </r>
  <r>
    <x v="248"/>
    <s v="US"/>
    <n v="293701.56"/>
    <x v="6"/>
    <x v="11"/>
    <n v="34"/>
  </r>
  <r>
    <x v="248"/>
    <s v="US"/>
    <n v="293701.56"/>
    <x v="7"/>
    <x v="12"/>
    <n v="8"/>
  </r>
  <r>
    <x v="248"/>
    <s v="US"/>
    <n v="293701.56"/>
    <x v="8"/>
    <x v="13"/>
    <n v="771"/>
  </r>
  <r>
    <x v="248"/>
    <s v="US"/>
    <n v="293701.56"/>
    <x v="9"/>
    <x v="14"/>
    <n v="20244"/>
  </r>
  <r>
    <x v="248"/>
    <s v="US"/>
    <n v="293701.56"/>
    <x v="10"/>
    <x v="15"/>
    <n v="24687"/>
  </r>
  <r>
    <x v="248"/>
    <s v="US"/>
    <n v="293701.56"/>
    <x v="11"/>
    <x v="16"/>
    <n v="0"/>
  </r>
  <r>
    <x v="248"/>
    <s v="US"/>
    <n v="293701.56"/>
    <x v="12"/>
    <x v="17"/>
    <n v="2245"/>
  </r>
  <r>
    <x v="248"/>
    <s v="US"/>
    <n v="293701.56"/>
    <x v="13"/>
    <x v="18"/>
    <n v="603"/>
  </r>
  <r>
    <x v="248"/>
    <s v="US"/>
    <n v="293701.56"/>
    <x v="13"/>
    <x v="19"/>
    <n v="3"/>
  </r>
  <r>
    <x v="248"/>
    <s v="US"/>
    <n v="293701.56"/>
    <x v="13"/>
    <x v="20"/>
    <n v="1216"/>
  </r>
  <r>
    <x v="248"/>
    <s v="US"/>
    <n v="293701.56"/>
    <x v="14"/>
    <x v="21"/>
    <n v="1"/>
  </r>
  <r>
    <x v="248"/>
    <s v="US"/>
    <n v="293701.56"/>
    <x v="14"/>
    <x v="22"/>
    <n v="0"/>
  </r>
  <r>
    <x v="248"/>
    <s v="US"/>
    <n v="293701.56"/>
    <x v="14"/>
    <x v="23"/>
    <n v="1"/>
  </r>
  <r>
    <x v="248"/>
    <s v="US"/>
    <n v="293701.56"/>
    <x v="14"/>
    <x v="24"/>
    <n v="1"/>
  </r>
  <r>
    <x v="248"/>
    <s v="US"/>
    <n v="293701.56"/>
    <x v="14"/>
    <x v="25"/>
    <n v="1"/>
  </r>
  <r>
    <x v="249"/>
    <s v="US"/>
    <n v="321749.76000000001"/>
    <x v="0"/>
    <x v="0"/>
    <n v="0"/>
  </r>
  <r>
    <x v="249"/>
    <s v="US"/>
    <n v="321749.76000000001"/>
    <x v="0"/>
    <x v="1"/>
    <n v="305"/>
  </r>
  <r>
    <x v="249"/>
    <s v="US"/>
    <n v="321749.76000000001"/>
    <x v="1"/>
    <x v="2"/>
    <n v="74"/>
  </r>
  <r>
    <x v="249"/>
    <s v="US"/>
    <n v="321749.76000000001"/>
    <x v="2"/>
    <x v="3"/>
    <n v="53"/>
  </r>
  <r>
    <x v="249"/>
    <s v="US"/>
    <n v="321749.76000000001"/>
    <x v="2"/>
    <x v="4"/>
    <n v="66"/>
  </r>
  <r>
    <x v="249"/>
    <s v="US"/>
    <n v="321749.76000000001"/>
    <x v="3"/>
    <x v="5"/>
    <n v="71"/>
  </r>
  <r>
    <x v="249"/>
    <s v="US"/>
    <n v="321749.76000000001"/>
    <x v="4"/>
    <x v="6"/>
    <n v="114"/>
  </r>
  <r>
    <x v="249"/>
    <s v="US"/>
    <n v="321749.76000000001"/>
    <x v="4"/>
    <x v="7"/>
    <n v="164"/>
  </r>
  <r>
    <x v="249"/>
    <s v="US"/>
    <n v="321749.76000000001"/>
    <x v="5"/>
    <x v="8"/>
    <n v="229"/>
  </r>
  <r>
    <x v="249"/>
    <s v="US"/>
    <n v="321749.76000000001"/>
    <x v="5"/>
    <x v="9"/>
    <n v="0"/>
  </r>
  <r>
    <x v="249"/>
    <s v="US"/>
    <n v="321749.76000000001"/>
    <x v="5"/>
    <x v="10"/>
    <n v="184"/>
  </r>
  <r>
    <x v="249"/>
    <s v="US"/>
    <n v="321749.76000000001"/>
    <x v="6"/>
    <x v="11"/>
    <n v="28"/>
  </r>
  <r>
    <x v="249"/>
    <s v="US"/>
    <n v="321749.76000000001"/>
    <x v="7"/>
    <x v="12"/>
    <n v="8"/>
  </r>
  <r>
    <x v="249"/>
    <s v="US"/>
    <n v="321749.76000000001"/>
    <x v="8"/>
    <x v="13"/>
    <n v="777"/>
  </r>
  <r>
    <x v="249"/>
    <s v="US"/>
    <n v="321749.76000000001"/>
    <x v="9"/>
    <x v="14"/>
    <n v="19658"/>
  </r>
  <r>
    <x v="249"/>
    <s v="US"/>
    <n v="321749.76000000001"/>
    <x v="10"/>
    <x v="15"/>
    <n v="36363"/>
  </r>
  <r>
    <x v="249"/>
    <s v="US"/>
    <n v="321749.76000000001"/>
    <x v="11"/>
    <x v="16"/>
    <n v="0"/>
  </r>
  <r>
    <x v="249"/>
    <s v="US"/>
    <n v="321749.76000000001"/>
    <x v="12"/>
    <x v="17"/>
    <n v="2127"/>
  </r>
  <r>
    <x v="249"/>
    <s v="US"/>
    <n v="321749.76000000001"/>
    <x v="13"/>
    <x v="18"/>
    <n v="628"/>
  </r>
  <r>
    <x v="249"/>
    <s v="US"/>
    <n v="321749.76000000001"/>
    <x v="13"/>
    <x v="19"/>
    <n v="2"/>
  </r>
  <r>
    <x v="249"/>
    <s v="US"/>
    <n v="321749.76000000001"/>
    <x v="13"/>
    <x v="20"/>
    <n v="1271"/>
  </r>
  <r>
    <x v="249"/>
    <s v="US"/>
    <n v="321749.76000000001"/>
    <x v="14"/>
    <x v="21"/>
    <n v="0"/>
  </r>
  <r>
    <x v="249"/>
    <s v="US"/>
    <n v="321749.76000000001"/>
    <x v="14"/>
    <x v="22"/>
    <n v="0"/>
  </r>
  <r>
    <x v="249"/>
    <s v="US"/>
    <n v="321749.76000000001"/>
    <x v="14"/>
    <x v="23"/>
    <n v="1"/>
  </r>
  <r>
    <x v="249"/>
    <s v="US"/>
    <n v="321749.76000000001"/>
    <x v="14"/>
    <x v="24"/>
    <n v="1"/>
  </r>
  <r>
    <x v="249"/>
    <s v="US"/>
    <n v="321749.76000000001"/>
    <x v="14"/>
    <x v="25"/>
    <n v="1"/>
  </r>
  <r>
    <x v="250"/>
    <s v="US"/>
    <n v="267021.37"/>
    <x v="0"/>
    <x v="0"/>
    <n v="0"/>
  </r>
  <r>
    <x v="250"/>
    <s v="US"/>
    <n v="267021.37"/>
    <x v="0"/>
    <x v="1"/>
    <n v="13"/>
  </r>
  <r>
    <x v="250"/>
    <s v="US"/>
    <n v="267021.37"/>
    <x v="1"/>
    <x v="2"/>
    <n v="57"/>
  </r>
  <r>
    <x v="250"/>
    <s v="US"/>
    <n v="267021.37"/>
    <x v="2"/>
    <x v="3"/>
    <n v="52"/>
  </r>
  <r>
    <x v="250"/>
    <s v="US"/>
    <n v="267021.37"/>
    <x v="2"/>
    <x v="4"/>
    <n v="52"/>
  </r>
  <r>
    <x v="250"/>
    <s v="US"/>
    <n v="267021.37"/>
    <x v="3"/>
    <x v="5"/>
    <n v="28"/>
  </r>
  <r>
    <x v="250"/>
    <s v="US"/>
    <n v="267021.37"/>
    <x v="4"/>
    <x v="6"/>
    <n v="66"/>
  </r>
  <r>
    <x v="250"/>
    <s v="US"/>
    <n v="267021.37"/>
    <x v="4"/>
    <x v="7"/>
    <n v="126"/>
  </r>
  <r>
    <x v="250"/>
    <s v="US"/>
    <n v="267021.37"/>
    <x v="5"/>
    <x v="8"/>
    <n v="135"/>
  </r>
  <r>
    <x v="250"/>
    <s v="US"/>
    <n v="267021.37"/>
    <x v="5"/>
    <x v="9"/>
    <n v="0"/>
  </r>
  <r>
    <x v="250"/>
    <s v="US"/>
    <n v="267021.37"/>
    <x v="5"/>
    <x v="10"/>
    <n v="170"/>
  </r>
  <r>
    <x v="250"/>
    <s v="US"/>
    <n v="267021.37"/>
    <x v="6"/>
    <x v="11"/>
    <n v="17"/>
  </r>
  <r>
    <x v="250"/>
    <s v="US"/>
    <n v="267021.37"/>
    <x v="7"/>
    <x v="12"/>
    <n v="7"/>
  </r>
  <r>
    <x v="250"/>
    <s v="US"/>
    <n v="267021.37"/>
    <x v="8"/>
    <x v="13"/>
    <n v="851"/>
  </r>
  <r>
    <x v="250"/>
    <s v="US"/>
    <n v="267021.37"/>
    <x v="9"/>
    <x v="14"/>
    <n v="19936"/>
  </r>
  <r>
    <x v="250"/>
    <s v="US"/>
    <n v="267021.37"/>
    <x v="10"/>
    <x v="15"/>
    <n v="32442"/>
  </r>
  <r>
    <x v="250"/>
    <s v="US"/>
    <n v="267021.37"/>
    <x v="11"/>
    <x v="16"/>
    <n v="0"/>
  </r>
  <r>
    <x v="250"/>
    <s v="US"/>
    <n v="267021.37"/>
    <x v="12"/>
    <x v="17"/>
    <n v="6408"/>
  </r>
  <r>
    <x v="250"/>
    <s v="US"/>
    <n v="267021.37"/>
    <x v="13"/>
    <x v="18"/>
    <n v="620"/>
  </r>
  <r>
    <x v="250"/>
    <s v="US"/>
    <n v="267021.37"/>
    <x v="13"/>
    <x v="19"/>
    <n v="2"/>
  </r>
  <r>
    <x v="250"/>
    <s v="US"/>
    <n v="267021.37"/>
    <x v="13"/>
    <x v="20"/>
    <n v="1197"/>
  </r>
  <r>
    <x v="250"/>
    <s v="US"/>
    <n v="267021.37"/>
    <x v="14"/>
    <x v="21"/>
    <n v="0"/>
  </r>
  <r>
    <x v="250"/>
    <s v="US"/>
    <n v="267021.37"/>
    <x v="14"/>
    <x v="22"/>
    <n v="0"/>
  </r>
  <r>
    <x v="250"/>
    <s v="US"/>
    <n v="267021.37"/>
    <x v="14"/>
    <x v="23"/>
    <n v="1"/>
  </r>
  <r>
    <x v="250"/>
    <s v="US"/>
    <n v="267021.37"/>
    <x v="14"/>
    <x v="24"/>
    <n v="1"/>
  </r>
  <r>
    <x v="250"/>
    <s v="US"/>
    <n v="267021.37"/>
    <x v="14"/>
    <x v="25"/>
    <n v="1"/>
  </r>
  <r>
    <x v="251"/>
    <s v="US"/>
    <n v="248311.14"/>
    <x v="0"/>
    <x v="0"/>
    <n v="0"/>
  </r>
  <r>
    <x v="251"/>
    <s v="US"/>
    <n v="248311.14"/>
    <x v="0"/>
    <x v="1"/>
    <n v="0"/>
  </r>
  <r>
    <x v="251"/>
    <s v="US"/>
    <n v="248311.14"/>
    <x v="1"/>
    <x v="2"/>
    <n v="76"/>
  </r>
  <r>
    <x v="251"/>
    <s v="US"/>
    <n v="248311.14"/>
    <x v="2"/>
    <x v="3"/>
    <n v="38"/>
  </r>
  <r>
    <x v="251"/>
    <s v="US"/>
    <n v="248311.14"/>
    <x v="2"/>
    <x v="4"/>
    <n v="49"/>
  </r>
  <r>
    <x v="251"/>
    <s v="US"/>
    <n v="248311.14"/>
    <x v="3"/>
    <x v="5"/>
    <n v="22"/>
  </r>
  <r>
    <x v="251"/>
    <s v="US"/>
    <n v="248311.14"/>
    <x v="4"/>
    <x v="6"/>
    <n v="85"/>
  </r>
  <r>
    <x v="251"/>
    <s v="US"/>
    <n v="248311.14"/>
    <x v="4"/>
    <x v="7"/>
    <n v="121"/>
  </r>
  <r>
    <x v="251"/>
    <s v="US"/>
    <n v="248311.14"/>
    <x v="5"/>
    <x v="8"/>
    <n v="124"/>
  </r>
  <r>
    <x v="251"/>
    <s v="US"/>
    <n v="248311.14"/>
    <x v="5"/>
    <x v="9"/>
    <n v="0"/>
  </r>
  <r>
    <x v="251"/>
    <s v="US"/>
    <n v="248311.14"/>
    <x v="5"/>
    <x v="10"/>
    <n v="158"/>
  </r>
  <r>
    <x v="251"/>
    <s v="US"/>
    <n v="248311.14"/>
    <x v="6"/>
    <x v="11"/>
    <n v="23"/>
  </r>
  <r>
    <x v="251"/>
    <s v="US"/>
    <n v="248311.14"/>
    <x v="7"/>
    <x v="12"/>
    <n v="7"/>
  </r>
  <r>
    <x v="251"/>
    <s v="US"/>
    <n v="248311.14"/>
    <x v="8"/>
    <x v="13"/>
    <n v="844"/>
  </r>
  <r>
    <x v="251"/>
    <s v="US"/>
    <n v="248311.14"/>
    <x v="9"/>
    <x v="14"/>
    <n v="19877"/>
  </r>
  <r>
    <x v="251"/>
    <s v="US"/>
    <n v="248311.14"/>
    <x v="10"/>
    <x v="15"/>
    <n v="31182"/>
  </r>
  <r>
    <x v="251"/>
    <s v="US"/>
    <n v="248311.14"/>
    <x v="11"/>
    <x v="16"/>
    <n v="1559"/>
  </r>
  <r>
    <x v="251"/>
    <s v="US"/>
    <n v="248311.14"/>
    <x v="12"/>
    <x v="17"/>
    <n v="1989"/>
  </r>
  <r>
    <x v="251"/>
    <s v="US"/>
    <n v="248311.14"/>
    <x v="13"/>
    <x v="18"/>
    <n v="532"/>
  </r>
  <r>
    <x v="251"/>
    <s v="US"/>
    <n v="248311.14"/>
    <x v="13"/>
    <x v="19"/>
    <n v="2"/>
  </r>
  <r>
    <x v="251"/>
    <s v="US"/>
    <n v="248311.14"/>
    <x v="13"/>
    <x v="20"/>
    <n v="1124"/>
  </r>
  <r>
    <x v="251"/>
    <s v="US"/>
    <n v="248311.14"/>
    <x v="14"/>
    <x v="21"/>
    <n v="0"/>
  </r>
  <r>
    <x v="251"/>
    <s v="US"/>
    <n v="248311.14"/>
    <x v="14"/>
    <x v="22"/>
    <n v="0"/>
  </r>
  <r>
    <x v="251"/>
    <s v="US"/>
    <n v="248311.14"/>
    <x v="14"/>
    <x v="23"/>
    <n v="1"/>
  </r>
  <r>
    <x v="251"/>
    <s v="US"/>
    <n v="248311.14"/>
    <x v="14"/>
    <x v="24"/>
    <n v="1"/>
  </r>
  <r>
    <x v="251"/>
    <s v="US"/>
    <n v="248311.14"/>
    <x v="14"/>
    <x v="25"/>
    <n v="1"/>
  </r>
  <r>
    <x v="252"/>
    <s v="US"/>
    <n v="241610.85"/>
    <x v="0"/>
    <x v="0"/>
    <n v="0"/>
  </r>
  <r>
    <x v="252"/>
    <s v="US"/>
    <n v="241610.85"/>
    <x v="0"/>
    <x v="1"/>
    <n v="0"/>
  </r>
  <r>
    <x v="252"/>
    <s v="US"/>
    <n v="241610.85"/>
    <x v="1"/>
    <x v="2"/>
    <n v="72"/>
  </r>
  <r>
    <x v="252"/>
    <s v="US"/>
    <n v="241610.85"/>
    <x v="2"/>
    <x v="3"/>
    <n v="20"/>
  </r>
  <r>
    <x v="252"/>
    <s v="US"/>
    <n v="241610.85"/>
    <x v="2"/>
    <x v="4"/>
    <n v="50"/>
  </r>
  <r>
    <x v="252"/>
    <s v="US"/>
    <n v="241610.85"/>
    <x v="3"/>
    <x v="5"/>
    <n v="4"/>
  </r>
  <r>
    <x v="252"/>
    <s v="US"/>
    <n v="241610.85"/>
    <x v="4"/>
    <x v="6"/>
    <n v="95"/>
  </r>
  <r>
    <x v="252"/>
    <s v="US"/>
    <n v="241610.85"/>
    <x v="4"/>
    <x v="7"/>
    <n v="157"/>
  </r>
  <r>
    <x v="252"/>
    <s v="US"/>
    <n v="241610.85"/>
    <x v="5"/>
    <x v="8"/>
    <n v="112"/>
  </r>
  <r>
    <x v="252"/>
    <s v="US"/>
    <n v="241610.85"/>
    <x v="5"/>
    <x v="9"/>
    <n v="0"/>
  </r>
  <r>
    <x v="252"/>
    <s v="US"/>
    <n v="241610.85"/>
    <x v="5"/>
    <x v="10"/>
    <n v="125"/>
  </r>
  <r>
    <x v="252"/>
    <s v="US"/>
    <n v="241610.85"/>
    <x v="6"/>
    <x v="11"/>
    <n v="34"/>
  </r>
  <r>
    <x v="252"/>
    <s v="US"/>
    <n v="241610.85"/>
    <x v="7"/>
    <x v="12"/>
    <n v="6"/>
  </r>
  <r>
    <x v="252"/>
    <s v="US"/>
    <n v="241610.85"/>
    <x v="8"/>
    <x v="13"/>
    <n v="750"/>
  </r>
  <r>
    <x v="252"/>
    <s v="US"/>
    <n v="241610.85"/>
    <x v="9"/>
    <x v="14"/>
    <n v="19238"/>
  </r>
  <r>
    <x v="252"/>
    <s v="US"/>
    <n v="241610.85"/>
    <x v="10"/>
    <x v="15"/>
    <n v="29572"/>
  </r>
  <r>
    <x v="252"/>
    <s v="US"/>
    <n v="241610.85"/>
    <x v="11"/>
    <x v="16"/>
    <n v="163"/>
  </r>
  <r>
    <x v="252"/>
    <s v="US"/>
    <n v="241610.85"/>
    <x v="12"/>
    <x v="17"/>
    <n v="2259"/>
  </r>
  <r>
    <x v="252"/>
    <s v="US"/>
    <n v="241610.85"/>
    <x v="13"/>
    <x v="18"/>
    <n v="412"/>
  </r>
  <r>
    <x v="252"/>
    <s v="US"/>
    <n v="241610.85"/>
    <x v="13"/>
    <x v="19"/>
    <n v="2"/>
  </r>
  <r>
    <x v="252"/>
    <s v="US"/>
    <n v="241610.85"/>
    <x v="13"/>
    <x v="20"/>
    <n v="885"/>
  </r>
  <r>
    <x v="252"/>
    <s v="US"/>
    <n v="241610.85"/>
    <x v="14"/>
    <x v="21"/>
    <n v="0"/>
  </r>
  <r>
    <x v="252"/>
    <s v="US"/>
    <n v="241610.85"/>
    <x v="14"/>
    <x v="22"/>
    <n v="0"/>
  </r>
  <r>
    <x v="252"/>
    <s v="US"/>
    <n v="241610.85"/>
    <x v="14"/>
    <x v="23"/>
    <n v="1"/>
  </r>
  <r>
    <x v="252"/>
    <s v="US"/>
    <n v="241610.85"/>
    <x v="14"/>
    <x v="24"/>
    <n v="1"/>
  </r>
  <r>
    <x v="252"/>
    <s v="US"/>
    <n v="241610.85"/>
    <x v="14"/>
    <x v="25"/>
    <n v="1"/>
  </r>
  <r>
    <x v="253"/>
    <s v="US"/>
    <n v="203605.71"/>
    <x v="0"/>
    <x v="0"/>
    <n v="0"/>
  </r>
  <r>
    <x v="253"/>
    <s v="US"/>
    <n v="203605.71"/>
    <x v="0"/>
    <x v="1"/>
    <n v="0"/>
  </r>
  <r>
    <x v="253"/>
    <s v="US"/>
    <n v="203605.71"/>
    <x v="1"/>
    <x v="2"/>
    <n v="85"/>
  </r>
  <r>
    <x v="253"/>
    <s v="US"/>
    <n v="203605.71"/>
    <x v="2"/>
    <x v="3"/>
    <n v="1"/>
  </r>
  <r>
    <x v="253"/>
    <s v="US"/>
    <n v="203605.71"/>
    <x v="2"/>
    <x v="4"/>
    <n v="43"/>
  </r>
  <r>
    <x v="253"/>
    <s v="US"/>
    <n v="203605.71"/>
    <x v="3"/>
    <x v="5"/>
    <n v="0"/>
  </r>
  <r>
    <x v="253"/>
    <s v="US"/>
    <n v="203605.71"/>
    <x v="4"/>
    <x v="6"/>
    <n v="79"/>
  </r>
  <r>
    <x v="253"/>
    <s v="US"/>
    <n v="203605.71"/>
    <x v="4"/>
    <x v="7"/>
    <n v="155"/>
  </r>
  <r>
    <x v="253"/>
    <s v="US"/>
    <n v="203605.71"/>
    <x v="5"/>
    <x v="8"/>
    <n v="130"/>
  </r>
  <r>
    <x v="253"/>
    <s v="US"/>
    <n v="203605.71"/>
    <x v="5"/>
    <x v="9"/>
    <n v="0"/>
  </r>
  <r>
    <x v="253"/>
    <s v="US"/>
    <n v="203605.71"/>
    <x v="5"/>
    <x v="10"/>
    <n v="113"/>
  </r>
  <r>
    <x v="253"/>
    <s v="US"/>
    <n v="203605.71"/>
    <x v="6"/>
    <x v="11"/>
    <n v="98"/>
  </r>
  <r>
    <x v="253"/>
    <s v="US"/>
    <n v="203605.71"/>
    <x v="7"/>
    <x v="12"/>
    <n v="6"/>
  </r>
  <r>
    <x v="253"/>
    <s v="US"/>
    <n v="203605.71"/>
    <x v="8"/>
    <x v="13"/>
    <n v="759"/>
  </r>
  <r>
    <x v="253"/>
    <s v="US"/>
    <n v="203605.71"/>
    <x v="9"/>
    <x v="14"/>
    <n v="19137"/>
  </r>
  <r>
    <x v="253"/>
    <s v="US"/>
    <n v="203605.71"/>
    <x v="10"/>
    <x v="15"/>
    <n v="34510"/>
  </r>
  <r>
    <x v="253"/>
    <s v="US"/>
    <n v="203605.71"/>
    <x v="11"/>
    <x v="16"/>
    <n v="149"/>
  </r>
  <r>
    <x v="253"/>
    <s v="US"/>
    <n v="203605.71"/>
    <x v="12"/>
    <x v="17"/>
    <n v="3497"/>
  </r>
  <r>
    <x v="253"/>
    <s v="US"/>
    <n v="203605.71"/>
    <x v="13"/>
    <x v="18"/>
    <n v="426"/>
  </r>
  <r>
    <x v="253"/>
    <s v="US"/>
    <n v="203605.71"/>
    <x v="13"/>
    <x v="19"/>
    <n v="2"/>
  </r>
  <r>
    <x v="253"/>
    <s v="US"/>
    <n v="203605.71"/>
    <x v="13"/>
    <x v="20"/>
    <n v="949"/>
  </r>
  <r>
    <x v="253"/>
    <s v="US"/>
    <n v="203605.71"/>
    <x v="14"/>
    <x v="21"/>
    <n v="1"/>
  </r>
  <r>
    <x v="253"/>
    <s v="US"/>
    <n v="203605.71"/>
    <x v="14"/>
    <x v="22"/>
    <n v="0"/>
  </r>
  <r>
    <x v="253"/>
    <s v="US"/>
    <n v="203605.71"/>
    <x v="14"/>
    <x v="23"/>
    <n v="1"/>
  </r>
  <r>
    <x v="253"/>
    <s v="US"/>
    <n v="203605.71"/>
    <x v="14"/>
    <x v="24"/>
    <n v="1"/>
  </r>
  <r>
    <x v="253"/>
    <s v="US"/>
    <n v="203605.71"/>
    <x v="14"/>
    <x v="25"/>
    <n v="1"/>
  </r>
  <r>
    <x v="254"/>
    <s v="US"/>
    <n v="198475.1"/>
    <x v="0"/>
    <x v="0"/>
    <n v="0"/>
  </r>
  <r>
    <x v="254"/>
    <s v="US"/>
    <n v="198475.1"/>
    <x v="0"/>
    <x v="1"/>
    <n v="0"/>
  </r>
  <r>
    <x v="254"/>
    <s v="US"/>
    <n v="198475.1"/>
    <x v="1"/>
    <x v="2"/>
    <n v="96"/>
  </r>
  <r>
    <x v="254"/>
    <s v="US"/>
    <n v="198475.1"/>
    <x v="2"/>
    <x v="3"/>
    <n v="2"/>
  </r>
  <r>
    <x v="254"/>
    <s v="US"/>
    <n v="198475.1"/>
    <x v="2"/>
    <x v="4"/>
    <n v="69"/>
  </r>
  <r>
    <x v="254"/>
    <s v="US"/>
    <n v="198475.1"/>
    <x v="3"/>
    <x v="5"/>
    <n v="0"/>
  </r>
  <r>
    <x v="254"/>
    <s v="US"/>
    <n v="198475.1"/>
    <x v="4"/>
    <x v="6"/>
    <n v="81"/>
  </r>
  <r>
    <x v="254"/>
    <s v="US"/>
    <n v="198475.1"/>
    <x v="4"/>
    <x v="7"/>
    <n v="153"/>
  </r>
  <r>
    <x v="254"/>
    <s v="US"/>
    <n v="198475.1"/>
    <x v="5"/>
    <x v="8"/>
    <n v="140"/>
  </r>
  <r>
    <x v="254"/>
    <s v="US"/>
    <n v="198475.1"/>
    <x v="5"/>
    <x v="9"/>
    <n v="0"/>
  </r>
  <r>
    <x v="254"/>
    <s v="US"/>
    <n v="198475.1"/>
    <x v="5"/>
    <x v="10"/>
    <n v="87"/>
  </r>
  <r>
    <x v="254"/>
    <s v="US"/>
    <n v="198475.1"/>
    <x v="6"/>
    <x v="11"/>
    <n v="67"/>
  </r>
  <r>
    <x v="254"/>
    <s v="US"/>
    <n v="198475.1"/>
    <x v="7"/>
    <x v="12"/>
    <n v="6"/>
  </r>
  <r>
    <x v="254"/>
    <s v="US"/>
    <n v="198475.1"/>
    <x v="8"/>
    <x v="13"/>
    <n v="766"/>
  </r>
  <r>
    <x v="254"/>
    <s v="US"/>
    <n v="198475.1"/>
    <x v="9"/>
    <x v="14"/>
    <n v="19783"/>
  </r>
  <r>
    <x v="254"/>
    <s v="US"/>
    <n v="198475.1"/>
    <x v="10"/>
    <x v="15"/>
    <n v="30687"/>
  </r>
  <r>
    <x v="254"/>
    <s v="US"/>
    <n v="198475.1"/>
    <x v="11"/>
    <x v="16"/>
    <n v="491"/>
  </r>
  <r>
    <x v="254"/>
    <s v="US"/>
    <n v="198475.1"/>
    <x v="12"/>
    <x v="17"/>
    <n v="3413"/>
  </r>
  <r>
    <x v="254"/>
    <s v="US"/>
    <n v="198475.1"/>
    <x v="13"/>
    <x v="18"/>
    <n v="394"/>
  </r>
  <r>
    <x v="254"/>
    <s v="US"/>
    <n v="198475.1"/>
    <x v="13"/>
    <x v="19"/>
    <n v="2"/>
  </r>
  <r>
    <x v="254"/>
    <s v="US"/>
    <n v="198475.1"/>
    <x v="13"/>
    <x v="20"/>
    <n v="905"/>
  </r>
  <r>
    <x v="254"/>
    <s v="US"/>
    <n v="198475.1"/>
    <x v="14"/>
    <x v="21"/>
    <n v="1"/>
  </r>
  <r>
    <x v="254"/>
    <s v="US"/>
    <n v="198475.1"/>
    <x v="14"/>
    <x v="22"/>
    <n v="0"/>
  </r>
  <r>
    <x v="254"/>
    <s v="US"/>
    <n v="198475.1"/>
    <x v="14"/>
    <x v="23"/>
    <n v="1"/>
  </r>
  <r>
    <x v="254"/>
    <s v="US"/>
    <n v="198475.1"/>
    <x v="14"/>
    <x v="24"/>
    <n v="1"/>
  </r>
  <r>
    <x v="254"/>
    <s v="US"/>
    <n v="198475.1"/>
    <x v="14"/>
    <x v="25"/>
    <n v="1"/>
  </r>
  <r>
    <x v="255"/>
    <s v="US"/>
    <n v="204435"/>
    <x v="0"/>
    <x v="0"/>
    <n v="0"/>
  </r>
  <r>
    <x v="255"/>
    <s v="US"/>
    <n v="204435"/>
    <x v="0"/>
    <x v="1"/>
    <n v="0"/>
  </r>
  <r>
    <x v="255"/>
    <s v="US"/>
    <n v="204435"/>
    <x v="1"/>
    <x v="2"/>
    <n v="136"/>
  </r>
  <r>
    <x v="255"/>
    <s v="US"/>
    <n v="204435"/>
    <x v="2"/>
    <x v="3"/>
    <n v="2"/>
  </r>
  <r>
    <x v="255"/>
    <s v="US"/>
    <n v="204435"/>
    <x v="2"/>
    <x v="4"/>
    <n v="68"/>
  </r>
  <r>
    <x v="255"/>
    <s v="US"/>
    <n v="204435"/>
    <x v="3"/>
    <x v="5"/>
    <n v="0"/>
  </r>
  <r>
    <x v="255"/>
    <s v="US"/>
    <n v="204435"/>
    <x v="4"/>
    <x v="6"/>
    <n v="91"/>
  </r>
  <r>
    <x v="255"/>
    <s v="US"/>
    <n v="204435"/>
    <x v="4"/>
    <x v="7"/>
    <n v="157"/>
  </r>
  <r>
    <x v="255"/>
    <s v="US"/>
    <n v="204435"/>
    <x v="5"/>
    <x v="8"/>
    <n v="138"/>
  </r>
  <r>
    <x v="255"/>
    <s v="US"/>
    <n v="204435"/>
    <x v="5"/>
    <x v="9"/>
    <n v="0"/>
  </r>
  <r>
    <x v="255"/>
    <s v="US"/>
    <n v="204435"/>
    <x v="5"/>
    <x v="10"/>
    <n v="103"/>
  </r>
  <r>
    <x v="255"/>
    <s v="US"/>
    <n v="204435"/>
    <x v="6"/>
    <x v="11"/>
    <n v="54"/>
  </r>
  <r>
    <x v="255"/>
    <s v="US"/>
    <n v="204435"/>
    <x v="7"/>
    <x v="12"/>
    <n v="5"/>
  </r>
  <r>
    <x v="255"/>
    <s v="US"/>
    <n v="204435"/>
    <x v="8"/>
    <x v="13"/>
    <n v="739"/>
  </r>
  <r>
    <x v="255"/>
    <s v="US"/>
    <n v="204435"/>
    <x v="9"/>
    <x v="14"/>
    <n v="18611"/>
  </r>
  <r>
    <x v="255"/>
    <s v="US"/>
    <n v="204435"/>
    <x v="10"/>
    <x v="15"/>
    <n v="27895"/>
  </r>
  <r>
    <x v="255"/>
    <s v="US"/>
    <n v="204435"/>
    <x v="11"/>
    <x v="16"/>
    <n v="3075"/>
  </r>
  <r>
    <x v="255"/>
    <s v="US"/>
    <n v="204435"/>
    <x v="12"/>
    <x v="17"/>
    <n v="4233"/>
  </r>
  <r>
    <x v="255"/>
    <s v="US"/>
    <n v="204435"/>
    <x v="13"/>
    <x v="18"/>
    <n v="379"/>
  </r>
  <r>
    <x v="255"/>
    <s v="US"/>
    <n v="204435"/>
    <x v="13"/>
    <x v="19"/>
    <n v="2"/>
  </r>
  <r>
    <x v="255"/>
    <s v="US"/>
    <n v="204435"/>
    <x v="13"/>
    <x v="20"/>
    <n v="916"/>
  </r>
  <r>
    <x v="255"/>
    <s v="US"/>
    <n v="204435"/>
    <x v="14"/>
    <x v="21"/>
    <n v="1"/>
  </r>
  <r>
    <x v="255"/>
    <s v="US"/>
    <n v="204435"/>
    <x v="14"/>
    <x v="22"/>
    <n v="0"/>
  </r>
  <r>
    <x v="255"/>
    <s v="US"/>
    <n v="204435"/>
    <x v="14"/>
    <x v="23"/>
    <n v="1"/>
  </r>
  <r>
    <x v="255"/>
    <s v="US"/>
    <n v="204435"/>
    <x v="14"/>
    <x v="24"/>
    <n v="1"/>
  </r>
  <r>
    <x v="255"/>
    <s v="US"/>
    <n v="204435"/>
    <x v="14"/>
    <x v="25"/>
    <n v="1"/>
  </r>
  <r>
    <x v="256"/>
    <s v="US"/>
    <n v="229442.88"/>
    <x v="0"/>
    <x v="0"/>
    <n v="0"/>
  </r>
  <r>
    <x v="256"/>
    <s v="US"/>
    <n v="229442.88"/>
    <x v="0"/>
    <x v="1"/>
    <n v="0"/>
  </r>
  <r>
    <x v="256"/>
    <s v="US"/>
    <n v="229442.88"/>
    <x v="1"/>
    <x v="2"/>
    <n v="84"/>
  </r>
  <r>
    <x v="256"/>
    <s v="US"/>
    <n v="229442.88"/>
    <x v="2"/>
    <x v="3"/>
    <n v="1"/>
  </r>
  <r>
    <x v="256"/>
    <s v="US"/>
    <n v="229442.88"/>
    <x v="2"/>
    <x v="4"/>
    <n v="52"/>
  </r>
  <r>
    <x v="256"/>
    <s v="US"/>
    <n v="229442.88"/>
    <x v="3"/>
    <x v="5"/>
    <n v="0"/>
  </r>
  <r>
    <x v="256"/>
    <s v="US"/>
    <n v="229442.88"/>
    <x v="4"/>
    <x v="6"/>
    <n v="62"/>
  </r>
  <r>
    <x v="256"/>
    <s v="US"/>
    <n v="229442.88"/>
    <x v="4"/>
    <x v="7"/>
    <n v="97"/>
  </r>
  <r>
    <x v="256"/>
    <s v="US"/>
    <n v="229442.88"/>
    <x v="5"/>
    <x v="8"/>
    <n v="146"/>
  </r>
  <r>
    <x v="256"/>
    <s v="US"/>
    <n v="229442.88"/>
    <x v="5"/>
    <x v="9"/>
    <n v="0"/>
  </r>
  <r>
    <x v="256"/>
    <s v="US"/>
    <n v="229442.88"/>
    <x v="5"/>
    <x v="10"/>
    <n v="97"/>
  </r>
  <r>
    <x v="256"/>
    <s v="US"/>
    <n v="229442.88"/>
    <x v="6"/>
    <x v="11"/>
    <n v="45"/>
  </r>
  <r>
    <x v="256"/>
    <s v="US"/>
    <n v="229442.88"/>
    <x v="7"/>
    <x v="12"/>
    <n v="4"/>
  </r>
  <r>
    <x v="256"/>
    <s v="US"/>
    <n v="229442.88"/>
    <x v="8"/>
    <x v="13"/>
    <n v="735"/>
  </r>
  <r>
    <x v="256"/>
    <s v="US"/>
    <n v="229442.88"/>
    <x v="9"/>
    <x v="14"/>
    <n v="17618"/>
  </r>
  <r>
    <x v="256"/>
    <s v="US"/>
    <n v="229442.88"/>
    <x v="10"/>
    <x v="15"/>
    <n v="26124"/>
  </r>
  <r>
    <x v="256"/>
    <s v="US"/>
    <n v="229442.88"/>
    <x v="11"/>
    <x v="16"/>
    <n v="212"/>
  </r>
  <r>
    <x v="256"/>
    <s v="US"/>
    <n v="229442.88"/>
    <x v="12"/>
    <x v="17"/>
    <n v="4838"/>
  </r>
  <r>
    <x v="256"/>
    <s v="US"/>
    <n v="229442.88"/>
    <x v="13"/>
    <x v="18"/>
    <n v="353"/>
  </r>
  <r>
    <x v="256"/>
    <s v="US"/>
    <n v="229442.88"/>
    <x v="13"/>
    <x v="19"/>
    <n v="2"/>
  </r>
  <r>
    <x v="256"/>
    <s v="US"/>
    <n v="229442.88"/>
    <x v="13"/>
    <x v="20"/>
    <n v="891"/>
  </r>
  <r>
    <x v="256"/>
    <s v="US"/>
    <n v="229442.88"/>
    <x v="14"/>
    <x v="21"/>
    <n v="0"/>
  </r>
  <r>
    <x v="256"/>
    <s v="US"/>
    <n v="229442.88"/>
    <x v="14"/>
    <x v="22"/>
    <n v="0"/>
  </r>
  <r>
    <x v="256"/>
    <s v="US"/>
    <n v="229442.88"/>
    <x v="14"/>
    <x v="23"/>
    <n v="1"/>
  </r>
  <r>
    <x v="256"/>
    <s v="US"/>
    <n v="229442.88"/>
    <x v="14"/>
    <x v="24"/>
    <n v="1"/>
  </r>
  <r>
    <x v="256"/>
    <s v="US"/>
    <n v="229442.88"/>
    <x v="14"/>
    <x v="25"/>
    <n v="1"/>
  </r>
  <r>
    <x v="257"/>
    <s v="US"/>
    <n v="192068.82"/>
    <x v="0"/>
    <x v="0"/>
    <n v="0"/>
  </r>
  <r>
    <x v="257"/>
    <s v="US"/>
    <n v="192068.82"/>
    <x v="0"/>
    <x v="1"/>
    <n v="0"/>
  </r>
  <r>
    <x v="257"/>
    <s v="US"/>
    <n v="192068.82"/>
    <x v="1"/>
    <x v="2"/>
    <n v="160"/>
  </r>
  <r>
    <x v="257"/>
    <s v="US"/>
    <n v="192068.82"/>
    <x v="2"/>
    <x v="3"/>
    <n v="1"/>
  </r>
  <r>
    <x v="257"/>
    <s v="US"/>
    <n v="192068.82"/>
    <x v="2"/>
    <x v="4"/>
    <n v="52"/>
  </r>
  <r>
    <x v="257"/>
    <s v="US"/>
    <n v="192068.82"/>
    <x v="3"/>
    <x v="5"/>
    <n v="0"/>
  </r>
  <r>
    <x v="257"/>
    <s v="US"/>
    <n v="192068.82"/>
    <x v="4"/>
    <x v="6"/>
    <n v="75"/>
  </r>
  <r>
    <x v="257"/>
    <s v="US"/>
    <n v="192068.82"/>
    <x v="4"/>
    <x v="7"/>
    <n v="24"/>
  </r>
  <r>
    <x v="257"/>
    <s v="US"/>
    <n v="192068.82"/>
    <x v="5"/>
    <x v="8"/>
    <n v="132"/>
  </r>
  <r>
    <x v="257"/>
    <s v="US"/>
    <n v="192068.82"/>
    <x v="5"/>
    <x v="9"/>
    <n v="0"/>
  </r>
  <r>
    <x v="257"/>
    <s v="US"/>
    <n v="192068.82"/>
    <x v="5"/>
    <x v="10"/>
    <n v="106"/>
  </r>
  <r>
    <x v="257"/>
    <s v="US"/>
    <n v="192068.82"/>
    <x v="6"/>
    <x v="11"/>
    <n v="45"/>
  </r>
  <r>
    <x v="257"/>
    <s v="US"/>
    <n v="192068.82"/>
    <x v="7"/>
    <x v="12"/>
    <n v="6"/>
  </r>
  <r>
    <x v="257"/>
    <s v="US"/>
    <n v="192068.82"/>
    <x v="8"/>
    <x v="13"/>
    <n v="790"/>
  </r>
  <r>
    <x v="257"/>
    <s v="US"/>
    <n v="192068.82"/>
    <x v="9"/>
    <x v="14"/>
    <n v="21175"/>
  </r>
  <r>
    <x v="257"/>
    <s v="US"/>
    <n v="192068.82"/>
    <x v="10"/>
    <x v="15"/>
    <n v="18237"/>
  </r>
  <r>
    <x v="257"/>
    <s v="US"/>
    <n v="192068.82"/>
    <x v="11"/>
    <x v="16"/>
    <n v="210"/>
  </r>
  <r>
    <x v="257"/>
    <s v="US"/>
    <n v="192068.82"/>
    <x v="12"/>
    <x v="17"/>
    <n v="5154"/>
  </r>
  <r>
    <x v="257"/>
    <s v="US"/>
    <n v="192068.82"/>
    <x v="13"/>
    <x v="18"/>
    <n v="285"/>
  </r>
  <r>
    <x v="257"/>
    <s v="US"/>
    <n v="192068.82"/>
    <x v="13"/>
    <x v="19"/>
    <n v="2"/>
  </r>
  <r>
    <x v="257"/>
    <s v="US"/>
    <n v="192068.82"/>
    <x v="13"/>
    <x v="20"/>
    <n v="754"/>
  </r>
  <r>
    <x v="257"/>
    <s v="US"/>
    <n v="192068.82"/>
    <x v="14"/>
    <x v="21"/>
    <n v="0"/>
  </r>
  <r>
    <x v="257"/>
    <s v="US"/>
    <n v="192068.82"/>
    <x v="14"/>
    <x v="22"/>
    <n v="0"/>
  </r>
  <r>
    <x v="257"/>
    <s v="US"/>
    <n v="192068.82"/>
    <x v="14"/>
    <x v="23"/>
    <n v="1"/>
  </r>
  <r>
    <x v="257"/>
    <s v="US"/>
    <n v="192068.82"/>
    <x v="14"/>
    <x v="24"/>
    <n v="1"/>
  </r>
  <r>
    <x v="257"/>
    <s v="US"/>
    <n v="192068.82"/>
    <x v="14"/>
    <x v="25"/>
    <n v="1"/>
  </r>
  <r>
    <x v="258"/>
    <s v="US"/>
    <n v="189265.5"/>
    <x v="0"/>
    <x v="0"/>
    <n v="0"/>
  </r>
  <r>
    <x v="258"/>
    <s v="US"/>
    <n v="189265.5"/>
    <x v="0"/>
    <x v="1"/>
    <n v="0"/>
  </r>
  <r>
    <x v="258"/>
    <s v="US"/>
    <n v="189265.5"/>
    <x v="1"/>
    <x v="2"/>
    <n v="154"/>
  </r>
  <r>
    <x v="258"/>
    <s v="US"/>
    <n v="189265.5"/>
    <x v="2"/>
    <x v="3"/>
    <n v="1"/>
  </r>
  <r>
    <x v="258"/>
    <s v="US"/>
    <n v="189265.5"/>
    <x v="2"/>
    <x v="4"/>
    <n v="53"/>
  </r>
  <r>
    <x v="258"/>
    <s v="US"/>
    <n v="189265.5"/>
    <x v="3"/>
    <x v="5"/>
    <n v="0"/>
  </r>
  <r>
    <x v="258"/>
    <s v="US"/>
    <n v="189265.5"/>
    <x v="4"/>
    <x v="6"/>
    <n v="82"/>
  </r>
  <r>
    <x v="258"/>
    <s v="US"/>
    <n v="189265.5"/>
    <x v="4"/>
    <x v="7"/>
    <n v="18"/>
  </r>
  <r>
    <x v="258"/>
    <s v="US"/>
    <n v="189265.5"/>
    <x v="5"/>
    <x v="8"/>
    <n v="153"/>
  </r>
  <r>
    <x v="258"/>
    <s v="US"/>
    <n v="189265.5"/>
    <x v="5"/>
    <x v="9"/>
    <n v="0"/>
  </r>
  <r>
    <x v="258"/>
    <s v="US"/>
    <n v="189265.5"/>
    <x v="5"/>
    <x v="10"/>
    <n v="85"/>
  </r>
  <r>
    <x v="258"/>
    <s v="US"/>
    <n v="189265.5"/>
    <x v="6"/>
    <x v="11"/>
    <n v="80"/>
  </r>
  <r>
    <x v="258"/>
    <s v="US"/>
    <n v="189265.5"/>
    <x v="7"/>
    <x v="12"/>
    <n v="6"/>
  </r>
  <r>
    <x v="258"/>
    <s v="US"/>
    <n v="189265.5"/>
    <x v="8"/>
    <x v="13"/>
    <n v="819"/>
  </r>
  <r>
    <x v="258"/>
    <s v="US"/>
    <n v="189265.5"/>
    <x v="9"/>
    <x v="14"/>
    <n v="20118"/>
  </r>
  <r>
    <x v="258"/>
    <s v="US"/>
    <n v="189265.5"/>
    <x v="10"/>
    <x v="15"/>
    <n v="13808"/>
  </r>
  <r>
    <x v="258"/>
    <s v="US"/>
    <n v="189265.5"/>
    <x v="11"/>
    <x v="16"/>
    <n v="331"/>
  </r>
  <r>
    <x v="258"/>
    <s v="US"/>
    <n v="189265.5"/>
    <x v="12"/>
    <x v="17"/>
    <n v="4637"/>
  </r>
  <r>
    <x v="258"/>
    <s v="US"/>
    <n v="189265.5"/>
    <x v="13"/>
    <x v="18"/>
    <n v="252"/>
  </r>
  <r>
    <x v="258"/>
    <s v="US"/>
    <n v="189265.5"/>
    <x v="13"/>
    <x v="19"/>
    <n v="2"/>
  </r>
  <r>
    <x v="258"/>
    <s v="US"/>
    <n v="189265.5"/>
    <x v="13"/>
    <x v="20"/>
    <n v="723"/>
  </r>
  <r>
    <x v="258"/>
    <s v="US"/>
    <n v="189265.5"/>
    <x v="14"/>
    <x v="21"/>
    <n v="1"/>
  </r>
  <r>
    <x v="258"/>
    <s v="US"/>
    <n v="189265.5"/>
    <x v="14"/>
    <x v="22"/>
    <n v="0"/>
  </r>
  <r>
    <x v="258"/>
    <s v="US"/>
    <n v="189265.5"/>
    <x v="14"/>
    <x v="23"/>
    <n v="1"/>
  </r>
  <r>
    <x v="258"/>
    <s v="US"/>
    <n v="189265.5"/>
    <x v="14"/>
    <x v="24"/>
    <n v="0"/>
  </r>
  <r>
    <x v="258"/>
    <s v="US"/>
    <n v="189265.5"/>
    <x v="14"/>
    <x v="25"/>
    <n v="1"/>
  </r>
  <r>
    <x v="259"/>
    <s v="US"/>
    <n v="176942.7"/>
    <x v="0"/>
    <x v="0"/>
    <n v="0"/>
  </r>
  <r>
    <x v="259"/>
    <s v="US"/>
    <n v="176942.7"/>
    <x v="0"/>
    <x v="1"/>
    <n v="0"/>
  </r>
  <r>
    <x v="259"/>
    <s v="US"/>
    <n v="176942.7"/>
    <x v="1"/>
    <x v="2"/>
    <n v="90"/>
  </r>
  <r>
    <x v="259"/>
    <s v="US"/>
    <n v="176942.7"/>
    <x v="2"/>
    <x v="3"/>
    <n v="1"/>
  </r>
  <r>
    <x v="259"/>
    <s v="US"/>
    <n v="176942.7"/>
    <x v="2"/>
    <x v="4"/>
    <n v="61"/>
  </r>
  <r>
    <x v="259"/>
    <s v="US"/>
    <n v="176942.7"/>
    <x v="3"/>
    <x v="5"/>
    <n v="0"/>
  </r>
  <r>
    <x v="259"/>
    <s v="US"/>
    <n v="176942.7"/>
    <x v="4"/>
    <x v="6"/>
    <n v="104"/>
  </r>
  <r>
    <x v="259"/>
    <s v="US"/>
    <n v="176942.7"/>
    <x v="4"/>
    <x v="7"/>
    <n v="20"/>
  </r>
  <r>
    <x v="259"/>
    <s v="US"/>
    <n v="176942.7"/>
    <x v="5"/>
    <x v="8"/>
    <n v="95"/>
  </r>
  <r>
    <x v="259"/>
    <s v="US"/>
    <n v="176942.7"/>
    <x v="5"/>
    <x v="9"/>
    <n v="0"/>
  </r>
  <r>
    <x v="259"/>
    <s v="US"/>
    <n v="176942.7"/>
    <x v="5"/>
    <x v="10"/>
    <n v="91"/>
  </r>
  <r>
    <x v="259"/>
    <s v="US"/>
    <n v="176942.7"/>
    <x v="6"/>
    <x v="11"/>
    <n v="135"/>
  </r>
  <r>
    <x v="259"/>
    <s v="US"/>
    <n v="176942.7"/>
    <x v="7"/>
    <x v="12"/>
    <n v="6"/>
  </r>
  <r>
    <x v="259"/>
    <s v="US"/>
    <n v="176942.7"/>
    <x v="8"/>
    <x v="13"/>
    <n v="775"/>
  </r>
  <r>
    <x v="259"/>
    <s v="US"/>
    <n v="176942.7"/>
    <x v="9"/>
    <x v="14"/>
    <n v="20336"/>
  </r>
  <r>
    <x v="259"/>
    <s v="US"/>
    <n v="176942.7"/>
    <x v="10"/>
    <x v="15"/>
    <n v="23136"/>
  </r>
  <r>
    <x v="259"/>
    <s v="US"/>
    <n v="176942.7"/>
    <x v="11"/>
    <x v="16"/>
    <n v="1358"/>
  </r>
  <r>
    <x v="259"/>
    <s v="US"/>
    <n v="176942.7"/>
    <x v="12"/>
    <x v="17"/>
    <n v="6101"/>
  </r>
  <r>
    <x v="259"/>
    <s v="US"/>
    <n v="176942.7"/>
    <x v="13"/>
    <x v="18"/>
    <n v="152"/>
  </r>
  <r>
    <x v="259"/>
    <s v="US"/>
    <n v="176942.7"/>
    <x v="13"/>
    <x v="19"/>
    <n v="2"/>
  </r>
  <r>
    <x v="259"/>
    <s v="US"/>
    <n v="176942.7"/>
    <x v="13"/>
    <x v="20"/>
    <n v="539"/>
  </r>
  <r>
    <x v="259"/>
    <s v="US"/>
    <n v="176942.7"/>
    <x v="14"/>
    <x v="21"/>
    <n v="0"/>
  </r>
  <r>
    <x v="259"/>
    <s v="US"/>
    <n v="176942.7"/>
    <x v="14"/>
    <x v="22"/>
    <n v="0"/>
  </r>
  <r>
    <x v="259"/>
    <s v="US"/>
    <n v="176942.7"/>
    <x v="14"/>
    <x v="23"/>
    <n v="1"/>
  </r>
  <r>
    <x v="259"/>
    <s v="US"/>
    <n v="176942.7"/>
    <x v="14"/>
    <x v="24"/>
    <n v="0"/>
  </r>
  <r>
    <x v="259"/>
    <s v="US"/>
    <n v="176942.7"/>
    <x v="14"/>
    <x v="25"/>
    <n v="1"/>
  </r>
  <r>
    <x v="260"/>
    <s v="US"/>
    <n v="158005.85999999999"/>
    <x v="0"/>
    <x v="0"/>
    <n v="0"/>
  </r>
  <r>
    <x v="260"/>
    <s v="US"/>
    <n v="158005.85999999999"/>
    <x v="0"/>
    <x v="1"/>
    <n v="0"/>
  </r>
  <r>
    <x v="260"/>
    <s v="US"/>
    <n v="158005.85999999999"/>
    <x v="1"/>
    <x v="2"/>
    <n v="121"/>
  </r>
  <r>
    <x v="260"/>
    <s v="US"/>
    <n v="158005.85999999999"/>
    <x v="2"/>
    <x v="3"/>
    <n v="0"/>
  </r>
  <r>
    <x v="260"/>
    <s v="US"/>
    <n v="158005.85999999999"/>
    <x v="2"/>
    <x v="4"/>
    <n v="67"/>
  </r>
  <r>
    <x v="260"/>
    <s v="US"/>
    <n v="158005.85999999999"/>
    <x v="3"/>
    <x v="5"/>
    <n v="0"/>
  </r>
  <r>
    <x v="260"/>
    <s v="US"/>
    <n v="158005.85999999999"/>
    <x v="4"/>
    <x v="6"/>
    <n v="118"/>
  </r>
  <r>
    <x v="260"/>
    <s v="US"/>
    <n v="158005.85999999999"/>
    <x v="4"/>
    <x v="7"/>
    <n v="15"/>
  </r>
  <r>
    <x v="260"/>
    <s v="US"/>
    <n v="158005.85999999999"/>
    <x v="5"/>
    <x v="8"/>
    <n v="102"/>
  </r>
  <r>
    <x v="260"/>
    <s v="US"/>
    <n v="158005.85999999999"/>
    <x v="5"/>
    <x v="9"/>
    <n v="0"/>
  </r>
  <r>
    <x v="260"/>
    <s v="US"/>
    <n v="158005.85999999999"/>
    <x v="5"/>
    <x v="10"/>
    <n v="77"/>
  </r>
  <r>
    <x v="260"/>
    <s v="US"/>
    <n v="158005.85999999999"/>
    <x v="6"/>
    <x v="11"/>
    <n v="111"/>
  </r>
  <r>
    <x v="260"/>
    <s v="US"/>
    <n v="158005.85999999999"/>
    <x v="7"/>
    <x v="12"/>
    <n v="6"/>
  </r>
  <r>
    <x v="260"/>
    <s v="US"/>
    <n v="158005.85999999999"/>
    <x v="8"/>
    <x v="13"/>
    <n v="865"/>
  </r>
  <r>
    <x v="260"/>
    <s v="US"/>
    <n v="158005.85999999999"/>
    <x v="9"/>
    <x v="14"/>
    <n v="21949"/>
  </r>
  <r>
    <x v="260"/>
    <s v="US"/>
    <n v="158005.85999999999"/>
    <x v="10"/>
    <x v="15"/>
    <n v="24143"/>
  </r>
  <r>
    <x v="260"/>
    <s v="US"/>
    <n v="158005.85999999999"/>
    <x v="11"/>
    <x v="16"/>
    <n v="199"/>
  </r>
  <r>
    <x v="260"/>
    <s v="US"/>
    <n v="158005.85999999999"/>
    <x v="12"/>
    <x v="17"/>
    <n v="3530"/>
  </r>
  <r>
    <x v="260"/>
    <s v="US"/>
    <n v="158005.85999999999"/>
    <x v="13"/>
    <x v="18"/>
    <n v="168"/>
  </r>
  <r>
    <x v="260"/>
    <s v="US"/>
    <n v="158005.85999999999"/>
    <x v="13"/>
    <x v="19"/>
    <n v="2"/>
  </r>
  <r>
    <x v="260"/>
    <s v="US"/>
    <n v="158005.85999999999"/>
    <x v="13"/>
    <x v="20"/>
    <n v="527"/>
  </r>
  <r>
    <x v="260"/>
    <s v="US"/>
    <n v="158005.85999999999"/>
    <x v="14"/>
    <x v="21"/>
    <n v="0"/>
  </r>
  <r>
    <x v="260"/>
    <s v="US"/>
    <n v="158005.85999999999"/>
    <x v="14"/>
    <x v="22"/>
    <n v="0"/>
  </r>
  <r>
    <x v="260"/>
    <s v="US"/>
    <n v="158005.85999999999"/>
    <x v="14"/>
    <x v="23"/>
    <n v="1"/>
  </r>
  <r>
    <x v="260"/>
    <s v="US"/>
    <n v="158005.85999999999"/>
    <x v="14"/>
    <x v="24"/>
    <n v="1"/>
  </r>
  <r>
    <x v="260"/>
    <s v="US"/>
    <n v="158005.85999999999"/>
    <x v="14"/>
    <x v="25"/>
    <n v="0"/>
  </r>
  <r>
    <x v="261"/>
    <s v="US"/>
    <n v="185844.3"/>
    <x v="0"/>
    <x v="0"/>
    <n v="0"/>
  </r>
  <r>
    <x v="261"/>
    <s v="US"/>
    <n v="185844.3"/>
    <x v="0"/>
    <x v="1"/>
    <n v="0"/>
  </r>
  <r>
    <x v="261"/>
    <s v="US"/>
    <n v="185844.3"/>
    <x v="1"/>
    <x v="2"/>
    <n v="171"/>
  </r>
  <r>
    <x v="261"/>
    <s v="US"/>
    <n v="185844.3"/>
    <x v="2"/>
    <x v="3"/>
    <n v="0"/>
  </r>
  <r>
    <x v="261"/>
    <s v="US"/>
    <n v="185844.3"/>
    <x v="2"/>
    <x v="4"/>
    <n v="44"/>
  </r>
  <r>
    <x v="261"/>
    <s v="US"/>
    <n v="185844.3"/>
    <x v="3"/>
    <x v="5"/>
    <n v="0"/>
  </r>
  <r>
    <x v="261"/>
    <s v="US"/>
    <n v="185844.3"/>
    <x v="4"/>
    <x v="6"/>
    <n v="107"/>
  </r>
  <r>
    <x v="261"/>
    <s v="US"/>
    <n v="185844.3"/>
    <x v="4"/>
    <x v="7"/>
    <n v="27"/>
  </r>
  <r>
    <x v="261"/>
    <s v="US"/>
    <n v="185844.3"/>
    <x v="5"/>
    <x v="8"/>
    <n v="104"/>
  </r>
  <r>
    <x v="261"/>
    <s v="US"/>
    <n v="185844.3"/>
    <x v="5"/>
    <x v="9"/>
    <n v="0"/>
  </r>
  <r>
    <x v="261"/>
    <s v="US"/>
    <n v="185844.3"/>
    <x v="5"/>
    <x v="10"/>
    <n v="102"/>
  </r>
  <r>
    <x v="261"/>
    <s v="US"/>
    <n v="185844.3"/>
    <x v="6"/>
    <x v="11"/>
    <n v="87"/>
  </r>
  <r>
    <x v="261"/>
    <s v="US"/>
    <n v="185844.3"/>
    <x v="7"/>
    <x v="12"/>
    <n v="9"/>
  </r>
  <r>
    <x v="261"/>
    <s v="US"/>
    <n v="185844.3"/>
    <x v="8"/>
    <x v="13"/>
    <n v="763"/>
  </r>
  <r>
    <x v="261"/>
    <s v="US"/>
    <n v="185844.3"/>
    <x v="9"/>
    <x v="14"/>
    <n v="20442"/>
  </r>
  <r>
    <x v="261"/>
    <s v="US"/>
    <n v="185844.3"/>
    <x v="10"/>
    <x v="15"/>
    <n v="18053"/>
  </r>
  <r>
    <x v="261"/>
    <s v="US"/>
    <n v="185844.3"/>
    <x v="11"/>
    <x v="16"/>
    <n v="0"/>
  </r>
  <r>
    <x v="261"/>
    <s v="US"/>
    <n v="185844.3"/>
    <x v="12"/>
    <x v="17"/>
    <n v="5631"/>
  </r>
  <r>
    <x v="261"/>
    <s v="US"/>
    <n v="185844.3"/>
    <x v="13"/>
    <x v="18"/>
    <n v="173"/>
  </r>
  <r>
    <x v="261"/>
    <s v="US"/>
    <n v="185844.3"/>
    <x v="13"/>
    <x v="19"/>
    <n v="2"/>
  </r>
  <r>
    <x v="261"/>
    <s v="US"/>
    <n v="185844.3"/>
    <x v="13"/>
    <x v="20"/>
    <n v="532"/>
  </r>
  <r>
    <x v="261"/>
    <s v="US"/>
    <n v="185844.3"/>
    <x v="14"/>
    <x v="21"/>
    <n v="1"/>
  </r>
  <r>
    <x v="261"/>
    <s v="US"/>
    <n v="185844.3"/>
    <x v="14"/>
    <x v="22"/>
    <n v="0"/>
  </r>
  <r>
    <x v="261"/>
    <s v="US"/>
    <n v="185844.3"/>
    <x v="14"/>
    <x v="23"/>
    <n v="1"/>
  </r>
  <r>
    <x v="261"/>
    <s v="US"/>
    <n v="185844.3"/>
    <x v="14"/>
    <x v="24"/>
    <n v="1"/>
  </r>
  <r>
    <x v="261"/>
    <s v="US"/>
    <n v="185844.3"/>
    <x v="14"/>
    <x v="25"/>
    <n v="1"/>
  </r>
  <r>
    <x v="262"/>
    <s v="US"/>
    <n v="195234.24"/>
    <x v="0"/>
    <x v="0"/>
    <n v="0"/>
  </r>
  <r>
    <x v="262"/>
    <s v="US"/>
    <n v="195234.24"/>
    <x v="0"/>
    <x v="1"/>
    <n v="0"/>
  </r>
  <r>
    <x v="262"/>
    <s v="US"/>
    <n v="195234.24"/>
    <x v="1"/>
    <x v="2"/>
    <n v="147"/>
  </r>
  <r>
    <x v="262"/>
    <s v="US"/>
    <n v="195234.24"/>
    <x v="2"/>
    <x v="3"/>
    <n v="0"/>
  </r>
  <r>
    <x v="262"/>
    <s v="US"/>
    <n v="195234.24"/>
    <x v="2"/>
    <x v="4"/>
    <n v="89"/>
  </r>
  <r>
    <x v="262"/>
    <s v="US"/>
    <n v="195234.24"/>
    <x v="3"/>
    <x v="5"/>
    <n v="0"/>
  </r>
  <r>
    <x v="262"/>
    <s v="US"/>
    <n v="195234.24"/>
    <x v="4"/>
    <x v="6"/>
    <n v="117"/>
  </r>
  <r>
    <x v="262"/>
    <s v="US"/>
    <n v="195234.24"/>
    <x v="4"/>
    <x v="7"/>
    <n v="29"/>
  </r>
  <r>
    <x v="262"/>
    <s v="US"/>
    <n v="195234.24"/>
    <x v="5"/>
    <x v="8"/>
    <n v="98"/>
  </r>
  <r>
    <x v="262"/>
    <s v="US"/>
    <n v="195234.24"/>
    <x v="5"/>
    <x v="9"/>
    <n v="0"/>
  </r>
  <r>
    <x v="262"/>
    <s v="US"/>
    <n v="195234.24"/>
    <x v="5"/>
    <x v="10"/>
    <n v="96"/>
  </r>
  <r>
    <x v="262"/>
    <s v="US"/>
    <n v="195234.24"/>
    <x v="6"/>
    <x v="11"/>
    <n v="63"/>
  </r>
  <r>
    <x v="262"/>
    <s v="US"/>
    <n v="195234.24"/>
    <x v="7"/>
    <x v="12"/>
    <n v="7"/>
  </r>
  <r>
    <x v="262"/>
    <s v="US"/>
    <n v="195234.24"/>
    <x v="8"/>
    <x v="13"/>
    <n v="728"/>
  </r>
  <r>
    <x v="262"/>
    <s v="US"/>
    <n v="195234.24"/>
    <x v="9"/>
    <x v="14"/>
    <n v="20584"/>
  </r>
  <r>
    <x v="262"/>
    <s v="US"/>
    <n v="195234.24"/>
    <x v="10"/>
    <x v="15"/>
    <n v="16560"/>
  </r>
  <r>
    <x v="262"/>
    <s v="US"/>
    <n v="195234.24"/>
    <x v="11"/>
    <x v="16"/>
    <n v="149"/>
  </r>
  <r>
    <x v="262"/>
    <s v="US"/>
    <n v="195234.24"/>
    <x v="12"/>
    <x v="17"/>
    <n v="4014"/>
  </r>
  <r>
    <x v="262"/>
    <s v="US"/>
    <n v="195234.24"/>
    <x v="13"/>
    <x v="18"/>
    <n v="182"/>
  </r>
  <r>
    <x v="262"/>
    <s v="US"/>
    <n v="195234.24"/>
    <x v="13"/>
    <x v="19"/>
    <n v="2"/>
  </r>
  <r>
    <x v="262"/>
    <s v="US"/>
    <n v="195234.24"/>
    <x v="13"/>
    <x v="20"/>
    <n v="580"/>
  </r>
  <r>
    <x v="262"/>
    <s v="US"/>
    <n v="195234.24"/>
    <x v="14"/>
    <x v="21"/>
    <n v="1"/>
  </r>
  <r>
    <x v="262"/>
    <s v="US"/>
    <n v="195234.24"/>
    <x v="14"/>
    <x v="22"/>
    <n v="0"/>
  </r>
  <r>
    <x v="262"/>
    <s v="US"/>
    <n v="195234.24"/>
    <x v="14"/>
    <x v="23"/>
    <n v="1"/>
  </r>
  <r>
    <x v="262"/>
    <s v="US"/>
    <n v="195234.24"/>
    <x v="14"/>
    <x v="24"/>
    <n v="1"/>
  </r>
  <r>
    <x v="262"/>
    <s v="US"/>
    <n v="195234.24"/>
    <x v="14"/>
    <x v="25"/>
    <n v="1"/>
  </r>
  <r>
    <x v="263"/>
    <s v="US"/>
    <n v="213066.89"/>
    <x v="0"/>
    <x v="0"/>
    <n v="0"/>
  </r>
  <r>
    <x v="263"/>
    <s v="US"/>
    <n v="213066.89"/>
    <x v="0"/>
    <x v="1"/>
    <n v="0"/>
  </r>
  <r>
    <x v="263"/>
    <s v="US"/>
    <n v="213066.89"/>
    <x v="1"/>
    <x v="2"/>
    <n v="77"/>
  </r>
  <r>
    <x v="263"/>
    <s v="US"/>
    <n v="213066.89"/>
    <x v="2"/>
    <x v="3"/>
    <n v="1"/>
  </r>
  <r>
    <x v="263"/>
    <s v="US"/>
    <n v="213066.89"/>
    <x v="2"/>
    <x v="4"/>
    <n v="86"/>
  </r>
  <r>
    <x v="263"/>
    <s v="US"/>
    <n v="213066.89"/>
    <x v="3"/>
    <x v="5"/>
    <n v="0"/>
  </r>
  <r>
    <x v="263"/>
    <s v="US"/>
    <n v="213066.89"/>
    <x v="4"/>
    <x v="6"/>
    <n v="79"/>
  </r>
  <r>
    <x v="263"/>
    <s v="US"/>
    <n v="213066.89"/>
    <x v="4"/>
    <x v="7"/>
    <n v="28"/>
  </r>
  <r>
    <x v="263"/>
    <s v="US"/>
    <n v="213066.89"/>
    <x v="5"/>
    <x v="8"/>
    <n v="103"/>
  </r>
  <r>
    <x v="263"/>
    <s v="US"/>
    <n v="213066.89"/>
    <x v="5"/>
    <x v="9"/>
    <n v="0"/>
  </r>
  <r>
    <x v="263"/>
    <s v="US"/>
    <n v="213066.89"/>
    <x v="5"/>
    <x v="10"/>
    <n v="95"/>
  </r>
  <r>
    <x v="263"/>
    <s v="US"/>
    <n v="213066.89"/>
    <x v="6"/>
    <x v="11"/>
    <n v="61"/>
  </r>
  <r>
    <x v="263"/>
    <s v="US"/>
    <n v="213066.89"/>
    <x v="7"/>
    <x v="12"/>
    <n v="7"/>
  </r>
  <r>
    <x v="263"/>
    <s v="US"/>
    <n v="213066.89"/>
    <x v="8"/>
    <x v="13"/>
    <n v="708"/>
  </r>
  <r>
    <x v="263"/>
    <s v="US"/>
    <n v="213066.89"/>
    <x v="9"/>
    <x v="14"/>
    <n v="21486"/>
  </r>
  <r>
    <x v="263"/>
    <s v="US"/>
    <n v="213066.89"/>
    <x v="10"/>
    <x v="15"/>
    <n v="18407"/>
  </r>
  <r>
    <x v="263"/>
    <s v="US"/>
    <n v="213066.89"/>
    <x v="11"/>
    <x v="16"/>
    <n v="770"/>
  </r>
  <r>
    <x v="263"/>
    <s v="US"/>
    <n v="213066.89"/>
    <x v="12"/>
    <x v="17"/>
    <n v="5584"/>
  </r>
  <r>
    <x v="263"/>
    <s v="US"/>
    <n v="213066.89"/>
    <x v="13"/>
    <x v="18"/>
    <n v="129"/>
  </r>
  <r>
    <x v="263"/>
    <s v="US"/>
    <n v="213066.89"/>
    <x v="13"/>
    <x v="19"/>
    <n v="2"/>
  </r>
  <r>
    <x v="263"/>
    <s v="US"/>
    <n v="213066.89"/>
    <x v="13"/>
    <x v="20"/>
    <n v="360"/>
  </r>
  <r>
    <x v="263"/>
    <s v="US"/>
    <n v="213066.89"/>
    <x v="14"/>
    <x v="21"/>
    <n v="0"/>
  </r>
  <r>
    <x v="263"/>
    <s v="US"/>
    <n v="213066.89"/>
    <x v="14"/>
    <x v="22"/>
    <n v="0"/>
  </r>
  <r>
    <x v="263"/>
    <s v="US"/>
    <n v="213066.89"/>
    <x v="14"/>
    <x v="23"/>
    <n v="1"/>
  </r>
  <r>
    <x v="263"/>
    <s v="US"/>
    <n v="213066.89"/>
    <x v="14"/>
    <x v="24"/>
    <n v="1"/>
  </r>
  <r>
    <x v="263"/>
    <s v="US"/>
    <n v="213066.89"/>
    <x v="14"/>
    <x v="25"/>
    <n v="1"/>
  </r>
  <r>
    <x v="264"/>
    <s v="US"/>
    <n v="177415.04000000001"/>
    <x v="0"/>
    <x v="0"/>
    <n v="0"/>
  </r>
  <r>
    <x v="264"/>
    <s v="US"/>
    <n v="177415.04000000001"/>
    <x v="0"/>
    <x v="1"/>
    <n v="0"/>
  </r>
  <r>
    <x v="264"/>
    <s v="US"/>
    <n v="177415.04000000001"/>
    <x v="1"/>
    <x v="2"/>
    <n v="78"/>
  </r>
  <r>
    <x v="264"/>
    <s v="US"/>
    <n v="177415.04000000001"/>
    <x v="2"/>
    <x v="3"/>
    <n v="1"/>
  </r>
  <r>
    <x v="264"/>
    <s v="US"/>
    <n v="177415.04000000001"/>
    <x v="2"/>
    <x v="4"/>
    <n v="68"/>
  </r>
  <r>
    <x v="264"/>
    <s v="US"/>
    <n v="177415.04000000001"/>
    <x v="3"/>
    <x v="5"/>
    <n v="0"/>
  </r>
  <r>
    <x v="264"/>
    <s v="US"/>
    <n v="177415.04000000001"/>
    <x v="4"/>
    <x v="6"/>
    <n v="108"/>
  </r>
  <r>
    <x v="264"/>
    <s v="US"/>
    <n v="177415.04000000001"/>
    <x v="4"/>
    <x v="7"/>
    <n v="61"/>
  </r>
  <r>
    <x v="264"/>
    <s v="US"/>
    <n v="177415.04000000001"/>
    <x v="5"/>
    <x v="8"/>
    <n v="85"/>
  </r>
  <r>
    <x v="264"/>
    <s v="US"/>
    <n v="177415.04000000001"/>
    <x v="5"/>
    <x v="9"/>
    <n v="0"/>
  </r>
  <r>
    <x v="264"/>
    <s v="US"/>
    <n v="177415.04000000001"/>
    <x v="5"/>
    <x v="10"/>
    <n v="79"/>
  </r>
  <r>
    <x v="264"/>
    <s v="US"/>
    <n v="177415.04000000001"/>
    <x v="6"/>
    <x v="11"/>
    <n v="96"/>
  </r>
  <r>
    <x v="264"/>
    <s v="US"/>
    <n v="177415.04000000001"/>
    <x v="7"/>
    <x v="12"/>
    <n v="6"/>
  </r>
  <r>
    <x v="264"/>
    <s v="US"/>
    <n v="177415.04000000001"/>
    <x v="8"/>
    <x v="13"/>
    <n v="732"/>
  </r>
  <r>
    <x v="264"/>
    <s v="US"/>
    <n v="177415.04000000001"/>
    <x v="9"/>
    <x v="14"/>
    <n v="24125"/>
  </r>
  <r>
    <x v="264"/>
    <s v="US"/>
    <n v="177415.04000000001"/>
    <x v="10"/>
    <x v="15"/>
    <n v="16759"/>
  </r>
  <r>
    <x v="264"/>
    <s v="US"/>
    <n v="177415.04000000001"/>
    <x v="11"/>
    <x v="16"/>
    <n v="0"/>
  </r>
  <r>
    <x v="264"/>
    <s v="US"/>
    <n v="177415.04000000001"/>
    <x v="12"/>
    <x v="17"/>
    <n v="4869"/>
  </r>
  <r>
    <x v="264"/>
    <s v="US"/>
    <n v="177415.04000000001"/>
    <x v="13"/>
    <x v="18"/>
    <n v="130"/>
  </r>
  <r>
    <x v="264"/>
    <s v="US"/>
    <n v="177415.04000000001"/>
    <x v="13"/>
    <x v="19"/>
    <n v="2"/>
  </r>
  <r>
    <x v="264"/>
    <s v="US"/>
    <n v="177415.04000000001"/>
    <x v="13"/>
    <x v="20"/>
    <n v="357"/>
  </r>
  <r>
    <x v="264"/>
    <s v="US"/>
    <n v="177415.04000000001"/>
    <x v="14"/>
    <x v="21"/>
    <n v="0"/>
  </r>
  <r>
    <x v="264"/>
    <s v="US"/>
    <n v="177415.04000000001"/>
    <x v="14"/>
    <x v="22"/>
    <n v="0"/>
  </r>
  <r>
    <x v="264"/>
    <s v="US"/>
    <n v="177415.04000000001"/>
    <x v="14"/>
    <x v="23"/>
    <n v="1"/>
  </r>
  <r>
    <x v="264"/>
    <s v="US"/>
    <n v="177415.04000000001"/>
    <x v="14"/>
    <x v="24"/>
    <n v="1"/>
  </r>
  <r>
    <x v="264"/>
    <s v="US"/>
    <n v="177415.04000000001"/>
    <x v="14"/>
    <x v="25"/>
    <n v="1"/>
  </r>
  <r>
    <x v="265"/>
    <s v="US"/>
    <n v="170466.48"/>
    <x v="0"/>
    <x v="0"/>
    <n v="0"/>
  </r>
  <r>
    <x v="265"/>
    <s v="US"/>
    <n v="170466.48"/>
    <x v="0"/>
    <x v="1"/>
    <n v="0"/>
  </r>
  <r>
    <x v="265"/>
    <s v="US"/>
    <n v="170466.48"/>
    <x v="1"/>
    <x v="2"/>
    <n v="61"/>
  </r>
  <r>
    <x v="265"/>
    <s v="US"/>
    <n v="170466.48"/>
    <x v="2"/>
    <x v="3"/>
    <n v="1"/>
  </r>
  <r>
    <x v="265"/>
    <s v="US"/>
    <n v="170466.48"/>
    <x v="2"/>
    <x v="4"/>
    <n v="57"/>
  </r>
  <r>
    <x v="265"/>
    <s v="US"/>
    <n v="170466.48"/>
    <x v="3"/>
    <x v="5"/>
    <n v="0"/>
  </r>
  <r>
    <x v="265"/>
    <s v="US"/>
    <n v="170466.48"/>
    <x v="4"/>
    <x v="6"/>
    <n v="148"/>
  </r>
  <r>
    <x v="265"/>
    <s v="US"/>
    <n v="170466.48"/>
    <x v="4"/>
    <x v="7"/>
    <n v="52"/>
  </r>
  <r>
    <x v="265"/>
    <s v="US"/>
    <n v="170466.48"/>
    <x v="5"/>
    <x v="8"/>
    <n v="75"/>
  </r>
  <r>
    <x v="265"/>
    <s v="US"/>
    <n v="170466.48"/>
    <x v="5"/>
    <x v="9"/>
    <n v="0"/>
  </r>
  <r>
    <x v="265"/>
    <s v="US"/>
    <n v="170466.48"/>
    <x v="5"/>
    <x v="10"/>
    <n v="82"/>
  </r>
  <r>
    <x v="265"/>
    <s v="US"/>
    <n v="170466.48"/>
    <x v="6"/>
    <x v="11"/>
    <n v="49"/>
  </r>
  <r>
    <x v="265"/>
    <s v="US"/>
    <n v="170466.48"/>
    <x v="7"/>
    <x v="12"/>
    <n v="6"/>
  </r>
  <r>
    <x v="265"/>
    <s v="US"/>
    <n v="170466.48"/>
    <x v="8"/>
    <x v="13"/>
    <n v="723"/>
  </r>
  <r>
    <x v="265"/>
    <s v="US"/>
    <n v="170466.48"/>
    <x v="9"/>
    <x v="14"/>
    <n v="22565"/>
  </r>
  <r>
    <x v="265"/>
    <s v="US"/>
    <n v="170466.48"/>
    <x v="10"/>
    <x v="15"/>
    <n v="9073"/>
  </r>
  <r>
    <x v="265"/>
    <s v="US"/>
    <n v="170466.48"/>
    <x v="11"/>
    <x v="16"/>
    <n v="0"/>
  </r>
  <r>
    <x v="265"/>
    <s v="US"/>
    <n v="170466.48"/>
    <x v="12"/>
    <x v="17"/>
    <n v="4716"/>
  </r>
  <r>
    <x v="265"/>
    <s v="US"/>
    <n v="170466.48"/>
    <x v="13"/>
    <x v="18"/>
    <n v="130"/>
  </r>
  <r>
    <x v="265"/>
    <s v="US"/>
    <n v="170466.48"/>
    <x v="13"/>
    <x v="19"/>
    <n v="2"/>
  </r>
  <r>
    <x v="265"/>
    <s v="US"/>
    <n v="170466.48"/>
    <x v="13"/>
    <x v="20"/>
    <n v="343"/>
  </r>
  <r>
    <x v="265"/>
    <s v="US"/>
    <n v="170466.48"/>
    <x v="14"/>
    <x v="21"/>
    <n v="1"/>
  </r>
  <r>
    <x v="265"/>
    <s v="US"/>
    <n v="170466.48"/>
    <x v="14"/>
    <x v="22"/>
    <n v="0"/>
  </r>
  <r>
    <x v="265"/>
    <s v="US"/>
    <n v="170466.48"/>
    <x v="14"/>
    <x v="23"/>
    <n v="1"/>
  </r>
  <r>
    <x v="265"/>
    <s v="US"/>
    <n v="170466.48"/>
    <x v="14"/>
    <x v="24"/>
    <n v="1"/>
  </r>
  <r>
    <x v="265"/>
    <s v="US"/>
    <n v="170466.48"/>
    <x v="14"/>
    <x v="25"/>
    <n v="1"/>
  </r>
  <r>
    <x v="266"/>
    <s v="US"/>
    <n v="166591.62"/>
    <x v="0"/>
    <x v="0"/>
    <n v="0"/>
  </r>
  <r>
    <x v="266"/>
    <s v="US"/>
    <n v="166591.62"/>
    <x v="0"/>
    <x v="1"/>
    <n v="0"/>
  </r>
  <r>
    <x v="266"/>
    <s v="US"/>
    <n v="166591.62"/>
    <x v="1"/>
    <x v="2"/>
    <n v="51"/>
  </r>
  <r>
    <x v="266"/>
    <s v="US"/>
    <n v="166591.62"/>
    <x v="2"/>
    <x v="3"/>
    <n v="2"/>
  </r>
  <r>
    <x v="266"/>
    <s v="US"/>
    <n v="166591.62"/>
    <x v="2"/>
    <x v="4"/>
    <n v="53"/>
  </r>
  <r>
    <x v="266"/>
    <s v="US"/>
    <n v="166591.62"/>
    <x v="3"/>
    <x v="5"/>
    <n v="0"/>
  </r>
  <r>
    <x v="266"/>
    <s v="US"/>
    <n v="166591.62"/>
    <x v="4"/>
    <x v="6"/>
    <n v="145"/>
  </r>
  <r>
    <x v="266"/>
    <s v="US"/>
    <n v="166591.62"/>
    <x v="4"/>
    <x v="7"/>
    <n v="105"/>
  </r>
  <r>
    <x v="266"/>
    <s v="US"/>
    <n v="166591.62"/>
    <x v="5"/>
    <x v="8"/>
    <n v="80"/>
  </r>
  <r>
    <x v="266"/>
    <s v="US"/>
    <n v="166591.62"/>
    <x v="5"/>
    <x v="9"/>
    <n v="0"/>
  </r>
  <r>
    <x v="266"/>
    <s v="US"/>
    <n v="166591.62"/>
    <x v="5"/>
    <x v="10"/>
    <n v="82"/>
  </r>
  <r>
    <x v="266"/>
    <s v="US"/>
    <n v="166591.62"/>
    <x v="6"/>
    <x v="11"/>
    <n v="53"/>
  </r>
  <r>
    <x v="266"/>
    <s v="US"/>
    <n v="166591.62"/>
    <x v="7"/>
    <x v="12"/>
    <n v="6"/>
  </r>
  <r>
    <x v="266"/>
    <s v="US"/>
    <n v="166591.62"/>
    <x v="8"/>
    <x v="13"/>
    <n v="748"/>
  </r>
  <r>
    <x v="266"/>
    <s v="US"/>
    <n v="166591.62"/>
    <x v="9"/>
    <x v="14"/>
    <n v="22501"/>
  </r>
  <r>
    <x v="266"/>
    <s v="US"/>
    <n v="166591.62"/>
    <x v="10"/>
    <x v="15"/>
    <n v="9278"/>
  </r>
  <r>
    <x v="266"/>
    <s v="US"/>
    <n v="166591.62"/>
    <x v="11"/>
    <x v="16"/>
    <n v="1302"/>
  </r>
  <r>
    <x v="266"/>
    <s v="US"/>
    <n v="166591.62"/>
    <x v="12"/>
    <x v="17"/>
    <n v="4092"/>
  </r>
  <r>
    <x v="266"/>
    <s v="US"/>
    <n v="166591.62"/>
    <x v="13"/>
    <x v="18"/>
    <n v="115"/>
  </r>
  <r>
    <x v="266"/>
    <s v="US"/>
    <n v="166591.62"/>
    <x v="13"/>
    <x v="19"/>
    <n v="2"/>
  </r>
  <r>
    <x v="266"/>
    <s v="US"/>
    <n v="166591.62"/>
    <x v="13"/>
    <x v="20"/>
    <n v="324"/>
  </r>
  <r>
    <x v="266"/>
    <s v="US"/>
    <n v="166591.62"/>
    <x v="14"/>
    <x v="21"/>
    <n v="1"/>
  </r>
  <r>
    <x v="266"/>
    <s v="US"/>
    <n v="166591.62"/>
    <x v="14"/>
    <x v="22"/>
    <n v="0"/>
  </r>
  <r>
    <x v="266"/>
    <s v="US"/>
    <n v="166591.62"/>
    <x v="14"/>
    <x v="23"/>
    <n v="1"/>
  </r>
  <r>
    <x v="266"/>
    <s v="US"/>
    <n v="166591.62"/>
    <x v="14"/>
    <x v="24"/>
    <n v="1"/>
  </r>
  <r>
    <x v="266"/>
    <s v="US"/>
    <n v="166591.62"/>
    <x v="14"/>
    <x v="25"/>
    <n v="1"/>
  </r>
  <r>
    <x v="267"/>
    <s v="US"/>
    <n v="179946.6"/>
    <x v="0"/>
    <x v="0"/>
    <n v="0"/>
  </r>
  <r>
    <x v="267"/>
    <s v="US"/>
    <n v="179946.6"/>
    <x v="0"/>
    <x v="1"/>
    <n v="0"/>
  </r>
  <r>
    <x v="267"/>
    <s v="US"/>
    <n v="179946.6"/>
    <x v="1"/>
    <x v="2"/>
    <n v="48"/>
  </r>
  <r>
    <x v="267"/>
    <s v="US"/>
    <n v="179946.6"/>
    <x v="2"/>
    <x v="3"/>
    <n v="3"/>
  </r>
  <r>
    <x v="267"/>
    <s v="US"/>
    <n v="179946.6"/>
    <x v="2"/>
    <x v="4"/>
    <n v="60"/>
  </r>
  <r>
    <x v="267"/>
    <s v="US"/>
    <n v="179946.6"/>
    <x v="3"/>
    <x v="5"/>
    <n v="0"/>
  </r>
  <r>
    <x v="267"/>
    <s v="US"/>
    <n v="179946.6"/>
    <x v="4"/>
    <x v="6"/>
    <n v="69"/>
  </r>
  <r>
    <x v="267"/>
    <s v="US"/>
    <n v="179946.6"/>
    <x v="4"/>
    <x v="7"/>
    <n v="147"/>
  </r>
  <r>
    <x v="267"/>
    <s v="US"/>
    <n v="179946.6"/>
    <x v="5"/>
    <x v="8"/>
    <n v="80"/>
  </r>
  <r>
    <x v="267"/>
    <s v="US"/>
    <n v="179946.6"/>
    <x v="5"/>
    <x v="9"/>
    <n v="0"/>
  </r>
  <r>
    <x v="267"/>
    <s v="US"/>
    <n v="179946.6"/>
    <x v="5"/>
    <x v="10"/>
    <n v="77"/>
  </r>
  <r>
    <x v="267"/>
    <s v="US"/>
    <n v="179946.6"/>
    <x v="6"/>
    <x v="11"/>
    <n v="76"/>
  </r>
  <r>
    <x v="267"/>
    <s v="US"/>
    <n v="179946.6"/>
    <x v="7"/>
    <x v="12"/>
    <n v="6"/>
  </r>
  <r>
    <x v="267"/>
    <s v="US"/>
    <n v="179946.6"/>
    <x v="8"/>
    <x v="13"/>
    <n v="761"/>
  </r>
  <r>
    <x v="267"/>
    <s v="US"/>
    <n v="179946.6"/>
    <x v="9"/>
    <x v="14"/>
    <n v="19234"/>
  </r>
  <r>
    <x v="267"/>
    <s v="US"/>
    <n v="179946.6"/>
    <x v="10"/>
    <x v="15"/>
    <n v="9525"/>
  </r>
  <r>
    <x v="267"/>
    <s v="US"/>
    <n v="179946.6"/>
    <x v="11"/>
    <x v="16"/>
    <n v="168"/>
  </r>
  <r>
    <x v="267"/>
    <s v="US"/>
    <n v="179946.6"/>
    <x v="12"/>
    <x v="17"/>
    <n v="2515"/>
  </r>
  <r>
    <x v="267"/>
    <s v="US"/>
    <n v="179946.6"/>
    <x v="13"/>
    <x v="18"/>
    <n v="108"/>
  </r>
  <r>
    <x v="267"/>
    <s v="US"/>
    <n v="179946.6"/>
    <x v="13"/>
    <x v="19"/>
    <n v="2"/>
  </r>
  <r>
    <x v="267"/>
    <s v="US"/>
    <n v="179946.6"/>
    <x v="13"/>
    <x v="20"/>
    <n v="339"/>
  </r>
  <r>
    <x v="267"/>
    <s v="US"/>
    <n v="179946.6"/>
    <x v="14"/>
    <x v="21"/>
    <n v="1"/>
  </r>
  <r>
    <x v="267"/>
    <s v="US"/>
    <n v="179946.6"/>
    <x v="14"/>
    <x v="22"/>
    <n v="0"/>
  </r>
  <r>
    <x v="267"/>
    <s v="US"/>
    <n v="179946.6"/>
    <x v="14"/>
    <x v="23"/>
    <n v="1"/>
  </r>
  <r>
    <x v="267"/>
    <s v="US"/>
    <n v="179946.6"/>
    <x v="14"/>
    <x v="24"/>
    <n v="1"/>
  </r>
  <r>
    <x v="267"/>
    <s v="US"/>
    <n v="179946.6"/>
    <x v="14"/>
    <x v="25"/>
    <n v="1"/>
  </r>
  <r>
    <x v="268"/>
    <s v="US"/>
    <n v="153881.28"/>
    <x v="0"/>
    <x v="0"/>
    <n v="0"/>
  </r>
  <r>
    <x v="268"/>
    <s v="US"/>
    <n v="153881.28"/>
    <x v="0"/>
    <x v="1"/>
    <n v="0"/>
  </r>
  <r>
    <x v="268"/>
    <s v="US"/>
    <n v="153881.28"/>
    <x v="1"/>
    <x v="2"/>
    <n v="79"/>
  </r>
  <r>
    <x v="268"/>
    <s v="US"/>
    <n v="153881.28"/>
    <x v="2"/>
    <x v="3"/>
    <n v="2"/>
  </r>
  <r>
    <x v="268"/>
    <s v="US"/>
    <n v="153881.28"/>
    <x v="2"/>
    <x v="4"/>
    <n v="75"/>
  </r>
  <r>
    <x v="268"/>
    <s v="US"/>
    <n v="153881.28"/>
    <x v="3"/>
    <x v="5"/>
    <n v="0"/>
  </r>
  <r>
    <x v="268"/>
    <s v="US"/>
    <n v="153881.28"/>
    <x v="4"/>
    <x v="6"/>
    <n v="0"/>
  </r>
  <r>
    <x v="268"/>
    <s v="US"/>
    <n v="153881.28"/>
    <x v="4"/>
    <x v="7"/>
    <n v="0"/>
  </r>
  <r>
    <x v="268"/>
    <s v="US"/>
    <n v="153881.28"/>
    <x v="5"/>
    <x v="8"/>
    <n v="71"/>
  </r>
  <r>
    <x v="268"/>
    <s v="US"/>
    <n v="153881.28"/>
    <x v="5"/>
    <x v="9"/>
    <n v="0"/>
  </r>
  <r>
    <x v="268"/>
    <s v="US"/>
    <n v="153881.28"/>
    <x v="5"/>
    <x v="10"/>
    <n v="80"/>
  </r>
  <r>
    <x v="268"/>
    <s v="US"/>
    <n v="153881.28"/>
    <x v="6"/>
    <x v="11"/>
    <n v="119"/>
  </r>
  <r>
    <x v="268"/>
    <s v="US"/>
    <n v="153881.28"/>
    <x v="7"/>
    <x v="12"/>
    <n v="8"/>
  </r>
  <r>
    <x v="268"/>
    <s v="US"/>
    <n v="153881.28"/>
    <x v="8"/>
    <x v="13"/>
    <n v="778"/>
  </r>
  <r>
    <x v="268"/>
    <s v="US"/>
    <n v="153881.28"/>
    <x v="9"/>
    <x v="14"/>
    <n v="18360"/>
  </r>
  <r>
    <x v="268"/>
    <s v="US"/>
    <n v="153881.28"/>
    <x v="10"/>
    <x v="15"/>
    <n v="11420"/>
  </r>
  <r>
    <x v="268"/>
    <s v="US"/>
    <n v="153881.28"/>
    <x v="11"/>
    <x v="16"/>
    <n v="0"/>
  </r>
  <r>
    <x v="268"/>
    <s v="US"/>
    <n v="153881.28"/>
    <x v="12"/>
    <x v="17"/>
    <n v="2608"/>
  </r>
  <r>
    <x v="268"/>
    <s v="US"/>
    <n v="153881.28"/>
    <x v="13"/>
    <x v="18"/>
    <n v="115"/>
  </r>
  <r>
    <x v="268"/>
    <s v="US"/>
    <n v="153881.28"/>
    <x v="13"/>
    <x v="19"/>
    <n v="2"/>
  </r>
  <r>
    <x v="268"/>
    <s v="US"/>
    <n v="153881.28"/>
    <x v="13"/>
    <x v="20"/>
    <n v="412"/>
  </r>
  <r>
    <x v="268"/>
    <s v="US"/>
    <n v="153881.28"/>
    <x v="14"/>
    <x v="21"/>
    <n v="1"/>
  </r>
  <r>
    <x v="268"/>
    <s v="US"/>
    <n v="153881.28"/>
    <x v="14"/>
    <x v="22"/>
    <n v="0"/>
  </r>
  <r>
    <x v="268"/>
    <s v="US"/>
    <n v="153881.28"/>
    <x v="14"/>
    <x v="23"/>
    <n v="1"/>
  </r>
  <r>
    <x v="268"/>
    <s v="US"/>
    <n v="153881.28"/>
    <x v="14"/>
    <x v="24"/>
    <n v="1"/>
  </r>
  <r>
    <x v="268"/>
    <s v="US"/>
    <n v="153881.28"/>
    <x v="14"/>
    <x v="25"/>
    <n v="1"/>
  </r>
  <r>
    <x v="269"/>
    <s v="US"/>
    <n v="200037.6"/>
    <x v="0"/>
    <x v="0"/>
    <n v="0"/>
  </r>
  <r>
    <x v="269"/>
    <s v="US"/>
    <n v="200037.6"/>
    <x v="0"/>
    <x v="1"/>
    <n v="0"/>
  </r>
  <r>
    <x v="269"/>
    <s v="US"/>
    <n v="200037.6"/>
    <x v="1"/>
    <x v="2"/>
    <n v="132"/>
  </r>
  <r>
    <x v="269"/>
    <s v="US"/>
    <n v="200037.6"/>
    <x v="2"/>
    <x v="3"/>
    <n v="4"/>
  </r>
  <r>
    <x v="269"/>
    <s v="US"/>
    <n v="200037.6"/>
    <x v="2"/>
    <x v="4"/>
    <n v="68"/>
  </r>
  <r>
    <x v="269"/>
    <s v="US"/>
    <n v="200037.6"/>
    <x v="3"/>
    <x v="5"/>
    <n v="0"/>
  </r>
  <r>
    <x v="269"/>
    <s v="US"/>
    <n v="200037.6"/>
    <x v="4"/>
    <x v="6"/>
    <n v="83"/>
  </r>
  <r>
    <x v="269"/>
    <s v="US"/>
    <n v="200037.6"/>
    <x v="4"/>
    <x v="7"/>
    <n v="159"/>
  </r>
  <r>
    <x v="269"/>
    <s v="US"/>
    <n v="200037.6"/>
    <x v="5"/>
    <x v="8"/>
    <n v="83"/>
  </r>
  <r>
    <x v="269"/>
    <s v="US"/>
    <n v="200037.6"/>
    <x v="5"/>
    <x v="9"/>
    <n v="0"/>
  </r>
  <r>
    <x v="269"/>
    <s v="US"/>
    <n v="200037.6"/>
    <x v="5"/>
    <x v="10"/>
    <n v="87"/>
  </r>
  <r>
    <x v="269"/>
    <s v="US"/>
    <n v="200037.6"/>
    <x v="6"/>
    <x v="11"/>
    <n v="138"/>
  </r>
  <r>
    <x v="269"/>
    <s v="US"/>
    <n v="200037.6"/>
    <x v="7"/>
    <x v="12"/>
    <n v="7"/>
  </r>
  <r>
    <x v="269"/>
    <s v="US"/>
    <n v="200037.6"/>
    <x v="8"/>
    <x v="13"/>
    <n v="796"/>
  </r>
  <r>
    <x v="269"/>
    <s v="US"/>
    <n v="200037.6"/>
    <x v="9"/>
    <x v="14"/>
    <n v="20659"/>
  </r>
  <r>
    <x v="269"/>
    <s v="US"/>
    <n v="200037.6"/>
    <x v="10"/>
    <x v="15"/>
    <n v="8915"/>
  </r>
  <r>
    <x v="269"/>
    <s v="US"/>
    <n v="200037.6"/>
    <x v="11"/>
    <x v="16"/>
    <n v="0"/>
  </r>
  <r>
    <x v="269"/>
    <s v="US"/>
    <n v="200037.6"/>
    <x v="12"/>
    <x v="17"/>
    <n v="2640"/>
  </r>
  <r>
    <x v="269"/>
    <s v="US"/>
    <n v="200037.6"/>
    <x v="13"/>
    <x v="18"/>
    <n v="112"/>
  </r>
  <r>
    <x v="269"/>
    <s v="US"/>
    <n v="200037.6"/>
    <x v="13"/>
    <x v="19"/>
    <n v="2"/>
  </r>
  <r>
    <x v="269"/>
    <s v="US"/>
    <n v="200037.6"/>
    <x v="13"/>
    <x v="20"/>
    <n v="390"/>
  </r>
  <r>
    <x v="269"/>
    <s v="US"/>
    <n v="200037.6"/>
    <x v="14"/>
    <x v="21"/>
    <n v="1"/>
  </r>
  <r>
    <x v="269"/>
    <s v="US"/>
    <n v="200037.6"/>
    <x v="14"/>
    <x v="22"/>
    <n v="0"/>
  </r>
  <r>
    <x v="269"/>
    <s v="US"/>
    <n v="200037.6"/>
    <x v="14"/>
    <x v="23"/>
    <n v="1"/>
  </r>
  <r>
    <x v="269"/>
    <s v="US"/>
    <n v="200037.6"/>
    <x v="14"/>
    <x v="24"/>
    <n v="1"/>
  </r>
  <r>
    <x v="269"/>
    <s v="US"/>
    <n v="200037.6"/>
    <x v="14"/>
    <x v="25"/>
    <n v="1"/>
  </r>
  <r>
    <x v="270"/>
    <s v="US"/>
    <n v="203278.38"/>
    <x v="0"/>
    <x v="0"/>
    <n v="0"/>
  </r>
  <r>
    <x v="270"/>
    <s v="US"/>
    <n v="203278.38"/>
    <x v="0"/>
    <x v="1"/>
    <n v="0"/>
  </r>
  <r>
    <x v="270"/>
    <s v="US"/>
    <n v="203278.38"/>
    <x v="1"/>
    <x v="2"/>
    <n v="75"/>
  </r>
  <r>
    <x v="270"/>
    <s v="US"/>
    <n v="203278.38"/>
    <x v="2"/>
    <x v="3"/>
    <n v="3"/>
  </r>
  <r>
    <x v="270"/>
    <s v="US"/>
    <n v="203278.38"/>
    <x v="2"/>
    <x v="4"/>
    <n v="63"/>
  </r>
  <r>
    <x v="270"/>
    <s v="US"/>
    <n v="203278.38"/>
    <x v="3"/>
    <x v="5"/>
    <n v="0"/>
  </r>
  <r>
    <x v="270"/>
    <s v="US"/>
    <n v="203278.38"/>
    <x v="4"/>
    <x v="6"/>
    <n v="64"/>
  </r>
  <r>
    <x v="270"/>
    <s v="US"/>
    <n v="203278.38"/>
    <x v="4"/>
    <x v="7"/>
    <n v="118"/>
  </r>
  <r>
    <x v="270"/>
    <s v="US"/>
    <n v="203278.38"/>
    <x v="5"/>
    <x v="8"/>
    <n v="88"/>
  </r>
  <r>
    <x v="270"/>
    <s v="US"/>
    <n v="203278.38"/>
    <x v="5"/>
    <x v="9"/>
    <n v="0"/>
  </r>
  <r>
    <x v="270"/>
    <s v="US"/>
    <n v="203278.38"/>
    <x v="5"/>
    <x v="10"/>
    <n v="64"/>
  </r>
  <r>
    <x v="270"/>
    <s v="US"/>
    <n v="203278.38"/>
    <x v="6"/>
    <x v="11"/>
    <n v="193"/>
  </r>
  <r>
    <x v="270"/>
    <s v="US"/>
    <n v="203278.38"/>
    <x v="7"/>
    <x v="12"/>
    <n v="6"/>
  </r>
  <r>
    <x v="270"/>
    <s v="US"/>
    <n v="203278.38"/>
    <x v="8"/>
    <x v="13"/>
    <n v="812"/>
  </r>
  <r>
    <x v="270"/>
    <s v="US"/>
    <n v="203278.38"/>
    <x v="9"/>
    <x v="14"/>
    <n v="19396"/>
  </r>
  <r>
    <x v="270"/>
    <s v="US"/>
    <n v="203278.38"/>
    <x v="10"/>
    <x v="15"/>
    <n v="12027"/>
  </r>
  <r>
    <x v="270"/>
    <s v="US"/>
    <n v="203278.38"/>
    <x v="11"/>
    <x v="16"/>
    <n v="0"/>
  </r>
  <r>
    <x v="270"/>
    <s v="US"/>
    <n v="203278.38"/>
    <x v="12"/>
    <x v="17"/>
    <n v="1588"/>
  </r>
  <r>
    <x v="270"/>
    <s v="US"/>
    <n v="203278.38"/>
    <x v="13"/>
    <x v="18"/>
    <n v="124"/>
  </r>
  <r>
    <x v="270"/>
    <s v="US"/>
    <n v="203278.38"/>
    <x v="13"/>
    <x v="19"/>
    <n v="2"/>
  </r>
  <r>
    <x v="270"/>
    <s v="US"/>
    <n v="203278.38"/>
    <x v="13"/>
    <x v="20"/>
    <n v="435"/>
  </r>
  <r>
    <x v="270"/>
    <s v="US"/>
    <n v="203278.38"/>
    <x v="14"/>
    <x v="21"/>
    <n v="0"/>
  </r>
  <r>
    <x v="270"/>
    <s v="US"/>
    <n v="203278.38"/>
    <x v="14"/>
    <x v="22"/>
    <n v="0"/>
  </r>
  <r>
    <x v="270"/>
    <s v="US"/>
    <n v="203278.38"/>
    <x v="14"/>
    <x v="23"/>
    <n v="1"/>
  </r>
  <r>
    <x v="270"/>
    <s v="US"/>
    <n v="203278.38"/>
    <x v="14"/>
    <x v="24"/>
    <n v="1"/>
  </r>
  <r>
    <x v="270"/>
    <s v="US"/>
    <n v="203278.38"/>
    <x v="14"/>
    <x v="25"/>
    <n v="1"/>
  </r>
  <r>
    <x v="271"/>
    <s v="US"/>
    <n v="185722.16"/>
    <x v="0"/>
    <x v="0"/>
    <n v="0"/>
  </r>
  <r>
    <x v="271"/>
    <s v="US"/>
    <n v="185722.16"/>
    <x v="0"/>
    <x v="1"/>
    <n v="0"/>
  </r>
  <r>
    <x v="271"/>
    <s v="US"/>
    <n v="185722.16"/>
    <x v="1"/>
    <x v="2"/>
    <n v="66"/>
  </r>
  <r>
    <x v="271"/>
    <s v="US"/>
    <n v="185722.16"/>
    <x v="2"/>
    <x v="3"/>
    <n v="4"/>
  </r>
  <r>
    <x v="271"/>
    <s v="US"/>
    <n v="185722.16"/>
    <x v="2"/>
    <x v="4"/>
    <n v="63"/>
  </r>
  <r>
    <x v="271"/>
    <s v="US"/>
    <n v="185722.16"/>
    <x v="3"/>
    <x v="5"/>
    <n v="0"/>
  </r>
  <r>
    <x v="271"/>
    <s v="US"/>
    <n v="185722.16"/>
    <x v="4"/>
    <x v="6"/>
    <n v="32"/>
  </r>
  <r>
    <x v="271"/>
    <s v="US"/>
    <n v="185722.16"/>
    <x v="4"/>
    <x v="7"/>
    <n v="129"/>
  </r>
  <r>
    <x v="271"/>
    <s v="US"/>
    <n v="185722.16"/>
    <x v="5"/>
    <x v="8"/>
    <n v="56"/>
  </r>
  <r>
    <x v="271"/>
    <s v="US"/>
    <n v="185722.16"/>
    <x v="5"/>
    <x v="9"/>
    <n v="0"/>
  </r>
  <r>
    <x v="271"/>
    <s v="US"/>
    <n v="185722.16"/>
    <x v="5"/>
    <x v="10"/>
    <n v="64"/>
  </r>
  <r>
    <x v="271"/>
    <s v="US"/>
    <n v="185722.16"/>
    <x v="6"/>
    <x v="11"/>
    <n v="140"/>
  </r>
  <r>
    <x v="271"/>
    <s v="US"/>
    <n v="185722.16"/>
    <x v="7"/>
    <x v="12"/>
    <n v="6"/>
  </r>
  <r>
    <x v="271"/>
    <s v="US"/>
    <n v="185722.16"/>
    <x v="8"/>
    <x v="13"/>
    <n v="878"/>
  </r>
  <r>
    <x v="271"/>
    <s v="US"/>
    <n v="185722.16"/>
    <x v="9"/>
    <x v="14"/>
    <n v="20626"/>
  </r>
  <r>
    <x v="271"/>
    <s v="US"/>
    <n v="185722.16"/>
    <x v="10"/>
    <x v="15"/>
    <n v="8566"/>
  </r>
  <r>
    <x v="271"/>
    <s v="US"/>
    <n v="185722.16"/>
    <x v="11"/>
    <x v="16"/>
    <n v="1616"/>
  </r>
  <r>
    <x v="271"/>
    <s v="US"/>
    <n v="185722.16"/>
    <x v="12"/>
    <x v="17"/>
    <n v="807"/>
  </r>
  <r>
    <x v="271"/>
    <s v="US"/>
    <n v="185722.16"/>
    <x v="13"/>
    <x v="18"/>
    <n v="123"/>
  </r>
  <r>
    <x v="271"/>
    <s v="US"/>
    <n v="185722.16"/>
    <x v="13"/>
    <x v="19"/>
    <n v="2"/>
  </r>
  <r>
    <x v="271"/>
    <s v="US"/>
    <n v="185722.16"/>
    <x v="13"/>
    <x v="20"/>
    <n v="378"/>
  </r>
  <r>
    <x v="271"/>
    <s v="US"/>
    <n v="185722.16"/>
    <x v="14"/>
    <x v="21"/>
    <n v="0"/>
  </r>
  <r>
    <x v="271"/>
    <s v="US"/>
    <n v="185722.16"/>
    <x v="14"/>
    <x v="22"/>
    <n v="0"/>
  </r>
  <r>
    <x v="271"/>
    <s v="US"/>
    <n v="185722.16"/>
    <x v="14"/>
    <x v="23"/>
    <n v="1"/>
  </r>
  <r>
    <x v="271"/>
    <s v="US"/>
    <n v="185722.16"/>
    <x v="14"/>
    <x v="24"/>
    <n v="1"/>
  </r>
  <r>
    <x v="271"/>
    <s v="US"/>
    <n v="185722.16"/>
    <x v="14"/>
    <x v="25"/>
    <n v="1"/>
  </r>
  <r>
    <x v="272"/>
    <s v="US"/>
    <n v="163524.48000000001"/>
    <x v="0"/>
    <x v="0"/>
    <n v="0"/>
  </r>
  <r>
    <x v="272"/>
    <s v="US"/>
    <n v="163524.48000000001"/>
    <x v="0"/>
    <x v="1"/>
    <n v="0"/>
  </r>
  <r>
    <x v="272"/>
    <s v="US"/>
    <n v="163524.48000000001"/>
    <x v="1"/>
    <x v="2"/>
    <n v="70"/>
  </r>
  <r>
    <x v="272"/>
    <s v="US"/>
    <n v="163524.48000000001"/>
    <x v="2"/>
    <x v="3"/>
    <n v="4"/>
  </r>
  <r>
    <x v="272"/>
    <s v="US"/>
    <n v="163524.48000000001"/>
    <x v="2"/>
    <x v="4"/>
    <n v="60"/>
  </r>
  <r>
    <x v="272"/>
    <s v="US"/>
    <n v="163524.48000000001"/>
    <x v="3"/>
    <x v="5"/>
    <n v="0"/>
  </r>
  <r>
    <x v="272"/>
    <s v="US"/>
    <n v="163524.48000000001"/>
    <x v="4"/>
    <x v="6"/>
    <n v="1"/>
  </r>
  <r>
    <x v="272"/>
    <s v="US"/>
    <n v="163524.48000000001"/>
    <x v="4"/>
    <x v="7"/>
    <n v="130"/>
  </r>
  <r>
    <x v="272"/>
    <s v="US"/>
    <n v="163524.48000000001"/>
    <x v="5"/>
    <x v="8"/>
    <n v="56"/>
  </r>
  <r>
    <x v="272"/>
    <s v="US"/>
    <n v="163524.48000000001"/>
    <x v="5"/>
    <x v="9"/>
    <n v="0"/>
  </r>
  <r>
    <x v="272"/>
    <s v="US"/>
    <n v="163524.48000000001"/>
    <x v="5"/>
    <x v="10"/>
    <n v="60"/>
  </r>
  <r>
    <x v="272"/>
    <s v="US"/>
    <n v="163524.48000000001"/>
    <x v="6"/>
    <x v="11"/>
    <n v="111"/>
  </r>
  <r>
    <x v="272"/>
    <s v="US"/>
    <n v="163524.48000000001"/>
    <x v="7"/>
    <x v="12"/>
    <n v="6"/>
  </r>
  <r>
    <x v="272"/>
    <s v="US"/>
    <n v="163524.48000000001"/>
    <x v="8"/>
    <x v="13"/>
    <n v="884"/>
  </r>
  <r>
    <x v="272"/>
    <s v="US"/>
    <n v="163524.48000000001"/>
    <x v="9"/>
    <x v="14"/>
    <n v="21178"/>
  </r>
  <r>
    <x v="272"/>
    <s v="US"/>
    <n v="163524.48000000001"/>
    <x v="10"/>
    <x v="15"/>
    <n v="12485"/>
  </r>
  <r>
    <x v="272"/>
    <s v="US"/>
    <n v="163524.48000000001"/>
    <x v="11"/>
    <x v="16"/>
    <n v="0"/>
  </r>
  <r>
    <x v="272"/>
    <s v="US"/>
    <n v="163524.48000000001"/>
    <x v="12"/>
    <x v="17"/>
    <n v="530"/>
  </r>
  <r>
    <x v="272"/>
    <s v="US"/>
    <n v="163524.48000000001"/>
    <x v="13"/>
    <x v="18"/>
    <n v="164"/>
  </r>
  <r>
    <x v="272"/>
    <s v="US"/>
    <n v="163524.48000000001"/>
    <x v="13"/>
    <x v="19"/>
    <n v="2"/>
  </r>
  <r>
    <x v="272"/>
    <s v="US"/>
    <n v="163524.48000000001"/>
    <x v="13"/>
    <x v="20"/>
    <n v="400"/>
  </r>
  <r>
    <x v="272"/>
    <s v="US"/>
    <n v="163524.48000000001"/>
    <x v="14"/>
    <x v="21"/>
    <n v="1"/>
  </r>
  <r>
    <x v="272"/>
    <s v="US"/>
    <n v="163524.48000000001"/>
    <x v="14"/>
    <x v="22"/>
    <n v="0"/>
  </r>
  <r>
    <x v="272"/>
    <s v="US"/>
    <n v="163524.48000000001"/>
    <x v="14"/>
    <x v="23"/>
    <n v="1"/>
  </r>
  <r>
    <x v="272"/>
    <s v="US"/>
    <n v="163524.48000000001"/>
    <x v="14"/>
    <x v="24"/>
    <n v="1"/>
  </r>
  <r>
    <x v="272"/>
    <s v="US"/>
    <n v="163524.48000000001"/>
    <x v="14"/>
    <x v="25"/>
    <n v="1"/>
  </r>
  <r>
    <x v="273"/>
    <s v="US"/>
    <n v="153500.62"/>
    <x v="0"/>
    <x v="0"/>
    <n v="0"/>
  </r>
  <r>
    <x v="273"/>
    <s v="US"/>
    <n v="153500.62"/>
    <x v="0"/>
    <x v="1"/>
    <n v="0"/>
  </r>
  <r>
    <x v="273"/>
    <s v="US"/>
    <n v="153500.62"/>
    <x v="1"/>
    <x v="2"/>
    <n v="69"/>
  </r>
  <r>
    <x v="273"/>
    <s v="US"/>
    <n v="153500.62"/>
    <x v="2"/>
    <x v="3"/>
    <n v="4"/>
  </r>
  <r>
    <x v="273"/>
    <s v="US"/>
    <n v="153500.62"/>
    <x v="2"/>
    <x v="4"/>
    <n v="53"/>
  </r>
  <r>
    <x v="273"/>
    <s v="US"/>
    <n v="153500.62"/>
    <x v="3"/>
    <x v="5"/>
    <n v="0"/>
  </r>
  <r>
    <x v="273"/>
    <s v="US"/>
    <n v="153500.62"/>
    <x v="4"/>
    <x v="6"/>
    <n v="0"/>
  </r>
  <r>
    <x v="273"/>
    <s v="US"/>
    <n v="153500.62"/>
    <x v="4"/>
    <x v="7"/>
    <n v="119"/>
  </r>
  <r>
    <x v="273"/>
    <s v="US"/>
    <n v="153500.62"/>
    <x v="5"/>
    <x v="8"/>
    <n v="66"/>
  </r>
  <r>
    <x v="273"/>
    <s v="US"/>
    <n v="153500.62"/>
    <x v="5"/>
    <x v="9"/>
    <n v="0"/>
  </r>
  <r>
    <x v="273"/>
    <s v="US"/>
    <n v="153500.62"/>
    <x v="5"/>
    <x v="10"/>
    <n v="56"/>
  </r>
  <r>
    <x v="273"/>
    <s v="US"/>
    <n v="153500.62"/>
    <x v="6"/>
    <x v="11"/>
    <n v="130"/>
  </r>
  <r>
    <x v="273"/>
    <s v="US"/>
    <n v="153500.62"/>
    <x v="7"/>
    <x v="12"/>
    <n v="5"/>
  </r>
  <r>
    <x v="273"/>
    <s v="US"/>
    <n v="153500.62"/>
    <x v="8"/>
    <x v="13"/>
    <n v="888"/>
  </r>
  <r>
    <x v="273"/>
    <s v="US"/>
    <n v="153500.62"/>
    <x v="9"/>
    <x v="14"/>
    <n v="21857"/>
  </r>
  <r>
    <x v="273"/>
    <s v="US"/>
    <n v="153500.62"/>
    <x v="10"/>
    <x v="15"/>
    <n v="5745"/>
  </r>
  <r>
    <x v="273"/>
    <s v="US"/>
    <n v="153500.62"/>
    <x v="11"/>
    <x v="16"/>
    <n v="0"/>
  </r>
  <r>
    <x v="273"/>
    <s v="US"/>
    <n v="153500.62"/>
    <x v="12"/>
    <x v="17"/>
    <n v="1214"/>
  </r>
  <r>
    <x v="273"/>
    <s v="US"/>
    <n v="153500.62"/>
    <x v="13"/>
    <x v="18"/>
    <n v="155"/>
  </r>
  <r>
    <x v="273"/>
    <s v="US"/>
    <n v="153500.62"/>
    <x v="13"/>
    <x v="19"/>
    <n v="3"/>
  </r>
  <r>
    <x v="273"/>
    <s v="US"/>
    <n v="153500.62"/>
    <x v="13"/>
    <x v="20"/>
    <n v="358"/>
  </r>
  <r>
    <x v="273"/>
    <s v="US"/>
    <n v="153500.62"/>
    <x v="14"/>
    <x v="21"/>
    <n v="0"/>
  </r>
  <r>
    <x v="273"/>
    <s v="US"/>
    <n v="153500.62"/>
    <x v="14"/>
    <x v="22"/>
    <n v="0"/>
  </r>
  <r>
    <x v="273"/>
    <s v="US"/>
    <n v="153500.62"/>
    <x v="14"/>
    <x v="23"/>
    <n v="1"/>
  </r>
  <r>
    <x v="273"/>
    <s v="US"/>
    <n v="153500.62"/>
    <x v="14"/>
    <x v="24"/>
    <n v="1"/>
  </r>
  <r>
    <x v="0"/>
    <s v="US"/>
    <n v="58623.99"/>
    <x v="14"/>
    <x v="26"/>
    <n v="0"/>
  </r>
  <r>
    <x v="1"/>
    <s v="US"/>
    <n v="61503.740000000013"/>
    <x v="14"/>
    <x v="26"/>
    <n v="0"/>
  </r>
  <r>
    <x v="2"/>
    <s v="US"/>
    <n v="42306.42"/>
    <x v="14"/>
    <x v="26"/>
    <n v="0"/>
  </r>
  <r>
    <x v="3"/>
    <s v="US"/>
    <n v="63581.31"/>
    <x v="14"/>
    <x v="26"/>
    <n v="0"/>
  </r>
  <r>
    <x v="4"/>
    <s v="US"/>
    <n v="66845.78"/>
    <x v="14"/>
    <x v="26"/>
    <n v="0"/>
  </r>
  <r>
    <x v="5"/>
    <s v="US"/>
    <n v="77584.320000000007"/>
    <x v="14"/>
    <x v="26"/>
    <n v="0"/>
  </r>
  <r>
    <x v="6"/>
    <s v="US"/>
    <n v="72231.48"/>
    <x v="14"/>
    <x v="26"/>
    <n v="0"/>
  </r>
  <r>
    <x v="7"/>
    <s v="US"/>
    <n v="71446.86"/>
    <x v="14"/>
    <x v="26"/>
    <n v="0"/>
  </r>
  <r>
    <x v="8"/>
    <s v="US"/>
    <n v="64872.06"/>
    <x v="14"/>
    <x v="26"/>
    <n v="0"/>
  </r>
  <r>
    <x v="9"/>
    <s v="US"/>
    <n v="60906.239999999998"/>
    <x v="14"/>
    <x v="26"/>
    <n v="0"/>
  </r>
  <r>
    <x v="10"/>
    <s v="US"/>
    <n v="61154.64"/>
    <x v="14"/>
    <x v="26"/>
    <n v="0"/>
  </r>
  <r>
    <x v="11"/>
    <s v="US"/>
    <n v="70452.850000000006"/>
    <x v="14"/>
    <x v="26"/>
    <n v="0"/>
  </r>
  <r>
    <x v="12"/>
    <s v="US"/>
    <n v="60250"/>
    <x v="14"/>
    <x v="26"/>
    <n v="0"/>
  </r>
  <r>
    <x v="13"/>
    <s v="US"/>
    <n v="60441.68"/>
    <x v="14"/>
    <x v="26"/>
    <n v="0"/>
  </r>
  <r>
    <x v="14"/>
    <s v="US"/>
    <n v="56688.02"/>
    <x v="14"/>
    <x v="26"/>
    <n v="0"/>
  </r>
  <r>
    <x v="15"/>
    <s v="US"/>
    <n v="53203.8"/>
    <x v="14"/>
    <x v="26"/>
    <n v="0"/>
  </r>
  <r>
    <x v="16"/>
    <s v="US"/>
    <n v="61253.919999999998"/>
    <x v="14"/>
    <x v="26"/>
    <n v="0"/>
  </r>
  <r>
    <x v="17"/>
    <s v="US"/>
    <n v="61226.16"/>
    <x v="14"/>
    <x v="26"/>
    <n v="0"/>
  </r>
  <r>
    <x v="18"/>
    <s v="US"/>
    <n v="74646"/>
    <x v="14"/>
    <x v="26"/>
    <n v="0"/>
  </r>
  <r>
    <x v="19"/>
    <s v="US"/>
    <n v="66556.98"/>
    <x v="14"/>
    <x v="26"/>
    <n v="0"/>
  </r>
  <r>
    <x v="20"/>
    <s v="US"/>
    <n v="70758.8"/>
    <x v="14"/>
    <x v="26"/>
    <n v="1"/>
  </r>
  <r>
    <x v="21"/>
    <s v="US"/>
    <n v="67953.959999999992"/>
    <x v="14"/>
    <x v="26"/>
    <n v="0"/>
  </r>
  <r>
    <x v="22"/>
    <s v="US"/>
    <n v="64386.96"/>
    <x v="14"/>
    <x v="26"/>
    <n v="0"/>
  </r>
  <r>
    <x v="23"/>
    <s v="US"/>
    <n v="72694.720000000001"/>
    <x v="14"/>
    <x v="26"/>
    <n v="1"/>
  </r>
  <r>
    <x v="24"/>
    <s v="US"/>
    <n v="60831.54"/>
    <x v="14"/>
    <x v="26"/>
    <n v="0"/>
  </r>
  <r>
    <x v="25"/>
    <s v="US"/>
    <n v="74523.240000000005"/>
    <x v="14"/>
    <x v="26"/>
    <n v="0"/>
  </r>
  <r>
    <x v="26"/>
    <s v="US"/>
    <n v="65303.69"/>
    <x v="14"/>
    <x v="26"/>
    <n v="0"/>
  </r>
  <r>
    <x v="27"/>
    <s v="US"/>
    <n v="66603.149999999994"/>
    <x v="14"/>
    <x v="26"/>
    <n v="0"/>
  </r>
  <r>
    <x v="28"/>
    <s v="US"/>
    <n v="61397.35"/>
    <x v="14"/>
    <x v="26"/>
    <n v="0"/>
  </r>
  <r>
    <x v="29"/>
    <s v="US"/>
    <n v="71296.2"/>
    <x v="14"/>
    <x v="26"/>
    <n v="0"/>
  </r>
  <r>
    <x v="30"/>
    <s v="US"/>
    <n v="61901.64"/>
    <x v="14"/>
    <x v="26"/>
    <n v="0"/>
  </r>
  <r>
    <x v="31"/>
    <s v="US"/>
    <n v="70015.86"/>
    <x v="14"/>
    <x v="26"/>
    <n v="0"/>
  </r>
  <r>
    <x v="32"/>
    <s v="US"/>
    <n v="75591.28"/>
    <x v="14"/>
    <x v="26"/>
    <n v="0"/>
  </r>
  <r>
    <x v="33"/>
    <s v="US"/>
    <n v="69449.149999999994"/>
    <x v="14"/>
    <x v="26"/>
    <n v="0"/>
  </r>
  <r>
    <x v="34"/>
    <s v="US"/>
    <n v="72596.569999999992"/>
    <x v="14"/>
    <x v="26"/>
    <n v="0"/>
  </r>
  <r>
    <x v="35"/>
    <s v="US"/>
    <n v="70260.58"/>
    <x v="14"/>
    <x v="26"/>
    <n v="0"/>
  </r>
  <r>
    <x v="36"/>
    <s v="US"/>
    <n v="75025.08"/>
    <x v="14"/>
    <x v="26"/>
    <n v="0"/>
  </r>
  <r>
    <x v="37"/>
    <s v="US"/>
    <n v="70715.88"/>
    <x v="14"/>
    <x v="26"/>
    <n v="0"/>
  </r>
  <r>
    <x v="38"/>
    <s v="US"/>
    <n v="71740.67"/>
    <x v="14"/>
    <x v="26"/>
    <n v="0"/>
  </r>
  <r>
    <x v="39"/>
    <s v="US"/>
    <n v="73895.839999999997"/>
    <x v="14"/>
    <x v="26"/>
    <n v="0"/>
  </r>
  <r>
    <x v="40"/>
    <s v="US"/>
    <n v="69977.740000000005"/>
    <x v="14"/>
    <x v="26"/>
    <n v="0"/>
  </r>
  <r>
    <x v="41"/>
    <s v="US"/>
    <n v="72016.92"/>
    <x v="14"/>
    <x v="26"/>
    <n v="0"/>
  </r>
  <r>
    <x v="42"/>
    <s v="US"/>
    <n v="70775.41"/>
    <x v="14"/>
    <x v="26"/>
    <n v="0"/>
  </r>
  <r>
    <x v="43"/>
    <s v="US"/>
    <n v="71548.81"/>
    <x v="14"/>
    <x v="26"/>
    <n v="0"/>
  </r>
  <r>
    <x v="44"/>
    <s v="US"/>
    <n v="81561.510000000009"/>
    <x v="14"/>
    <x v="26"/>
    <n v="0"/>
  </r>
  <r>
    <x v="45"/>
    <s v="US"/>
    <n v="87308.01"/>
    <x v="14"/>
    <x v="26"/>
    <n v="0"/>
  </r>
  <r>
    <x v="46"/>
    <s v="US"/>
    <n v="100286.55"/>
    <x v="14"/>
    <x v="26"/>
    <n v="1"/>
  </r>
  <r>
    <x v="47"/>
    <s v="US"/>
    <n v="82149.759999999995"/>
    <x v="14"/>
    <x v="26"/>
    <n v="0"/>
  </r>
  <r>
    <x v="48"/>
    <s v="US"/>
    <n v="103566.5"/>
    <x v="14"/>
    <x v="26"/>
    <n v="1"/>
  </r>
  <r>
    <x v="49"/>
    <s v="US"/>
    <n v="99221.65"/>
    <x v="14"/>
    <x v="26"/>
    <n v="0"/>
  </r>
  <r>
    <x v="50"/>
    <s v="US"/>
    <n v="101402.82"/>
    <x v="14"/>
    <x v="26"/>
    <n v="0"/>
  </r>
  <r>
    <x v="51"/>
    <s v="US"/>
    <n v="102729.2"/>
    <x v="14"/>
    <x v="26"/>
    <n v="0"/>
  </r>
  <r>
    <x v="52"/>
    <s v="US"/>
    <n v="109277.96"/>
    <x v="14"/>
    <x v="26"/>
    <n v="0"/>
  </r>
  <r>
    <x v="53"/>
    <s v="US"/>
    <n v="116409.06"/>
    <x v="14"/>
    <x v="26"/>
    <n v="0"/>
  </r>
  <r>
    <x v="54"/>
    <s v="US"/>
    <n v="101561.74"/>
    <x v="14"/>
    <x v="26"/>
    <n v="0"/>
  </r>
  <r>
    <x v="55"/>
    <s v="US"/>
    <n v="101505.8"/>
    <x v="14"/>
    <x v="26"/>
    <n v="0"/>
  </r>
  <r>
    <x v="56"/>
    <s v="US"/>
    <n v="99569.25"/>
    <x v="14"/>
    <x v="26"/>
    <n v="0"/>
  </r>
  <r>
    <x v="57"/>
    <s v="US"/>
    <n v="97162.65"/>
    <x v="14"/>
    <x v="26"/>
    <n v="0"/>
  </r>
  <r>
    <x v="58"/>
    <s v="US"/>
    <n v="113875.5"/>
    <x v="14"/>
    <x v="26"/>
    <n v="0"/>
  </r>
  <r>
    <x v="59"/>
    <s v="US"/>
    <n v="109796.58"/>
    <x v="14"/>
    <x v="26"/>
    <n v="0"/>
  </r>
  <r>
    <x v="60"/>
    <s v="US"/>
    <n v="123960.57"/>
    <x v="14"/>
    <x v="26"/>
    <n v="0"/>
  </r>
  <r>
    <x v="61"/>
    <s v="US"/>
    <n v="101186.6"/>
    <x v="14"/>
    <x v="26"/>
    <n v="0"/>
  </r>
  <r>
    <x v="62"/>
    <s v="US"/>
    <n v="105045.66"/>
    <x v="14"/>
    <x v="26"/>
    <n v="0"/>
  </r>
  <r>
    <x v="63"/>
    <s v="US"/>
    <n v="122369.87"/>
    <x v="14"/>
    <x v="26"/>
    <n v="0"/>
  </r>
  <r>
    <x v="64"/>
    <s v="US"/>
    <n v="110607.36"/>
    <x v="14"/>
    <x v="26"/>
    <n v="0"/>
  </r>
  <r>
    <x v="65"/>
    <s v="US"/>
    <n v="112185.55"/>
    <x v="14"/>
    <x v="26"/>
    <n v="0"/>
  </r>
  <r>
    <x v="66"/>
    <s v="US"/>
    <n v="124419.12"/>
    <x v="14"/>
    <x v="26"/>
    <n v="0"/>
  </r>
  <r>
    <x v="67"/>
    <s v="US"/>
    <n v="122690.97"/>
    <x v="14"/>
    <x v="26"/>
    <n v="0"/>
  </r>
  <r>
    <x v="68"/>
    <s v="US"/>
    <n v="131513.18"/>
    <x v="14"/>
    <x v="26"/>
    <n v="0"/>
  </r>
  <r>
    <x v="69"/>
    <s v="US"/>
    <n v="114650.7"/>
    <x v="14"/>
    <x v="26"/>
    <n v="0"/>
  </r>
  <r>
    <x v="70"/>
    <s v="US"/>
    <n v="131063.08"/>
    <x v="14"/>
    <x v="26"/>
    <n v="0"/>
  </r>
  <r>
    <x v="71"/>
    <s v="US"/>
    <n v="117255.84"/>
    <x v="14"/>
    <x v="26"/>
    <n v="0"/>
  </r>
  <r>
    <x v="72"/>
    <s v="US"/>
    <n v="126258.08"/>
    <x v="14"/>
    <x v="26"/>
    <n v="0"/>
  </r>
  <r>
    <x v="73"/>
    <s v="US"/>
    <n v="144322.20000000001"/>
    <x v="14"/>
    <x v="26"/>
    <n v="0"/>
  </r>
  <r>
    <x v="74"/>
    <s v="US"/>
    <n v="151019.07999999999"/>
    <x v="14"/>
    <x v="26"/>
    <n v="0"/>
  </r>
  <r>
    <x v="75"/>
    <s v="US"/>
    <n v="143199.25"/>
    <x v="14"/>
    <x v="26"/>
    <n v="0"/>
  </r>
  <r>
    <x v="76"/>
    <s v="US"/>
    <n v="125497.72"/>
    <x v="14"/>
    <x v="26"/>
    <n v="0"/>
  </r>
  <r>
    <x v="77"/>
    <s v="US"/>
    <n v="145728.56"/>
    <x v="14"/>
    <x v="26"/>
    <n v="0"/>
  </r>
  <r>
    <x v="78"/>
    <s v="US"/>
    <n v="119778.04"/>
    <x v="14"/>
    <x v="26"/>
    <n v="1"/>
  </r>
  <r>
    <x v="79"/>
    <s v="US"/>
    <n v="130716.63"/>
    <x v="14"/>
    <x v="26"/>
    <n v="0"/>
  </r>
  <r>
    <x v="80"/>
    <s v="US"/>
    <n v="130201.83"/>
    <x v="14"/>
    <x v="26"/>
    <n v="0"/>
  </r>
  <r>
    <x v="81"/>
    <s v="US"/>
    <n v="155484.70000000001"/>
    <x v="14"/>
    <x v="26"/>
    <n v="0"/>
  </r>
  <r>
    <x v="82"/>
    <s v="US"/>
    <n v="145051.20000000001"/>
    <x v="14"/>
    <x v="26"/>
    <n v="0"/>
  </r>
  <r>
    <x v="83"/>
    <s v="US"/>
    <n v="146467.57999999999"/>
    <x v="14"/>
    <x v="26"/>
    <n v="0"/>
  </r>
  <r>
    <x v="84"/>
    <s v="US"/>
    <n v="132594.59"/>
    <x v="14"/>
    <x v="26"/>
    <n v="0"/>
  </r>
  <r>
    <x v="85"/>
    <s v="US"/>
    <n v="119079.1"/>
    <x v="14"/>
    <x v="26"/>
    <n v="0"/>
  </r>
  <r>
    <x v="86"/>
    <s v="US"/>
    <n v="113141"/>
    <x v="14"/>
    <x v="26"/>
    <n v="0"/>
  </r>
  <r>
    <x v="87"/>
    <s v="US"/>
    <n v="124010.92"/>
    <x v="14"/>
    <x v="26"/>
    <n v="0"/>
  </r>
  <r>
    <x v="88"/>
    <s v="US"/>
    <n v="131941.48000000001"/>
    <x v="14"/>
    <x v="26"/>
    <n v="0"/>
  </r>
  <r>
    <x v="89"/>
    <s v="US"/>
    <n v="125307.35"/>
    <x v="14"/>
    <x v="26"/>
    <n v="1"/>
  </r>
  <r>
    <x v="90"/>
    <s v="US"/>
    <n v="124227.32"/>
    <x v="14"/>
    <x v="26"/>
    <n v="0"/>
  </r>
  <r>
    <x v="91"/>
    <s v="US"/>
    <n v="129047.43"/>
    <x v="14"/>
    <x v="26"/>
    <n v="0"/>
  </r>
  <r>
    <x v="92"/>
    <s v="US"/>
    <n v="134672.79999999999"/>
    <x v="14"/>
    <x v="26"/>
    <n v="0"/>
  </r>
  <r>
    <x v="93"/>
    <s v="US"/>
    <n v="137878.07999999999"/>
    <x v="14"/>
    <x v="26"/>
    <n v="0"/>
  </r>
  <r>
    <x v="94"/>
    <s v="US"/>
    <n v="151074.12"/>
    <x v="14"/>
    <x v="26"/>
    <n v="0"/>
  </r>
  <r>
    <x v="95"/>
    <s v="US"/>
    <n v="162242.28"/>
    <x v="14"/>
    <x v="26"/>
    <n v="0"/>
  </r>
  <r>
    <x v="96"/>
    <s v="US"/>
    <n v="142801.28"/>
    <x v="14"/>
    <x v="26"/>
    <n v="0"/>
  </r>
  <r>
    <x v="97"/>
    <s v="US"/>
    <n v="130400.01"/>
    <x v="14"/>
    <x v="26"/>
    <n v="0"/>
  </r>
  <r>
    <x v="98"/>
    <s v="US"/>
    <n v="132186.12"/>
    <x v="14"/>
    <x v="26"/>
    <n v="0"/>
  </r>
  <r>
    <x v="99"/>
    <s v="US"/>
    <n v="136721.82999999999"/>
    <x v="14"/>
    <x v="26"/>
    <n v="0"/>
  </r>
  <r>
    <x v="100"/>
    <s v="US"/>
    <n v="142680.95999999999"/>
    <x v="14"/>
    <x v="26"/>
    <n v="0"/>
  </r>
  <r>
    <x v="101"/>
    <s v="US"/>
    <n v="162817.04999999999"/>
    <x v="14"/>
    <x v="26"/>
    <n v="0"/>
  </r>
  <r>
    <x v="102"/>
    <s v="US"/>
    <n v="168828.86"/>
    <x v="14"/>
    <x v="26"/>
    <n v="0"/>
  </r>
  <r>
    <x v="103"/>
    <s v="US"/>
    <n v="151015.79999999999"/>
    <x v="14"/>
    <x v="26"/>
    <n v="0"/>
  </r>
  <r>
    <x v="104"/>
    <s v="US"/>
    <n v="159059.78"/>
    <x v="14"/>
    <x v="26"/>
    <n v="0"/>
  </r>
  <r>
    <x v="105"/>
    <s v="US"/>
    <n v="155295.63"/>
    <x v="14"/>
    <x v="26"/>
    <n v="0"/>
  </r>
  <r>
    <x v="106"/>
    <s v="US"/>
    <n v="159720.09"/>
    <x v="14"/>
    <x v="26"/>
    <n v="0"/>
  </r>
  <r>
    <x v="107"/>
    <s v="US"/>
    <n v="153884"/>
    <x v="14"/>
    <x v="26"/>
    <n v="0"/>
  </r>
  <r>
    <x v="108"/>
    <s v="US"/>
    <n v="172860.03"/>
    <x v="14"/>
    <x v="26"/>
    <n v="0"/>
  </r>
  <r>
    <x v="109"/>
    <s v="US"/>
    <n v="181653.98"/>
    <x v="14"/>
    <x v="26"/>
    <n v="0"/>
  </r>
  <r>
    <x v="110"/>
    <s v="US"/>
    <n v="158809.20000000001"/>
    <x v="14"/>
    <x v="26"/>
    <n v="0"/>
  </r>
  <r>
    <x v="111"/>
    <s v="US"/>
    <n v="157864.34"/>
    <x v="14"/>
    <x v="26"/>
    <n v="0"/>
  </r>
  <r>
    <x v="112"/>
    <s v="US"/>
    <n v="140032.92000000001"/>
    <x v="14"/>
    <x v="26"/>
    <n v="0"/>
  </r>
  <r>
    <x v="113"/>
    <s v="US"/>
    <n v="150527.51999999999"/>
    <x v="14"/>
    <x v="26"/>
    <n v="1"/>
  </r>
  <r>
    <x v="114"/>
    <s v="US"/>
    <n v="147397.79999999999"/>
    <x v="14"/>
    <x v="26"/>
    <n v="1"/>
  </r>
  <r>
    <x v="115"/>
    <s v="US"/>
    <n v="151289.32"/>
    <x v="14"/>
    <x v="26"/>
    <n v="0"/>
  </r>
  <r>
    <x v="116"/>
    <s v="US"/>
    <n v="165622.10999999999"/>
    <x v="14"/>
    <x v="26"/>
    <n v="0"/>
  </r>
  <r>
    <x v="117"/>
    <s v="US"/>
    <n v="146525.6"/>
    <x v="14"/>
    <x v="26"/>
    <n v="0"/>
  </r>
  <r>
    <x v="118"/>
    <s v="US"/>
    <n v="134387.94"/>
    <x v="14"/>
    <x v="26"/>
    <n v="0"/>
  </r>
  <r>
    <x v="119"/>
    <s v="US"/>
    <n v="140032.20000000001"/>
    <x v="14"/>
    <x v="26"/>
    <n v="0"/>
  </r>
  <r>
    <x v="120"/>
    <s v="US"/>
    <n v="136203.57"/>
    <x v="14"/>
    <x v="26"/>
    <n v="1"/>
  </r>
  <r>
    <x v="121"/>
    <s v="US"/>
    <n v="120186.94"/>
    <x v="14"/>
    <x v="26"/>
    <n v="0"/>
  </r>
  <r>
    <x v="122"/>
    <s v="US"/>
    <n v="140849.54999999999"/>
    <x v="14"/>
    <x v="26"/>
    <n v="0"/>
  </r>
  <r>
    <x v="123"/>
    <s v="US"/>
    <n v="165493.64000000001"/>
    <x v="14"/>
    <x v="26"/>
    <n v="0"/>
  </r>
  <r>
    <x v="124"/>
    <s v="US"/>
    <n v="173907.84"/>
    <x v="14"/>
    <x v="26"/>
    <n v="0"/>
  </r>
  <r>
    <x v="125"/>
    <s v="US"/>
    <n v="170361.16"/>
    <x v="14"/>
    <x v="26"/>
    <n v="0"/>
  </r>
  <r>
    <x v="126"/>
    <s v="US"/>
    <n v="165271"/>
    <x v="14"/>
    <x v="26"/>
    <n v="1"/>
  </r>
  <r>
    <x v="127"/>
    <s v="US"/>
    <n v="160127.63"/>
    <x v="14"/>
    <x v="26"/>
    <n v="0"/>
  </r>
  <r>
    <x v="128"/>
    <s v="US"/>
    <n v="161170.62"/>
    <x v="14"/>
    <x v="26"/>
    <n v="0"/>
  </r>
  <r>
    <x v="129"/>
    <s v="US"/>
    <n v="158968.44"/>
    <x v="14"/>
    <x v="26"/>
    <n v="0"/>
  </r>
  <r>
    <x v="130"/>
    <s v="US"/>
    <n v="194231.6"/>
    <x v="14"/>
    <x v="26"/>
    <n v="0"/>
  </r>
  <r>
    <x v="131"/>
    <s v="US"/>
    <n v="172465.71"/>
    <x v="14"/>
    <x v="26"/>
    <n v="0"/>
  </r>
  <r>
    <x v="132"/>
    <s v="US"/>
    <n v="174878.55"/>
    <x v="14"/>
    <x v="26"/>
    <n v="0"/>
  </r>
  <r>
    <x v="133"/>
    <s v="US"/>
    <n v="185241.75"/>
    <x v="14"/>
    <x v="26"/>
    <n v="0"/>
  </r>
  <r>
    <x v="134"/>
    <s v="US"/>
    <n v="179412.8"/>
    <x v="14"/>
    <x v="26"/>
    <n v="0"/>
  </r>
  <r>
    <x v="135"/>
    <s v="US"/>
    <n v="193659.7"/>
    <x v="14"/>
    <x v="26"/>
    <n v="0"/>
  </r>
  <r>
    <x v="136"/>
    <s v="US"/>
    <n v="176705.14"/>
    <x v="14"/>
    <x v="26"/>
    <n v="0"/>
  </r>
  <r>
    <x v="137"/>
    <s v="US"/>
    <n v="185868.72"/>
    <x v="14"/>
    <x v="26"/>
    <n v="0"/>
  </r>
  <r>
    <x v="138"/>
    <s v="US"/>
    <n v="172159"/>
    <x v="14"/>
    <x v="26"/>
    <n v="0"/>
  </r>
  <r>
    <x v="139"/>
    <s v="US"/>
    <n v="184477.32"/>
    <x v="14"/>
    <x v="26"/>
    <n v="0"/>
  </r>
  <r>
    <x v="140"/>
    <s v="US"/>
    <n v="171583.64"/>
    <x v="14"/>
    <x v="26"/>
    <n v="1"/>
  </r>
  <r>
    <x v="141"/>
    <s v="US"/>
    <n v="166632.88"/>
    <x v="14"/>
    <x v="26"/>
    <n v="0"/>
  </r>
  <r>
    <x v="142"/>
    <s v="US"/>
    <n v="168770.32"/>
    <x v="14"/>
    <x v="26"/>
    <n v="0"/>
  </r>
  <r>
    <x v="143"/>
    <s v="US"/>
    <n v="181099.46"/>
    <x v="14"/>
    <x v="26"/>
    <n v="0"/>
  </r>
  <r>
    <x v="144"/>
    <s v="US"/>
    <n v="212147.44"/>
    <x v="14"/>
    <x v="26"/>
    <n v="0"/>
  </r>
  <r>
    <x v="145"/>
    <s v="US"/>
    <n v="175527.81"/>
    <x v="14"/>
    <x v="26"/>
    <n v="0"/>
  </r>
  <r>
    <x v="146"/>
    <s v="US"/>
    <n v="160387.10999999999"/>
    <x v="14"/>
    <x v="26"/>
    <n v="0"/>
  </r>
  <r>
    <x v="147"/>
    <s v="US"/>
    <n v="174871.87"/>
    <x v="14"/>
    <x v="26"/>
    <n v="0"/>
  </r>
  <r>
    <x v="148"/>
    <s v="US"/>
    <n v="175032.06"/>
    <x v="14"/>
    <x v="26"/>
    <n v="0"/>
  </r>
  <r>
    <x v="149"/>
    <s v="US"/>
    <n v="187227.6"/>
    <x v="14"/>
    <x v="26"/>
    <n v="0"/>
  </r>
  <r>
    <x v="150"/>
    <s v="US"/>
    <n v="184701.44"/>
    <x v="14"/>
    <x v="26"/>
    <n v="0"/>
  </r>
  <r>
    <x v="151"/>
    <s v="US"/>
    <n v="211905.6"/>
    <x v="14"/>
    <x v="26"/>
    <n v="0"/>
  </r>
  <r>
    <x v="152"/>
    <s v="US"/>
    <n v="155829"/>
    <x v="14"/>
    <x v="26"/>
    <n v="0"/>
  </r>
  <r>
    <x v="153"/>
    <s v="US"/>
    <n v="164477.56"/>
    <x v="14"/>
    <x v="26"/>
    <n v="0"/>
  </r>
  <r>
    <x v="154"/>
    <s v="US"/>
    <n v="143143.73000000001"/>
    <x v="14"/>
    <x v="26"/>
    <n v="0"/>
  </r>
  <r>
    <x v="155"/>
    <s v="US"/>
    <n v="144282.06"/>
    <x v="14"/>
    <x v="26"/>
    <n v="0"/>
  </r>
  <r>
    <x v="156"/>
    <s v="US"/>
    <n v="156222.39999999999"/>
    <x v="14"/>
    <x v="26"/>
    <n v="0"/>
  </r>
  <r>
    <x v="157"/>
    <s v="US"/>
    <n v="178530.6"/>
    <x v="14"/>
    <x v="26"/>
    <n v="0"/>
  </r>
  <r>
    <x v="158"/>
    <s v="US"/>
    <n v="210278.04"/>
    <x v="14"/>
    <x v="26"/>
    <n v="0"/>
  </r>
  <r>
    <x v="159"/>
    <s v="US"/>
    <n v="170094.2"/>
    <x v="14"/>
    <x v="26"/>
    <n v="0"/>
  </r>
  <r>
    <x v="160"/>
    <s v="US"/>
    <n v="164502.24"/>
    <x v="14"/>
    <x v="26"/>
    <n v="0"/>
  </r>
  <r>
    <x v="161"/>
    <s v="US"/>
    <n v="169301.3"/>
    <x v="14"/>
    <x v="26"/>
    <n v="0"/>
  </r>
  <r>
    <x v="162"/>
    <s v="US"/>
    <n v="147118.26"/>
    <x v="14"/>
    <x v="26"/>
    <n v="0"/>
  </r>
  <r>
    <x v="163"/>
    <s v="US"/>
    <n v="166455.12"/>
    <x v="14"/>
    <x v="26"/>
    <n v="0"/>
  </r>
  <r>
    <x v="164"/>
    <s v="US"/>
    <n v="168619.23"/>
    <x v="14"/>
    <x v="26"/>
    <n v="0"/>
  </r>
  <r>
    <x v="165"/>
    <s v="US"/>
    <n v="196499.6"/>
    <x v="14"/>
    <x v="26"/>
    <n v="0"/>
  </r>
  <r>
    <x v="166"/>
    <s v="US"/>
    <n v="170667"/>
    <x v="14"/>
    <x v="26"/>
    <n v="0"/>
  </r>
  <r>
    <x v="167"/>
    <s v="US"/>
    <n v="159466.43"/>
    <x v="14"/>
    <x v="26"/>
    <n v="1"/>
  </r>
  <r>
    <x v="168"/>
    <s v="US"/>
    <n v="151733.28"/>
    <x v="14"/>
    <x v="26"/>
    <n v="0"/>
  </r>
  <r>
    <x v="169"/>
    <s v="US"/>
    <n v="132666.29999999999"/>
    <x v="14"/>
    <x v="26"/>
    <n v="0"/>
  </r>
  <r>
    <x v="170"/>
    <s v="US"/>
    <n v="139099.62"/>
    <x v="14"/>
    <x v="26"/>
    <n v="0"/>
  </r>
  <r>
    <x v="171"/>
    <s v="US"/>
    <n v="163057.37"/>
    <x v="14"/>
    <x v="26"/>
    <n v="0"/>
  </r>
  <r>
    <x v="172"/>
    <s v="US"/>
    <n v="183911.53"/>
    <x v="14"/>
    <x v="26"/>
    <n v="1"/>
  </r>
  <r>
    <x v="173"/>
    <s v="US"/>
    <n v="173947.37"/>
    <x v="14"/>
    <x v="26"/>
    <n v="0"/>
  </r>
  <r>
    <x v="174"/>
    <s v="US"/>
    <n v="174573.24"/>
    <x v="14"/>
    <x v="26"/>
    <n v="0"/>
  </r>
  <r>
    <x v="175"/>
    <s v="US"/>
    <n v="142125.32"/>
    <x v="14"/>
    <x v="26"/>
    <n v="0"/>
  </r>
  <r>
    <x v="176"/>
    <s v="US"/>
    <n v="141745.68"/>
    <x v="14"/>
    <x v="26"/>
    <n v="0"/>
  </r>
  <r>
    <x v="177"/>
    <s v="US"/>
    <n v="144202.18"/>
    <x v="14"/>
    <x v="26"/>
    <n v="0"/>
  </r>
  <r>
    <x v="178"/>
    <s v="US"/>
    <n v="158130.72"/>
    <x v="14"/>
    <x v="26"/>
    <n v="0"/>
  </r>
  <r>
    <x v="179"/>
    <s v="US"/>
    <n v="199853.88"/>
    <x v="14"/>
    <x v="26"/>
    <n v="0"/>
  </r>
  <r>
    <x v="180"/>
    <s v="US"/>
    <n v="187259.55"/>
    <x v="14"/>
    <x v="26"/>
    <n v="0"/>
  </r>
  <r>
    <x v="181"/>
    <s v="US"/>
    <n v="185111.44"/>
    <x v="14"/>
    <x v="26"/>
    <n v="0"/>
  </r>
  <r>
    <x v="182"/>
    <s v="US"/>
    <n v="180793.58"/>
    <x v="14"/>
    <x v="26"/>
    <n v="1"/>
  </r>
  <r>
    <x v="183"/>
    <s v="US"/>
    <n v="153907.56"/>
    <x v="14"/>
    <x v="26"/>
    <n v="0"/>
  </r>
  <r>
    <x v="184"/>
    <s v="US"/>
    <n v="164883.84"/>
    <x v="14"/>
    <x v="26"/>
    <n v="0"/>
  </r>
  <r>
    <x v="185"/>
    <s v="US"/>
    <n v="211334.39999999999"/>
    <x v="14"/>
    <x v="26"/>
    <n v="0"/>
  </r>
  <r>
    <x v="186"/>
    <s v="US"/>
    <n v="228847.2"/>
    <x v="14"/>
    <x v="26"/>
    <n v="0"/>
  </r>
  <r>
    <x v="187"/>
    <s v="US"/>
    <n v="195096.16"/>
    <x v="14"/>
    <x v="26"/>
    <n v="0"/>
  </r>
  <r>
    <x v="188"/>
    <s v="US"/>
    <n v="197396"/>
    <x v="14"/>
    <x v="26"/>
    <n v="0"/>
  </r>
  <r>
    <x v="189"/>
    <s v="US"/>
    <n v="193540.09"/>
    <x v="14"/>
    <x v="26"/>
    <n v="0"/>
  </r>
  <r>
    <x v="190"/>
    <s v="US"/>
    <n v="200070.2"/>
    <x v="14"/>
    <x v="26"/>
    <n v="0"/>
  </r>
  <r>
    <x v="191"/>
    <s v="US"/>
    <n v="217527.87"/>
    <x v="14"/>
    <x v="26"/>
    <n v="0"/>
  </r>
  <r>
    <x v="192"/>
    <s v="US"/>
    <n v="232152.95999999999"/>
    <x v="14"/>
    <x v="26"/>
    <n v="0"/>
  </r>
  <r>
    <x v="193"/>
    <s v="US"/>
    <n v="259671.67999999999"/>
    <x v="14"/>
    <x v="26"/>
    <n v="0"/>
  </r>
  <r>
    <x v="194"/>
    <s v="US"/>
    <n v="223846.42"/>
    <x v="14"/>
    <x v="26"/>
    <n v="0"/>
  </r>
  <r>
    <x v="195"/>
    <s v="US"/>
    <n v="224433.54"/>
    <x v="14"/>
    <x v="26"/>
    <n v="1"/>
  </r>
  <r>
    <x v="196"/>
    <s v="US"/>
    <n v="214823.25"/>
    <x v="14"/>
    <x v="26"/>
    <n v="0"/>
  </r>
  <r>
    <x v="197"/>
    <s v="US"/>
    <n v="230364.96"/>
    <x v="14"/>
    <x v="26"/>
    <n v="0"/>
  </r>
  <r>
    <x v="198"/>
    <s v="US"/>
    <n v="224376.32000000001"/>
    <x v="14"/>
    <x v="26"/>
    <n v="0"/>
  </r>
  <r>
    <x v="199"/>
    <s v="US"/>
    <n v="285400.28999999998"/>
    <x v="14"/>
    <x v="26"/>
    <n v="1"/>
  </r>
  <r>
    <x v="200"/>
    <s v="US"/>
    <n v="293732.18"/>
    <x v="14"/>
    <x v="26"/>
    <n v="0"/>
  </r>
  <r>
    <x v="201"/>
    <s v="US"/>
    <n v="285262.74"/>
    <x v="14"/>
    <x v="26"/>
    <n v="0"/>
  </r>
  <r>
    <x v="202"/>
    <s v="US"/>
    <n v="308549.59999999998"/>
    <x v="14"/>
    <x v="26"/>
    <n v="0"/>
  </r>
  <r>
    <x v="203"/>
    <s v="US"/>
    <n v="270330.45"/>
    <x v="14"/>
    <x v="26"/>
    <n v="0"/>
  </r>
  <r>
    <x v="204"/>
    <s v="US"/>
    <n v="250326.18"/>
    <x v="14"/>
    <x v="26"/>
    <n v="0"/>
  </r>
  <r>
    <x v="205"/>
    <s v="US"/>
    <n v="256335.18"/>
    <x v="14"/>
    <x v="26"/>
    <n v="0"/>
  </r>
  <r>
    <x v="206"/>
    <s v="US"/>
    <n v="266187.71999999997"/>
    <x v="14"/>
    <x v="26"/>
    <n v="0"/>
  </r>
  <r>
    <x v="207"/>
    <s v="US"/>
    <n v="304469.55"/>
    <x v="14"/>
    <x v="26"/>
    <n v="0"/>
  </r>
  <r>
    <x v="208"/>
    <s v="US"/>
    <n v="275231.87"/>
    <x v="14"/>
    <x v="26"/>
    <n v="0"/>
  </r>
  <r>
    <x v="209"/>
    <s v="US"/>
    <n v="286573.71999999997"/>
    <x v="14"/>
    <x v="26"/>
    <n v="1"/>
  </r>
  <r>
    <x v="210"/>
    <s v="US"/>
    <n v="288136.87"/>
    <x v="14"/>
    <x v="26"/>
    <n v="0"/>
  </r>
  <r>
    <x v="211"/>
    <s v="US"/>
    <n v="277403.68"/>
    <x v="14"/>
    <x v="26"/>
    <n v="0"/>
  </r>
  <r>
    <x v="212"/>
    <s v="US"/>
    <n v="297686.84000000003"/>
    <x v="14"/>
    <x v="26"/>
    <n v="0"/>
  </r>
  <r>
    <x v="213"/>
    <s v="US"/>
    <n v="304910.62"/>
    <x v="14"/>
    <x v="26"/>
    <n v="0"/>
  </r>
  <r>
    <x v="214"/>
    <s v="US"/>
    <n v="334775.44"/>
    <x v="14"/>
    <x v="26"/>
    <n v="0"/>
  </r>
  <r>
    <x v="215"/>
    <s v="US"/>
    <n v="273641.68"/>
    <x v="14"/>
    <x v="26"/>
    <n v="0"/>
  </r>
  <r>
    <x v="216"/>
    <s v="US"/>
    <n v="278906.74"/>
    <x v="14"/>
    <x v="26"/>
    <n v="0"/>
  </r>
  <r>
    <x v="217"/>
    <s v="US"/>
    <n v="278935.46999999997"/>
    <x v="14"/>
    <x v="26"/>
    <n v="0"/>
  </r>
  <r>
    <x v="218"/>
    <s v="US"/>
    <n v="278674.8"/>
    <x v="14"/>
    <x v="26"/>
    <n v="0"/>
  </r>
  <r>
    <x v="219"/>
    <s v="US"/>
    <n v="303767.03999999998"/>
    <x v="14"/>
    <x v="26"/>
    <n v="0"/>
  </r>
  <r>
    <x v="220"/>
    <s v="US"/>
    <n v="298062.37"/>
    <x v="14"/>
    <x v="26"/>
    <n v="0"/>
  </r>
  <r>
    <x v="221"/>
    <s v="US"/>
    <n v="307967.78999999998"/>
    <x v="14"/>
    <x v="26"/>
    <n v="0"/>
  </r>
  <r>
    <x v="222"/>
    <s v="US"/>
    <n v="263572.26"/>
    <x v="14"/>
    <x v="26"/>
    <n v="0"/>
  </r>
  <r>
    <x v="223"/>
    <s v="US"/>
    <n v="268381.08"/>
    <x v="14"/>
    <x v="26"/>
    <n v="0"/>
  </r>
  <r>
    <x v="224"/>
    <s v="US"/>
    <n v="252666.5"/>
    <x v="14"/>
    <x v="26"/>
    <n v="0"/>
  </r>
  <r>
    <x v="225"/>
    <s v="US"/>
    <n v="256462.56"/>
    <x v="14"/>
    <x v="26"/>
    <n v="0"/>
  </r>
  <r>
    <x v="226"/>
    <s v="US"/>
    <n v="260558.62"/>
    <x v="14"/>
    <x v="26"/>
    <n v="0"/>
  </r>
  <r>
    <x v="227"/>
    <s v="US"/>
    <n v="296590.64"/>
    <x v="14"/>
    <x v="26"/>
    <n v="0"/>
  </r>
  <r>
    <x v="228"/>
    <s v="US"/>
    <n v="336839.09"/>
    <x v="14"/>
    <x v="26"/>
    <n v="0"/>
  </r>
  <r>
    <x v="229"/>
    <s v="US"/>
    <n v="310614.26"/>
    <x v="14"/>
    <x v="26"/>
    <n v="0"/>
  </r>
  <r>
    <x v="230"/>
    <s v="US"/>
    <n v="304092.32"/>
    <x v="14"/>
    <x v="26"/>
    <n v="0"/>
  </r>
  <r>
    <x v="231"/>
    <s v="US"/>
    <n v="296140.09999999998"/>
    <x v="14"/>
    <x v="26"/>
    <n v="0"/>
  </r>
  <r>
    <x v="232"/>
    <s v="US"/>
    <n v="281663.95"/>
    <x v="14"/>
    <x v="26"/>
    <n v="0"/>
  </r>
  <r>
    <x v="233"/>
    <s v="US"/>
    <n v="300636.84000000003"/>
    <x v="14"/>
    <x v="26"/>
    <n v="0"/>
  </r>
  <r>
    <x v="234"/>
    <s v="US"/>
    <n v="335349.33"/>
    <x v="14"/>
    <x v="26"/>
    <n v="0"/>
  </r>
  <r>
    <x v="235"/>
    <s v="US"/>
    <n v="358307.64"/>
    <x v="14"/>
    <x v="26"/>
    <n v="0"/>
  </r>
  <r>
    <x v="236"/>
    <s v="US"/>
    <n v="323386.40000000002"/>
    <x v="14"/>
    <x v="26"/>
    <n v="0"/>
  </r>
  <r>
    <x v="237"/>
    <s v="US"/>
    <n v="293333.7"/>
    <x v="14"/>
    <x v="26"/>
    <n v="0"/>
  </r>
  <r>
    <x v="238"/>
    <s v="US"/>
    <n v="292660.76"/>
    <x v="14"/>
    <x v="26"/>
    <n v="0"/>
  </r>
  <r>
    <x v="239"/>
    <s v="US"/>
    <n v="287278.24"/>
    <x v="14"/>
    <x v="26"/>
    <n v="0"/>
  </r>
  <r>
    <x v="240"/>
    <s v="US"/>
    <n v="295767"/>
    <x v="14"/>
    <x v="26"/>
    <n v="0"/>
  </r>
  <r>
    <x v="241"/>
    <s v="US"/>
    <n v="320400.99"/>
    <x v="14"/>
    <x v="26"/>
    <n v="0"/>
  </r>
  <r>
    <x v="242"/>
    <s v="US"/>
    <n v="351337.32"/>
    <x v="14"/>
    <x v="26"/>
    <n v="0"/>
  </r>
  <r>
    <x v="243"/>
    <s v="US"/>
    <n v="276617.2"/>
    <x v="14"/>
    <x v="26"/>
    <n v="0"/>
  </r>
  <r>
    <x v="244"/>
    <s v="US"/>
    <n v="257879.43"/>
    <x v="14"/>
    <x v="26"/>
    <n v="0"/>
  </r>
  <r>
    <x v="245"/>
    <s v="US"/>
    <n v="249452.52"/>
    <x v="14"/>
    <x v="26"/>
    <n v="0"/>
  </r>
  <r>
    <x v="246"/>
    <s v="US"/>
    <n v="230450.19"/>
    <x v="14"/>
    <x v="26"/>
    <n v="0"/>
  </r>
  <r>
    <x v="247"/>
    <s v="US"/>
    <n v="293336.15999999997"/>
    <x v="14"/>
    <x v="26"/>
    <n v="0"/>
  </r>
  <r>
    <x v="248"/>
    <s v="US"/>
    <n v="293701.56"/>
    <x v="14"/>
    <x v="26"/>
    <n v="0"/>
  </r>
  <r>
    <x v="249"/>
    <s v="US"/>
    <n v="321749.76000000001"/>
    <x v="14"/>
    <x v="26"/>
    <n v="0"/>
  </r>
  <r>
    <x v="250"/>
    <s v="US"/>
    <n v="267021.37"/>
    <x v="14"/>
    <x v="26"/>
    <n v="0"/>
  </r>
  <r>
    <x v="251"/>
    <s v="US"/>
    <n v="248311.14"/>
    <x v="14"/>
    <x v="26"/>
    <n v="1"/>
  </r>
  <r>
    <x v="252"/>
    <s v="US"/>
    <n v="241610.85"/>
    <x v="14"/>
    <x v="26"/>
    <n v="0"/>
  </r>
  <r>
    <x v="253"/>
    <s v="US"/>
    <n v="203605.71"/>
    <x v="14"/>
    <x v="26"/>
    <n v="1"/>
  </r>
  <r>
    <x v="254"/>
    <s v="US"/>
    <n v="198475.1"/>
    <x v="14"/>
    <x v="26"/>
    <n v="0"/>
  </r>
  <r>
    <x v="255"/>
    <s v="US"/>
    <n v="204435"/>
    <x v="14"/>
    <x v="26"/>
    <n v="0"/>
  </r>
  <r>
    <x v="256"/>
    <s v="US"/>
    <n v="229442.88"/>
    <x v="14"/>
    <x v="26"/>
    <n v="0"/>
  </r>
  <r>
    <x v="257"/>
    <s v="US"/>
    <n v="192068.82"/>
    <x v="14"/>
    <x v="26"/>
    <n v="0"/>
  </r>
  <r>
    <x v="258"/>
    <s v="US"/>
    <n v="189265.5"/>
    <x v="14"/>
    <x v="26"/>
    <n v="0"/>
  </r>
  <r>
    <x v="259"/>
    <s v="US"/>
    <n v="176942.7"/>
    <x v="14"/>
    <x v="26"/>
    <n v="0"/>
  </r>
  <r>
    <x v="260"/>
    <s v="US"/>
    <n v="158005.85999999999"/>
    <x v="14"/>
    <x v="26"/>
    <n v="0"/>
  </r>
  <r>
    <x v="261"/>
    <s v="US"/>
    <n v="185844.3"/>
    <x v="14"/>
    <x v="26"/>
    <n v="0"/>
  </r>
  <r>
    <x v="262"/>
    <s v="US"/>
    <n v="195234.24"/>
    <x v="14"/>
    <x v="26"/>
    <n v="0"/>
  </r>
  <r>
    <x v="263"/>
    <s v="US"/>
    <n v="213066.89"/>
    <x v="14"/>
    <x v="26"/>
    <n v="0"/>
  </r>
  <r>
    <x v="264"/>
    <s v="US"/>
    <n v="177415.04000000001"/>
    <x v="14"/>
    <x v="26"/>
    <n v="0"/>
  </r>
  <r>
    <x v="265"/>
    <s v="US"/>
    <n v="170466.48"/>
    <x v="14"/>
    <x v="26"/>
    <n v="1"/>
  </r>
  <r>
    <x v="266"/>
    <s v="US"/>
    <n v="166591.62"/>
    <x v="14"/>
    <x v="26"/>
    <n v="0"/>
  </r>
  <r>
    <x v="267"/>
    <s v="US"/>
    <n v="179946.6"/>
    <x v="14"/>
    <x v="26"/>
    <n v="0"/>
  </r>
  <r>
    <x v="268"/>
    <s v="US"/>
    <n v="153881.28"/>
    <x v="14"/>
    <x v="26"/>
    <n v="0"/>
  </r>
  <r>
    <x v="269"/>
    <s v="US"/>
    <n v="200037.6"/>
    <x v="14"/>
    <x v="26"/>
    <n v="0"/>
  </r>
  <r>
    <x v="270"/>
    <s v="US"/>
    <n v="203278.38"/>
    <x v="14"/>
    <x v="26"/>
    <n v="0"/>
  </r>
  <r>
    <x v="271"/>
    <s v="US"/>
    <n v="185722.16"/>
    <x v="14"/>
    <x v="26"/>
    <n v="0"/>
  </r>
  <r>
    <x v="272"/>
    <s v="US"/>
    <n v="163524.48000000001"/>
    <x v="14"/>
    <x v="26"/>
    <n v="0"/>
  </r>
  <r>
    <x v="273"/>
    <s v="US"/>
    <n v="153500.62"/>
    <x v="14"/>
    <x v="26"/>
    <n v="0"/>
  </r>
  <r>
    <x v="0"/>
    <s v="US"/>
    <n v="58623.99"/>
    <x v="14"/>
    <x v="27"/>
    <n v="0"/>
  </r>
  <r>
    <x v="1"/>
    <s v="US"/>
    <n v="61503.740000000013"/>
    <x v="14"/>
    <x v="27"/>
    <n v="0"/>
  </r>
  <r>
    <x v="2"/>
    <s v="US"/>
    <n v="42306.42"/>
    <x v="14"/>
    <x v="27"/>
    <n v="0"/>
  </r>
  <r>
    <x v="3"/>
    <s v="US"/>
    <n v="63581.31"/>
    <x v="14"/>
    <x v="27"/>
    <n v="0"/>
  </r>
  <r>
    <x v="4"/>
    <s v="US"/>
    <n v="66845.78"/>
    <x v="14"/>
    <x v="27"/>
    <n v="0"/>
  </r>
  <r>
    <x v="5"/>
    <s v="US"/>
    <n v="77584.320000000007"/>
    <x v="14"/>
    <x v="27"/>
    <n v="0"/>
  </r>
  <r>
    <x v="6"/>
    <s v="US"/>
    <n v="72231.48"/>
    <x v="14"/>
    <x v="27"/>
    <n v="1"/>
  </r>
  <r>
    <x v="7"/>
    <s v="US"/>
    <n v="71446.86"/>
    <x v="14"/>
    <x v="27"/>
    <n v="0"/>
  </r>
  <r>
    <x v="8"/>
    <s v="US"/>
    <n v="64872.06"/>
    <x v="14"/>
    <x v="27"/>
    <n v="0"/>
  </r>
  <r>
    <x v="9"/>
    <s v="US"/>
    <n v="60906.239999999998"/>
    <x v="14"/>
    <x v="27"/>
    <n v="0"/>
  </r>
  <r>
    <x v="10"/>
    <s v="US"/>
    <n v="61154.64"/>
    <x v="14"/>
    <x v="27"/>
    <n v="0"/>
  </r>
  <r>
    <x v="11"/>
    <s v="US"/>
    <n v="70452.850000000006"/>
    <x v="14"/>
    <x v="27"/>
    <n v="0"/>
  </r>
  <r>
    <x v="12"/>
    <s v="US"/>
    <n v="60250"/>
    <x v="14"/>
    <x v="27"/>
    <n v="0"/>
  </r>
  <r>
    <x v="13"/>
    <s v="US"/>
    <n v="60441.68"/>
    <x v="14"/>
    <x v="27"/>
    <n v="0"/>
  </r>
  <r>
    <x v="14"/>
    <s v="US"/>
    <n v="56688.02"/>
    <x v="14"/>
    <x v="27"/>
    <n v="1"/>
  </r>
  <r>
    <x v="15"/>
    <s v="US"/>
    <n v="53203.8"/>
    <x v="14"/>
    <x v="27"/>
    <n v="0"/>
  </r>
  <r>
    <x v="16"/>
    <s v="US"/>
    <n v="61253.919999999998"/>
    <x v="14"/>
    <x v="27"/>
    <n v="0"/>
  </r>
  <r>
    <x v="17"/>
    <s v="US"/>
    <n v="61226.16"/>
    <x v="14"/>
    <x v="27"/>
    <n v="0"/>
  </r>
  <r>
    <x v="18"/>
    <s v="US"/>
    <n v="74646"/>
    <x v="14"/>
    <x v="27"/>
    <n v="0"/>
  </r>
  <r>
    <x v="19"/>
    <s v="US"/>
    <n v="66556.98"/>
    <x v="14"/>
    <x v="27"/>
    <n v="0"/>
  </r>
  <r>
    <x v="20"/>
    <s v="US"/>
    <n v="70758.8"/>
    <x v="14"/>
    <x v="27"/>
    <n v="1"/>
  </r>
  <r>
    <x v="21"/>
    <s v="US"/>
    <n v="67953.959999999992"/>
    <x v="14"/>
    <x v="27"/>
    <n v="0"/>
  </r>
  <r>
    <x v="22"/>
    <s v="US"/>
    <n v="64386.96"/>
    <x v="14"/>
    <x v="27"/>
    <n v="0"/>
  </r>
  <r>
    <x v="23"/>
    <s v="US"/>
    <n v="72694.720000000001"/>
    <x v="14"/>
    <x v="27"/>
    <n v="1"/>
  </r>
  <r>
    <x v="24"/>
    <s v="US"/>
    <n v="60831.54"/>
    <x v="14"/>
    <x v="27"/>
    <n v="0"/>
  </r>
  <r>
    <x v="25"/>
    <s v="US"/>
    <n v="74523.240000000005"/>
    <x v="14"/>
    <x v="27"/>
    <n v="0"/>
  </r>
  <r>
    <x v="26"/>
    <s v="US"/>
    <n v="65303.69"/>
    <x v="14"/>
    <x v="27"/>
    <n v="0"/>
  </r>
  <r>
    <x v="27"/>
    <s v="US"/>
    <n v="66603.149999999994"/>
    <x v="14"/>
    <x v="27"/>
    <n v="0"/>
  </r>
  <r>
    <x v="28"/>
    <s v="US"/>
    <n v="61397.35"/>
    <x v="14"/>
    <x v="27"/>
    <n v="1"/>
  </r>
  <r>
    <x v="29"/>
    <s v="US"/>
    <n v="71296.2"/>
    <x v="14"/>
    <x v="27"/>
    <n v="0"/>
  </r>
  <r>
    <x v="30"/>
    <s v="US"/>
    <n v="61901.64"/>
    <x v="14"/>
    <x v="27"/>
    <n v="0"/>
  </r>
  <r>
    <x v="31"/>
    <s v="US"/>
    <n v="70015.86"/>
    <x v="14"/>
    <x v="27"/>
    <n v="0"/>
  </r>
  <r>
    <x v="32"/>
    <s v="US"/>
    <n v="75591.28"/>
    <x v="14"/>
    <x v="27"/>
    <n v="0"/>
  </r>
  <r>
    <x v="33"/>
    <s v="US"/>
    <n v="69449.149999999994"/>
    <x v="14"/>
    <x v="27"/>
    <n v="0"/>
  </r>
  <r>
    <x v="34"/>
    <s v="US"/>
    <n v="72596.569999999992"/>
    <x v="14"/>
    <x v="27"/>
    <n v="1"/>
  </r>
  <r>
    <x v="35"/>
    <s v="US"/>
    <n v="70260.58"/>
    <x v="14"/>
    <x v="27"/>
    <n v="1"/>
  </r>
  <r>
    <x v="36"/>
    <s v="US"/>
    <n v="75025.08"/>
    <x v="14"/>
    <x v="27"/>
    <n v="0"/>
  </r>
  <r>
    <x v="37"/>
    <s v="US"/>
    <n v="70715.88"/>
    <x v="14"/>
    <x v="27"/>
    <n v="0"/>
  </r>
  <r>
    <x v="38"/>
    <s v="US"/>
    <n v="71740.67"/>
    <x v="14"/>
    <x v="27"/>
    <n v="0"/>
  </r>
  <r>
    <x v="39"/>
    <s v="US"/>
    <n v="73895.839999999997"/>
    <x v="14"/>
    <x v="27"/>
    <n v="0"/>
  </r>
  <r>
    <x v="40"/>
    <s v="US"/>
    <n v="69977.740000000005"/>
    <x v="14"/>
    <x v="27"/>
    <n v="0"/>
  </r>
  <r>
    <x v="41"/>
    <s v="US"/>
    <n v="72016.92"/>
    <x v="14"/>
    <x v="27"/>
    <n v="1"/>
  </r>
  <r>
    <x v="42"/>
    <s v="US"/>
    <n v="70775.41"/>
    <x v="14"/>
    <x v="27"/>
    <n v="0"/>
  </r>
  <r>
    <x v="43"/>
    <s v="US"/>
    <n v="71548.81"/>
    <x v="14"/>
    <x v="27"/>
    <n v="0"/>
  </r>
  <r>
    <x v="44"/>
    <s v="US"/>
    <n v="81561.510000000009"/>
    <x v="14"/>
    <x v="27"/>
    <n v="0"/>
  </r>
  <r>
    <x v="45"/>
    <s v="US"/>
    <n v="87308.01"/>
    <x v="14"/>
    <x v="27"/>
    <n v="0"/>
  </r>
  <r>
    <x v="46"/>
    <s v="US"/>
    <n v="100286.55"/>
    <x v="14"/>
    <x v="27"/>
    <n v="1"/>
  </r>
  <r>
    <x v="47"/>
    <s v="US"/>
    <n v="82149.759999999995"/>
    <x v="14"/>
    <x v="27"/>
    <n v="0"/>
  </r>
  <r>
    <x v="48"/>
    <s v="US"/>
    <n v="103566.5"/>
    <x v="14"/>
    <x v="27"/>
    <n v="1"/>
  </r>
  <r>
    <x v="49"/>
    <s v="US"/>
    <n v="99221.65"/>
    <x v="14"/>
    <x v="27"/>
    <n v="1"/>
  </r>
  <r>
    <x v="50"/>
    <s v="US"/>
    <n v="101402.82"/>
    <x v="14"/>
    <x v="27"/>
    <n v="0"/>
  </r>
  <r>
    <x v="51"/>
    <s v="US"/>
    <n v="102729.2"/>
    <x v="14"/>
    <x v="27"/>
    <n v="0"/>
  </r>
  <r>
    <x v="52"/>
    <s v="US"/>
    <n v="109277.96"/>
    <x v="14"/>
    <x v="27"/>
    <n v="0"/>
  </r>
  <r>
    <x v="53"/>
    <s v="US"/>
    <n v="116409.06"/>
    <x v="14"/>
    <x v="27"/>
    <n v="1"/>
  </r>
  <r>
    <x v="54"/>
    <s v="US"/>
    <n v="101561.74"/>
    <x v="14"/>
    <x v="27"/>
    <n v="0"/>
  </r>
  <r>
    <x v="55"/>
    <s v="US"/>
    <n v="101505.8"/>
    <x v="14"/>
    <x v="27"/>
    <n v="0"/>
  </r>
  <r>
    <x v="56"/>
    <s v="US"/>
    <n v="99569.25"/>
    <x v="14"/>
    <x v="27"/>
    <n v="1"/>
  </r>
  <r>
    <x v="57"/>
    <s v="US"/>
    <n v="97162.65"/>
    <x v="14"/>
    <x v="27"/>
    <n v="0"/>
  </r>
  <r>
    <x v="58"/>
    <s v="US"/>
    <n v="113875.5"/>
    <x v="14"/>
    <x v="27"/>
    <n v="0"/>
  </r>
  <r>
    <x v="59"/>
    <s v="US"/>
    <n v="109796.58"/>
    <x v="14"/>
    <x v="27"/>
    <n v="0"/>
  </r>
  <r>
    <x v="60"/>
    <s v="US"/>
    <n v="123960.57"/>
    <x v="14"/>
    <x v="27"/>
    <n v="0"/>
  </r>
  <r>
    <x v="61"/>
    <s v="US"/>
    <n v="101186.6"/>
    <x v="14"/>
    <x v="27"/>
    <n v="1"/>
  </r>
  <r>
    <x v="62"/>
    <s v="US"/>
    <n v="105045.66"/>
    <x v="14"/>
    <x v="27"/>
    <n v="0"/>
  </r>
  <r>
    <x v="63"/>
    <s v="US"/>
    <n v="122369.87"/>
    <x v="14"/>
    <x v="27"/>
    <n v="1"/>
  </r>
  <r>
    <x v="64"/>
    <s v="US"/>
    <n v="110607.36"/>
    <x v="14"/>
    <x v="27"/>
    <n v="0"/>
  </r>
  <r>
    <x v="65"/>
    <s v="US"/>
    <n v="112185.55"/>
    <x v="14"/>
    <x v="27"/>
    <n v="0"/>
  </r>
  <r>
    <x v="66"/>
    <s v="US"/>
    <n v="124419.12"/>
    <x v="14"/>
    <x v="27"/>
    <n v="0"/>
  </r>
  <r>
    <x v="67"/>
    <s v="US"/>
    <n v="122690.97"/>
    <x v="14"/>
    <x v="27"/>
    <n v="0"/>
  </r>
  <r>
    <x v="68"/>
    <s v="US"/>
    <n v="131513.18"/>
    <x v="14"/>
    <x v="27"/>
    <n v="0"/>
  </r>
  <r>
    <x v="69"/>
    <s v="US"/>
    <n v="114650.7"/>
    <x v="14"/>
    <x v="27"/>
    <n v="1"/>
  </r>
  <r>
    <x v="70"/>
    <s v="US"/>
    <n v="131063.08"/>
    <x v="14"/>
    <x v="27"/>
    <n v="0"/>
  </r>
  <r>
    <x v="71"/>
    <s v="US"/>
    <n v="117255.84"/>
    <x v="14"/>
    <x v="27"/>
    <n v="0"/>
  </r>
  <r>
    <x v="72"/>
    <s v="US"/>
    <n v="126258.08"/>
    <x v="14"/>
    <x v="27"/>
    <n v="0"/>
  </r>
  <r>
    <x v="73"/>
    <s v="US"/>
    <n v="144322.20000000001"/>
    <x v="14"/>
    <x v="27"/>
    <n v="0"/>
  </r>
  <r>
    <x v="74"/>
    <s v="US"/>
    <n v="151019.07999999999"/>
    <x v="14"/>
    <x v="27"/>
    <n v="0"/>
  </r>
  <r>
    <x v="75"/>
    <s v="US"/>
    <n v="143199.25"/>
    <x v="14"/>
    <x v="27"/>
    <n v="0"/>
  </r>
  <r>
    <x v="76"/>
    <s v="US"/>
    <n v="125497.72"/>
    <x v="14"/>
    <x v="27"/>
    <n v="0"/>
  </r>
  <r>
    <x v="77"/>
    <s v="US"/>
    <n v="145728.56"/>
    <x v="14"/>
    <x v="27"/>
    <n v="0"/>
  </r>
  <r>
    <x v="78"/>
    <s v="US"/>
    <n v="119778.04"/>
    <x v="14"/>
    <x v="27"/>
    <n v="0"/>
  </r>
  <r>
    <x v="79"/>
    <s v="US"/>
    <n v="130716.63"/>
    <x v="14"/>
    <x v="27"/>
    <n v="1"/>
  </r>
  <r>
    <x v="80"/>
    <s v="US"/>
    <n v="130201.83"/>
    <x v="14"/>
    <x v="27"/>
    <n v="0"/>
  </r>
  <r>
    <x v="81"/>
    <s v="US"/>
    <n v="155484.70000000001"/>
    <x v="14"/>
    <x v="27"/>
    <n v="0"/>
  </r>
  <r>
    <x v="82"/>
    <s v="US"/>
    <n v="145051.20000000001"/>
    <x v="14"/>
    <x v="27"/>
    <n v="0"/>
  </r>
  <r>
    <x v="83"/>
    <s v="US"/>
    <n v="146467.57999999999"/>
    <x v="14"/>
    <x v="27"/>
    <n v="0"/>
  </r>
  <r>
    <x v="84"/>
    <s v="US"/>
    <n v="132594.59"/>
    <x v="14"/>
    <x v="27"/>
    <n v="0"/>
  </r>
  <r>
    <x v="85"/>
    <s v="US"/>
    <n v="119079.1"/>
    <x v="14"/>
    <x v="27"/>
    <n v="1"/>
  </r>
  <r>
    <x v="86"/>
    <s v="US"/>
    <n v="113141"/>
    <x v="14"/>
    <x v="27"/>
    <n v="0"/>
  </r>
  <r>
    <x v="87"/>
    <s v="US"/>
    <n v="124010.92"/>
    <x v="14"/>
    <x v="27"/>
    <n v="0"/>
  </r>
  <r>
    <x v="88"/>
    <s v="US"/>
    <n v="131941.48000000001"/>
    <x v="14"/>
    <x v="27"/>
    <n v="0"/>
  </r>
  <r>
    <x v="89"/>
    <s v="US"/>
    <n v="125307.35"/>
    <x v="14"/>
    <x v="27"/>
    <n v="0"/>
  </r>
  <r>
    <x v="90"/>
    <s v="US"/>
    <n v="124227.32"/>
    <x v="14"/>
    <x v="27"/>
    <n v="1"/>
  </r>
  <r>
    <x v="91"/>
    <s v="US"/>
    <n v="129047.43"/>
    <x v="14"/>
    <x v="27"/>
    <n v="0"/>
  </r>
  <r>
    <x v="92"/>
    <s v="US"/>
    <n v="134672.79999999999"/>
    <x v="14"/>
    <x v="27"/>
    <n v="0"/>
  </r>
  <r>
    <x v="93"/>
    <s v="US"/>
    <n v="137878.07999999999"/>
    <x v="14"/>
    <x v="27"/>
    <n v="0"/>
  </r>
  <r>
    <x v="94"/>
    <s v="US"/>
    <n v="151074.12"/>
    <x v="14"/>
    <x v="27"/>
    <n v="0"/>
  </r>
  <r>
    <x v="95"/>
    <s v="US"/>
    <n v="162242.28"/>
    <x v="14"/>
    <x v="27"/>
    <n v="0"/>
  </r>
  <r>
    <x v="96"/>
    <s v="US"/>
    <n v="142801.28"/>
    <x v="14"/>
    <x v="27"/>
    <n v="0"/>
  </r>
  <r>
    <x v="97"/>
    <s v="US"/>
    <n v="130400.01"/>
    <x v="14"/>
    <x v="27"/>
    <n v="0"/>
  </r>
  <r>
    <x v="98"/>
    <s v="US"/>
    <n v="132186.12"/>
    <x v="14"/>
    <x v="27"/>
    <n v="0"/>
  </r>
  <r>
    <x v="99"/>
    <s v="US"/>
    <n v="136721.82999999999"/>
    <x v="14"/>
    <x v="27"/>
    <n v="1"/>
  </r>
  <r>
    <x v="100"/>
    <s v="US"/>
    <n v="142680.95999999999"/>
    <x v="14"/>
    <x v="27"/>
    <n v="0"/>
  </r>
  <r>
    <x v="101"/>
    <s v="US"/>
    <n v="162817.04999999999"/>
    <x v="14"/>
    <x v="27"/>
    <n v="0"/>
  </r>
  <r>
    <x v="102"/>
    <s v="US"/>
    <n v="168828.86"/>
    <x v="14"/>
    <x v="27"/>
    <n v="0"/>
  </r>
  <r>
    <x v="103"/>
    <s v="US"/>
    <n v="151015.79999999999"/>
    <x v="14"/>
    <x v="27"/>
    <n v="0"/>
  </r>
  <r>
    <x v="104"/>
    <s v="US"/>
    <n v="159059.78"/>
    <x v="14"/>
    <x v="27"/>
    <n v="0"/>
  </r>
  <r>
    <x v="105"/>
    <s v="US"/>
    <n v="155295.63"/>
    <x v="14"/>
    <x v="27"/>
    <n v="1"/>
  </r>
  <r>
    <x v="106"/>
    <s v="US"/>
    <n v="159720.09"/>
    <x v="14"/>
    <x v="27"/>
    <n v="0"/>
  </r>
  <r>
    <x v="107"/>
    <s v="US"/>
    <n v="153884"/>
    <x v="14"/>
    <x v="27"/>
    <n v="0"/>
  </r>
  <r>
    <x v="108"/>
    <s v="US"/>
    <n v="172860.03"/>
    <x v="14"/>
    <x v="27"/>
    <n v="0"/>
  </r>
  <r>
    <x v="109"/>
    <s v="US"/>
    <n v="181653.98"/>
    <x v="14"/>
    <x v="27"/>
    <n v="0"/>
  </r>
  <r>
    <x v="110"/>
    <s v="US"/>
    <n v="158809.20000000001"/>
    <x v="14"/>
    <x v="27"/>
    <n v="0"/>
  </r>
  <r>
    <x v="111"/>
    <s v="US"/>
    <n v="157864.34"/>
    <x v="14"/>
    <x v="27"/>
    <n v="0"/>
  </r>
  <r>
    <x v="112"/>
    <s v="US"/>
    <n v="140032.92000000001"/>
    <x v="14"/>
    <x v="27"/>
    <n v="0"/>
  </r>
  <r>
    <x v="113"/>
    <s v="US"/>
    <n v="150527.51999999999"/>
    <x v="14"/>
    <x v="27"/>
    <n v="1"/>
  </r>
  <r>
    <x v="114"/>
    <s v="US"/>
    <n v="147397.79999999999"/>
    <x v="14"/>
    <x v="27"/>
    <n v="0"/>
  </r>
  <r>
    <x v="115"/>
    <s v="US"/>
    <n v="151289.32"/>
    <x v="14"/>
    <x v="27"/>
    <n v="0"/>
  </r>
  <r>
    <x v="116"/>
    <s v="US"/>
    <n v="165622.10999999999"/>
    <x v="14"/>
    <x v="27"/>
    <n v="0"/>
  </r>
  <r>
    <x v="117"/>
    <s v="US"/>
    <n v="146525.6"/>
    <x v="14"/>
    <x v="27"/>
    <n v="0"/>
  </r>
  <r>
    <x v="118"/>
    <s v="US"/>
    <n v="134387.94"/>
    <x v="14"/>
    <x v="27"/>
    <n v="0"/>
  </r>
  <r>
    <x v="119"/>
    <s v="US"/>
    <n v="140032.20000000001"/>
    <x v="14"/>
    <x v="27"/>
    <n v="0"/>
  </r>
  <r>
    <x v="120"/>
    <s v="US"/>
    <n v="136203.57"/>
    <x v="14"/>
    <x v="27"/>
    <n v="0"/>
  </r>
  <r>
    <x v="121"/>
    <s v="US"/>
    <n v="120186.94"/>
    <x v="14"/>
    <x v="27"/>
    <n v="0"/>
  </r>
  <r>
    <x v="122"/>
    <s v="US"/>
    <n v="140849.54999999999"/>
    <x v="14"/>
    <x v="27"/>
    <n v="0"/>
  </r>
  <r>
    <x v="123"/>
    <s v="US"/>
    <n v="165493.64000000001"/>
    <x v="14"/>
    <x v="27"/>
    <n v="0"/>
  </r>
  <r>
    <x v="124"/>
    <s v="US"/>
    <n v="173907.84"/>
    <x v="14"/>
    <x v="27"/>
    <n v="0"/>
  </r>
  <r>
    <x v="125"/>
    <s v="US"/>
    <n v="170361.16"/>
    <x v="14"/>
    <x v="27"/>
    <n v="0"/>
  </r>
  <r>
    <x v="126"/>
    <s v="US"/>
    <n v="165271"/>
    <x v="14"/>
    <x v="27"/>
    <n v="1"/>
  </r>
  <r>
    <x v="127"/>
    <s v="US"/>
    <n v="160127.63"/>
    <x v="14"/>
    <x v="27"/>
    <n v="0"/>
  </r>
  <r>
    <x v="128"/>
    <s v="US"/>
    <n v="161170.62"/>
    <x v="14"/>
    <x v="27"/>
    <n v="0"/>
  </r>
  <r>
    <x v="129"/>
    <s v="US"/>
    <n v="158968.44"/>
    <x v="14"/>
    <x v="27"/>
    <n v="0"/>
  </r>
  <r>
    <x v="130"/>
    <s v="US"/>
    <n v="194231.6"/>
    <x v="14"/>
    <x v="27"/>
    <n v="0"/>
  </r>
  <r>
    <x v="131"/>
    <s v="US"/>
    <n v="172465.71"/>
    <x v="14"/>
    <x v="27"/>
    <n v="0"/>
  </r>
  <r>
    <x v="132"/>
    <s v="US"/>
    <n v="174878.55"/>
    <x v="14"/>
    <x v="27"/>
    <n v="0"/>
  </r>
  <r>
    <x v="133"/>
    <s v="US"/>
    <n v="185241.75"/>
    <x v="14"/>
    <x v="27"/>
    <n v="1"/>
  </r>
  <r>
    <x v="134"/>
    <s v="US"/>
    <n v="179412.8"/>
    <x v="14"/>
    <x v="27"/>
    <n v="0"/>
  </r>
  <r>
    <x v="135"/>
    <s v="US"/>
    <n v="193659.7"/>
    <x v="14"/>
    <x v="27"/>
    <n v="0"/>
  </r>
  <r>
    <x v="136"/>
    <s v="US"/>
    <n v="176705.14"/>
    <x v="14"/>
    <x v="27"/>
    <n v="0"/>
  </r>
  <r>
    <x v="137"/>
    <s v="US"/>
    <n v="185868.72"/>
    <x v="14"/>
    <x v="27"/>
    <n v="0"/>
  </r>
  <r>
    <x v="138"/>
    <s v="US"/>
    <n v="172159"/>
    <x v="14"/>
    <x v="27"/>
    <n v="0"/>
  </r>
  <r>
    <x v="139"/>
    <s v="US"/>
    <n v="184477.32"/>
    <x v="14"/>
    <x v="27"/>
    <n v="0"/>
  </r>
  <r>
    <x v="140"/>
    <s v="US"/>
    <n v="171583.64"/>
    <x v="14"/>
    <x v="27"/>
    <n v="0"/>
  </r>
  <r>
    <x v="141"/>
    <s v="US"/>
    <n v="166632.88"/>
    <x v="14"/>
    <x v="27"/>
    <n v="1"/>
  </r>
  <r>
    <x v="142"/>
    <s v="US"/>
    <n v="168770.32"/>
    <x v="14"/>
    <x v="27"/>
    <n v="0"/>
  </r>
  <r>
    <x v="143"/>
    <s v="US"/>
    <n v="181099.46"/>
    <x v="14"/>
    <x v="27"/>
    <n v="0"/>
  </r>
  <r>
    <x v="144"/>
    <s v="US"/>
    <n v="212147.44"/>
    <x v="14"/>
    <x v="27"/>
    <n v="0"/>
  </r>
  <r>
    <x v="145"/>
    <s v="US"/>
    <n v="175527.81"/>
    <x v="14"/>
    <x v="27"/>
    <n v="0"/>
  </r>
  <r>
    <x v="146"/>
    <s v="US"/>
    <n v="160387.10999999999"/>
    <x v="14"/>
    <x v="27"/>
    <n v="0"/>
  </r>
  <r>
    <x v="147"/>
    <s v="US"/>
    <n v="174871.87"/>
    <x v="14"/>
    <x v="27"/>
    <n v="1"/>
  </r>
  <r>
    <x v="148"/>
    <s v="US"/>
    <n v="175032.06"/>
    <x v="14"/>
    <x v="27"/>
    <n v="0"/>
  </r>
  <r>
    <x v="149"/>
    <s v="US"/>
    <n v="187227.6"/>
    <x v="14"/>
    <x v="27"/>
    <n v="0"/>
  </r>
  <r>
    <x v="150"/>
    <s v="US"/>
    <n v="184701.44"/>
    <x v="14"/>
    <x v="27"/>
    <n v="0"/>
  </r>
  <r>
    <x v="151"/>
    <s v="US"/>
    <n v="211905.6"/>
    <x v="14"/>
    <x v="27"/>
    <n v="0"/>
  </r>
  <r>
    <x v="152"/>
    <s v="US"/>
    <n v="155829"/>
    <x v="14"/>
    <x v="27"/>
    <n v="1"/>
  </r>
  <r>
    <x v="153"/>
    <s v="US"/>
    <n v="164477.56"/>
    <x v="14"/>
    <x v="27"/>
    <n v="0"/>
  </r>
  <r>
    <x v="154"/>
    <s v="US"/>
    <n v="143143.73000000001"/>
    <x v="14"/>
    <x v="27"/>
    <n v="1"/>
  </r>
  <r>
    <x v="155"/>
    <s v="US"/>
    <n v="144282.06"/>
    <x v="14"/>
    <x v="27"/>
    <n v="0"/>
  </r>
  <r>
    <x v="156"/>
    <s v="US"/>
    <n v="156222.39999999999"/>
    <x v="14"/>
    <x v="27"/>
    <n v="0"/>
  </r>
  <r>
    <x v="157"/>
    <s v="US"/>
    <n v="178530.6"/>
    <x v="14"/>
    <x v="27"/>
    <n v="0"/>
  </r>
  <r>
    <x v="158"/>
    <s v="US"/>
    <n v="210278.04"/>
    <x v="14"/>
    <x v="27"/>
    <n v="0"/>
  </r>
  <r>
    <x v="159"/>
    <s v="US"/>
    <n v="170094.2"/>
    <x v="14"/>
    <x v="27"/>
    <n v="0"/>
  </r>
  <r>
    <x v="160"/>
    <s v="US"/>
    <n v="164502.24"/>
    <x v="14"/>
    <x v="27"/>
    <n v="0"/>
  </r>
  <r>
    <x v="161"/>
    <s v="US"/>
    <n v="169301.3"/>
    <x v="14"/>
    <x v="27"/>
    <n v="1"/>
  </r>
  <r>
    <x v="162"/>
    <s v="US"/>
    <n v="147118.26"/>
    <x v="14"/>
    <x v="27"/>
    <n v="0"/>
  </r>
  <r>
    <x v="163"/>
    <s v="US"/>
    <n v="166455.12"/>
    <x v="14"/>
    <x v="27"/>
    <n v="0"/>
  </r>
  <r>
    <x v="164"/>
    <s v="US"/>
    <n v="168619.23"/>
    <x v="14"/>
    <x v="27"/>
    <n v="0"/>
  </r>
  <r>
    <x v="165"/>
    <s v="US"/>
    <n v="196499.6"/>
    <x v="14"/>
    <x v="27"/>
    <n v="0"/>
  </r>
  <r>
    <x v="166"/>
    <s v="US"/>
    <n v="170667"/>
    <x v="14"/>
    <x v="27"/>
    <n v="0"/>
  </r>
  <r>
    <x v="167"/>
    <s v="US"/>
    <n v="159466.43"/>
    <x v="14"/>
    <x v="27"/>
    <n v="0"/>
  </r>
  <r>
    <x v="168"/>
    <s v="US"/>
    <n v="151733.28"/>
    <x v="14"/>
    <x v="27"/>
    <n v="1"/>
  </r>
  <r>
    <x v="169"/>
    <s v="US"/>
    <n v="132666.29999999999"/>
    <x v="14"/>
    <x v="27"/>
    <n v="1"/>
  </r>
  <r>
    <x v="170"/>
    <s v="US"/>
    <n v="139099.62"/>
    <x v="14"/>
    <x v="27"/>
    <n v="0"/>
  </r>
  <r>
    <x v="171"/>
    <s v="US"/>
    <n v="163057.37"/>
    <x v="14"/>
    <x v="27"/>
    <n v="0"/>
  </r>
  <r>
    <x v="172"/>
    <s v="US"/>
    <n v="183911.53"/>
    <x v="14"/>
    <x v="27"/>
    <n v="0"/>
  </r>
  <r>
    <x v="173"/>
    <s v="US"/>
    <n v="173947.37"/>
    <x v="14"/>
    <x v="27"/>
    <n v="1"/>
  </r>
  <r>
    <x v="174"/>
    <s v="US"/>
    <n v="174573.24"/>
    <x v="14"/>
    <x v="27"/>
    <n v="1"/>
  </r>
  <r>
    <x v="175"/>
    <s v="US"/>
    <n v="142125.32"/>
    <x v="14"/>
    <x v="27"/>
    <n v="0"/>
  </r>
  <r>
    <x v="176"/>
    <s v="US"/>
    <n v="141745.68"/>
    <x v="14"/>
    <x v="27"/>
    <n v="1"/>
  </r>
  <r>
    <x v="177"/>
    <s v="US"/>
    <n v="144202.18"/>
    <x v="14"/>
    <x v="27"/>
    <n v="0"/>
  </r>
  <r>
    <x v="178"/>
    <s v="US"/>
    <n v="158130.72"/>
    <x v="14"/>
    <x v="27"/>
    <n v="0"/>
  </r>
  <r>
    <x v="179"/>
    <s v="US"/>
    <n v="199853.88"/>
    <x v="14"/>
    <x v="27"/>
    <n v="1"/>
  </r>
  <r>
    <x v="180"/>
    <s v="US"/>
    <n v="187259.55"/>
    <x v="14"/>
    <x v="27"/>
    <n v="1"/>
  </r>
  <r>
    <x v="181"/>
    <s v="US"/>
    <n v="185111.44"/>
    <x v="14"/>
    <x v="27"/>
    <n v="1"/>
  </r>
  <r>
    <x v="182"/>
    <s v="US"/>
    <n v="180793.58"/>
    <x v="14"/>
    <x v="27"/>
    <n v="1"/>
  </r>
  <r>
    <x v="183"/>
    <s v="US"/>
    <n v="153907.56"/>
    <x v="14"/>
    <x v="27"/>
    <n v="0"/>
  </r>
  <r>
    <x v="184"/>
    <s v="US"/>
    <n v="164883.84"/>
    <x v="14"/>
    <x v="27"/>
    <n v="0"/>
  </r>
  <r>
    <x v="185"/>
    <s v="US"/>
    <n v="211334.39999999999"/>
    <x v="14"/>
    <x v="27"/>
    <n v="0"/>
  </r>
  <r>
    <x v="186"/>
    <s v="US"/>
    <n v="228847.2"/>
    <x v="14"/>
    <x v="27"/>
    <n v="0"/>
  </r>
  <r>
    <x v="187"/>
    <s v="US"/>
    <n v="195096.16"/>
    <x v="14"/>
    <x v="27"/>
    <n v="1"/>
  </r>
  <r>
    <x v="188"/>
    <s v="US"/>
    <n v="197396"/>
    <x v="14"/>
    <x v="27"/>
    <n v="0"/>
  </r>
  <r>
    <x v="189"/>
    <s v="US"/>
    <n v="193540.09"/>
    <x v="14"/>
    <x v="27"/>
    <n v="1"/>
  </r>
  <r>
    <x v="190"/>
    <s v="US"/>
    <n v="200070.2"/>
    <x v="14"/>
    <x v="27"/>
    <n v="0"/>
  </r>
  <r>
    <x v="191"/>
    <s v="US"/>
    <n v="217527.87"/>
    <x v="14"/>
    <x v="27"/>
    <n v="0"/>
  </r>
  <r>
    <x v="192"/>
    <s v="US"/>
    <n v="232152.95999999999"/>
    <x v="14"/>
    <x v="27"/>
    <n v="0"/>
  </r>
  <r>
    <x v="193"/>
    <s v="US"/>
    <n v="259671.67999999999"/>
    <x v="14"/>
    <x v="27"/>
    <n v="0"/>
  </r>
  <r>
    <x v="194"/>
    <s v="US"/>
    <n v="223846.42"/>
    <x v="14"/>
    <x v="27"/>
    <n v="0"/>
  </r>
  <r>
    <x v="195"/>
    <s v="US"/>
    <n v="224433.54"/>
    <x v="14"/>
    <x v="27"/>
    <n v="0"/>
  </r>
  <r>
    <x v="196"/>
    <s v="US"/>
    <n v="214823.25"/>
    <x v="14"/>
    <x v="27"/>
    <n v="1"/>
  </r>
  <r>
    <x v="197"/>
    <s v="US"/>
    <n v="230364.96"/>
    <x v="14"/>
    <x v="27"/>
    <n v="0"/>
  </r>
  <r>
    <x v="198"/>
    <s v="US"/>
    <n v="224376.32000000001"/>
    <x v="14"/>
    <x v="27"/>
    <n v="0"/>
  </r>
  <r>
    <x v="199"/>
    <s v="US"/>
    <n v="285400.28999999998"/>
    <x v="14"/>
    <x v="27"/>
    <n v="0"/>
  </r>
  <r>
    <x v="200"/>
    <s v="US"/>
    <n v="293732.18"/>
    <x v="14"/>
    <x v="27"/>
    <n v="1"/>
  </r>
  <r>
    <x v="201"/>
    <s v="US"/>
    <n v="285262.74"/>
    <x v="14"/>
    <x v="27"/>
    <n v="0"/>
  </r>
  <r>
    <x v="202"/>
    <s v="US"/>
    <n v="308549.59999999998"/>
    <x v="14"/>
    <x v="27"/>
    <n v="0"/>
  </r>
  <r>
    <x v="203"/>
    <s v="US"/>
    <n v="270330.45"/>
    <x v="14"/>
    <x v="27"/>
    <n v="1"/>
  </r>
  <r>
    <x v="204"/>
    <s v="US"/>
    <n v="250326.18"/>
    <x v="14"/>
    <x v="27"/>
    <n v="1"/>
  </r>
  <r>
    <x v="205"/>
    <s v="US"/>
    <n v="256335.18"/>
    <x v="14"/>
    <x v="27"/>
    <n v="0"/>
  </r>
  <r>
    <x v="206"/>
    <s v="US"/>
    <n v="266187.71999999997"/>
    <x v="14"/>
    <x v="27"/>
    <n v="0"/>
  </r>
  <r>
    <x v="207"/>
    <s v="US"/>
    <n v="304469.55"/>
    <x v="14"/>
    <x v="27"/>
    <n v="0"/>
  </r>
  <r>
    <x v="208"/>
    <s v="US"/>
    <n v="275231.87"/>
    <x v="14"/>
    <x v="27"/>
    <n v="0"/>
  </r>
  <r>
    <x v="209"/>
    <s v="US"/>
    <n v="286573.71999999997"/>
    <x v="14"/>
    <x v="27"/>
    <n v="1"/>
  </r>
  <r>
    <x v="210"/>
    <s v="US"/>
    <n v="288136.87"/>
    <x v="14"/>
    <x v="27"/>
    <n v="0"/>
  </r>
  <r>
    <x v="211"/>
    <s v="US"/>
    <n v="277403.68"/>
    <x v="14"/>
    <x v="27"/>
    <n v="0"/>
  </r>
  <r>
    <x v="212"/>
    <s v="US"/>
    <n v="297686.84000000003"/>
    <x v="14"/>
    <x v="27"/>
    <n v="0"/>
  </r>
  <r>
    <x v="213"/>
    <s v="US"/>
    <n v="304910.62"/>
    <x v="14"/>
    <x v="27"/>
    <n v="0"/>
  </r>
  <r>
    <x v="214"/>
    <s v="US"/>
    <n v="334775.44"/>
    <x v="14"/>
    <x v="27"/>
    <n v="0"/>
  </r>
  <r>
    <x v="215"/>
    <s v="US"/>
    <n v="273641.68"/>
    <x v="14"/>
    <x v="27"/>
    <n v="0"/>
  </r>
  <r>
    <x v="216"/>
    <s v="US"/>
    <n v="278906.74"/>
    <x v="14"/>
    <x v="27"/>
    <n v="0"/>
  </r>
  <r>
    <x v="217"/>
    <s v="US"/>
    <n v="278935.46999999997"/>
    <x v="14"/>
    <x v="27"/>
    <n v="0"/>
  </r>
  <r>
    <x v="218"/>
    <s v="US"/>
    <n v="278674.8"/>
    <x v="14"/>
    <x v="27"/>
    <n v="0"/>
  </r>
  <r>
    <x v="219"/>
    <s v="US"/>
    <n v="303767.03999999998"/>
    <x v="14"/>
    <x v="27"/>
    <n v="0"/>
  </r>
  <r>
    <x v="220"/>
    <s v="US"/>
    <n v="298062.37"/>
    <x v="14"/>
    <x v="27"/>
    <n v="0"/>
  </r>
  <r>
    <x v="221"/>
    <s v="US"/>
    <n v="307967.78999999998"/>
    <x v="14"/>
    <x v="27"/>
    <n v="0"/>
  </r>
  <r>
    <x v="222"/>
    <s v="US"/>
    <n v="263572.26"/>
    <x v="14"/>
    <x v="27"/>
    <n v="0"/>
  </r>
  <r>
    <x v="223"/>
    <s v="US"/>
    <n v="268381.08"/>
    <x v="14"/>
    <x v="27"/>
    <n v="1"/>
  </r>
  <r>
    <x v="224"/>
    <s v="US"/>
    <n v="252666.5"/>
    <x v="14"/>
    <x v="27"/>
    <n v="0"/>
  </r>
  <r>
    <x v="225"/>
    <s v="US"/>
    <n v="256462.56"/>
    <x v="14"/>
    <x v="27"/>
    <n v="0"/>
  </r>
  <r>
    <x v="226"/>
    <s v="US"/>
    <n v="260558.62"/>
    <x v="14"/>
    <x v="27"/>
    <n v="0"/>
  </r>
  <r>
    <x v="227"/>
    <s v="US"/>
    <n v="296590.64"/>
    <x v="14"/>
    <x v="27"/>
    <n v="0"/>
  </r>
  <r>
    <x v="228"/>
    <s v="US"/>
    <n v="336839.09"/>
    <x v="14"/>
    <x v="27"/>
    <n v="0"/>
  </r>
  <r>
    <x v="229"/>
    <s v="US"/>
    <n v="310614.26"/>
    <x v="14"/>
    <x v="27"/>
    <n v="0"/>
  </r>
  <r>
    <x v="230"/>
    <s v="US"/>
    <n v="304092.32"/>
    <x v="14"/>
    <x v="27"/>
    <n v="1"/>
  </r>
  <r>
    <x v="231"/>
    <s v="US"/>
    <n v="296140.09999999998"/>
    <x v="14"/>
    <x v="27"/>
    <n v="1"/>
  </r>
  <r>
    <x v="232"/>
    <s v="US"/>
    <n v="281663.95"/>
    <x v="14"/>
    <x v="27"/>
    <n v="1"/>
  </r>
  <r>
    <x v="233"/>
    <s v="US"/>
    <n v="300636.84000000003"/>
    <x v="14"/>
    <x v="27"/>
    <n v="0"/>
  </r>
  <r>
    <x v="234"/>
    <s v="US"/>
    <n v="335349.33"/>
    <x v="14"/>
    <x v="27"/>
    <n v="0"/>
  </r>
  <r>
    <x v="235"/>
    <s v="US"/>
    <n v="358307.64"/>
    <x v="14"/>
    <x v="27"/>
    <n v="0"/>
  </r>
  <r>
    <x v="236"/>
    <s v="US"/>
    <n v="323386.40000000002"/>
    <x v="14"/>
    <x v="27"/>
    <n v="0"/>
  </r>
  <r>
    <x v="237"/>
    <s v="US"/>
    <n v="293333.7"/>
    <x v="14"/>
    <x v="27"/>
    <n v="0"/>
  </r>
  <r>
    <x v="238"/>
    <s v="US"/>
    <n v="292660.76"/>
    <x v="14"/>
    <x v="27"/>
    <n v="1"/>
  </r>
  <r>
    <x v="239"/>
    <s v="US"/>
    <n v="287278.24"/>
    <x v="14"/>
    <x v="27"/>
    <n v="1"/>
  </r>
  <r>
    <x v="240"/>
    <s v="US"/>
    <n v="295767"/>
    <x v="14"/>
    <x v="27"/>
    <n v="0"/>
  </r>
  <r>
    <x v="241"/>
    <s v="US"/>
    <n v="320400.99"/>
    <x v="14"/>
    <x v="27"/>
    <n v="0"/>
  </r>
  <r>
    <x v="242"/>
    <s v="US"/>
    <n v="351337.32"/>
    <x v="14"/>
    <x v="27"/>
    <n v="0"/>
  </r>
  <r>
    <x v="243"/>
    <s v="US"/>
    <n v="276617.2"/>
    <x v="14"/>
    <x v="27"/>
    <n v="0"/>
  </r>
  <r>
    <x v="244"/>
    <s v="US"/>
    <n v="257879.43"/>
    <x v="14"/>
    <x v="27"/>
    <n v="1"/>
  </r>
  <r>
    <x v="245"/>
    <s v="US"/>
    <n v="249452.52"/>
    <x v="14"/>
    <x v="27"/>
    <n v="1"/>
  </r>
  <r>
    <x v="246"/>
    <s v="US"/>
    <n v="230450.19"/>
    <x v="14"/>
    <x v="27"/>
    <n v="1"/>
  </r>
  <r>
    <x v="247"/>
    <s v="US"/>
    <n v="293336.15999999997"/>
    <x v="14"/>
    <x v="27"/>
    <n v="0"/>
  </r>
  <r>
    <x v="248"/>
    <s v="US"/>
    <n v="293701.56"/>
    <x v="14"/>
    <x v="27"/>
    <n v="0"/>
  </r>
  <r>
    <x v="249"/>
    <s v="US"/>
    <n v="321749.76000000001"/>
    <x v="14"/>
    <x v="27"/>
    <n v="0"/>
  </r>
  <r>
    <x v="250"/>
    <s v="US"/>
    <n v="267021.37"/>
    <x v="14"/>
    <x v="27"/>
    <n v="0"/>
  </r>
  <r>
    <x v="251"/>
    <s v="US"/>
    <n v="248311.14"/>
    <x v="14"/>
    <x v="27"/>
    <n v="0"/>
  </r>
  <r>
    <x v="252"/>
    <s v="US"/>
    <n v="241610.85"/>
    <x v="14"/>
    <x v="27"/>
    <n v="1"/>
  </r>
  <r>
    <x v="253"/>
    <s v="US"/>
    <n v="203605.71"/>
    <x v="14"/>
    <x v="27"/>
    <n v="1"/>
  </r>
  <r>
    <x v="254"/>
    <s v="US"/>
    <n v="198475.1"/>
    <x v="14"/>
    <x v="27"/>
    <n v="0"/>
  </r>
  <r>
    <x v="255"/>
    <s v="US"/>
    <n v="204435"/>
    <x v="14"/>
    <x v="27"/>
    <n v="0"/>
  </r>
  <r>
    <x v="256"/>
    <s v="US"/>
    <n v="229442.88"/>
    <x v="14"/>
    <x v="27"/>
    <n v="1"/>
  </r>
  <r>
    <x v="257"/>
    <s v="US"/>
    <n v="192068.82"/>
    <x v="14"/>
    <x v="27"/>
    <n v="0"/>
  </r>
  <r>
    <x v="258"/>
    <s v="US"/>
    <n v="189265.5"/>
    <x v="14"/>
    <x v="27"/>
    <n v="0"/>
  </r>
  <r>
    <x v="259"/>
    <s v="US"/>
    <n v="176942.7"/>
    <x v="14"/>
    <x v="27"/>
    <n v="1"/>
  </r>
  <r>
    <x v="260"/>
    <s v="US"/>
    <n v="158005.85999999999"/>
    <x v="14"/>
    <x v="27"/>
    <n v="1"/>
  </r>
  <r>
    <x v="261"/>
    <s v="US"/>
    <n v="185844.3"/>
    <x v="14"/>
    <x v="27"/>
    <n v="0"/>
  </r>
  <r>
    <x v="262"/>
    <s v="US"/>
    <n v="195234.24"/>
    <x v="14"/>
    <x v="27"/>
    <n v="0"/>
  </r>
  <r>
    <x v="263"/>
    <s v="US"/>
    <n v="213066.89"/>
    <x v="14"/>
    <x v="27"/>
    <n v="1"/>
  </r>
  <r>
    <x v="264"/>
    <s v="US"/>
    <n v="177415.04000000001"/>
    <x v="14"/>
    <x v="27"/>
    <n v="1"/>
  </r>
  <r>
    <x v="265"/>
    <s v="US"/>
    <n v="170466.48"/>
    <x v="14"/>
    <x v="27"/>
    <n v="0"/>
  </r>
  <r>
    <x v="266"/>
    <s v="US"/>
    <n v="166591.62"/>
    <x v="14"/>
    <x v="27"/>
    <n v="1"/>
  </r>
  <r>
    <x v="267"/>
    <s v="US"/>
    <n v="179946.6"/>
    <x v="14"/>
    <x v="27"/>
    <n v="1"/>
  </r>
  <r>
    <x v="268"/>
    <s v="US"/>
    <n v="153881.28"/>
    <x v="14"/>
    <x v="27"/>
    <n v="0"/>
  </r>
  <r>
    <x v="269"/>
    <s v="US"/>
    <n v="200037.6"/>
    <x v="14"/>
    <x v="27"/>
    <n v="0"/>
  </r>
  <r>
    <x v="270"/>
    <s v="US"/>
    <n v="203278.38"/>
    <x v="14"/>
    <x v="27"/>
    <n v="1"/>
  </r>
  <r>
    <x v="271"/>
    <s v="US"/>
    <n v="185722.16"/>
    <x v="14"/>
    <x v="27"/>
    <n v="0"/>
  </r>
  <r>
    <x v="272"/>
    <s v="US"/>
    <n v="163524.48000000001"/>
    <x v="14"/>
    <x v="27"/>
    <n v="0"/>
  </r>
  <r>
    <x v="273"/>
    <s v="US"/>
    <n v="153500.62"/>
    <x v="14"/>
    <x v="27"/>
    <n v="1"/>
  </r>
  <r>
    <x v="273"/>
    <s v="US"/>
    <n v="153500.62"/>
    <x v="14"/>
    <x v="25"/>
    <n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
  <r>
    <x v="0"/>
    <n v="87.030372825186419"/>
    <n v="0"/>
    <n v="0"/>
    <n v="0"/>
    <n v="0"/>
    <n v="0"/>
    <n v="0"/>
    <n v="0"/>
    <n v="0"/>
    <n v="5.2285649218108032"/>
    <n v="0.89500241402288738"/>
    <n v="15.662774318044889"/>
    <n v="0"/>
    <n v="0"/>
    <n v="3.1659199835033247"/>
    <n v="0"/>
    <n v="0"/>
    <n v="0"/>
    <n v="0"/>
    <n v="0"/>
    <n v="0"/>
    <n v="0"/>
    <n v="0"/>
    <n v="0"/>
    <n v="59.190522539890651"/>
    <n v="1.3534754718998789"/>
    <n v="0"/>
    <n v="0"/>
    <n v="9.8081193080433469"/>
    <n v="0"/>
    <n v="0"/>
    <n v="0"/>
    <n v="0"/>
    <n v="0"/>
    <n v="0"/>
    <n v="0"/>
    <n v="0"/>
    <n v="0"/>
    <n v="0"/>
    <n v="0"/>
    <n v="0"/>
    <n v="0"/>
    <n v="0"/>
    <n v="119.2703481511096"/>
    <n v="17.282860755008549"/>
    <n v="0"/>
    <n v="0"/>
    <n v="0.97060041434590727"/>
    <n v="5.7125080363634186"/>
    <n v="0"/>
    <n v="0"/>
    <n v="0"/>
    <n v="0"/>
  </r>
  <r>
    <x v="1"/>
    <n v="94.348396299151887"/>
    <n v="0"/>
    <n v="0"/>
    <n v="0"/>
    <n v="0"/>
    <n v="0"/>
    <n v="0"/>
    <n v="0"/>
    <n v="0"/>
    <n v="4.8657500852934765"/>
    <n v="0.83338567358830307"/>
    <n v="14.575920279013246"/>
    <n v="0"/>
    <n v="0"/>
    <n v="2.9462339399299369"/>
    <n v="-5.1867466428608333"/>
    <n v="0"/>
    <n v="0"/>
    <n v="0"/>
    <n v="0"/>
    <n v="0"/>
    <n v="0"/>
    <n v="0"/>
    <n v="0"/>
    <n v="55.083238786158837"/>
    <n v="1.3645196369558596"/>
    <n v="0"/>
    <n v="0"/>
    <n v="9.1275250615330137"/>
    <n v="0"/>
    <n v="0"/>
    <n v="0"/>
    <n v="0"/>
    <n v="0"/>
    <n v="0"/>
    <n v="0"/>
    <n v="0"/>
    <n v="0"/>
    <n v="0"/>
    <n v="0"/>
    <n v="0"/>
    <n v="0"/>
    <n v="0"/>
    <n v="105.93849830794041"/>
    <n v="16.109309972225873"/>
    <n v="0"/>
    <n v="0"/>
    <n v="0.90324957603403233"/>
    <n v="5.3161119505710461"/>
    <n v="0"/>
    <n v="0"/>
    <n v="0"/>
    <n v="0"/>
  </r>
  <r>
    <x v="2"/>
    <n v="116.55148577449947"/>
    <n v="0"/>
    <n v="0"/>
    <n v="0"/>
    <n v="0"/>
    <n v="0"/>
    <n v="0"/>
    <n v="0"/>
    <n v="0"/>
    <n v="6.6500293578773855"/>
    <n v="1.1389896945280833"/>
    <n v="19.920936356038126"/>
    <n v="0"/>
    <n v="0"/>
    <n v="4.0266232034658884"/>
    <n v="-5.2514647371560317"/>
    <n v="0"/>
    <n v="0"/>
    <n v="0"/>
    <n v="0"/>
    <n v="0"/>
    <n v="0"/>
    <n v="0"/>
    <n v="0"/>
    <n v="75.282361122916768"/>
    <n v="1.5779850579921582"/>
    <n v="0"/>
    <n v="0"/>
    <n v="12.474604852274309"/>
    <n v="0"/>
    <n v="0"/>
    <n v="0"/>
    <n v="0"/>
    <n v="0"/>
    <n v="0"/>
    <n v="0"/>
    <n v="0"/>
    <n v="0"/>
    <n v="0"/>
    <n v="0"/>
    <n v="0"/>
    <n v="0"/>
    <n v="0"/>
    <n v="146.37185523764649"/>
    <n v="22.051777804698201"/>
    <n v="0"/>
    <n v="0"/>
    <n v="1.2344728136102634"/>
    <n v="7.2655397259121672"/>
    <n v="0"/>
    <n v="0"/>
    <n v="0"/>
    <n v="0"/>
  </r>
  <r>
    <x v="3"/>
    <n v="92.792018196856915"/>
    <n v="0"/>
    <n v="0"/>
    <n v="0"/>
    <n v="0"/>
    <n v="0"/>
    <n v="0"/>
    <n v="0"/>
    <n v="0"/>
    <n v="5.2199155174736473"/>
    <n v="0.89404567419901815"/>
    <n v="15.63686402140627"/>
    <n v="0"/>
    <n v="0"/>
    <n v="3.1606827296022564"/>
    <n v="0"/>
    <n v="0"/>
    <n v="0"/>
    <n v="0"/>
    <n v="0"/>
    <n v="0"/>
    <n v="0"/>
    <n v="0"/>
    <n v="0"/>
    <n v="59.092606042719616"/>
    <n v="1.2386334326175006"/>
    <n v="0"/>
    <n v="0"/>
    <n v="9.7918941313551038"/>
    <n v="0"/>
    <n v="0"/>
    <n v="0"/>
    <n v="0"/>
    <n v="0"/>
    <n v="0"/>
    <n v="0"/>
    <n v="0"/>
    <n v="0"/>
    <n v="0"/>
    <n v="0"/>
    <n v="0"/>
    <n v="0"/>
    <n v="0"/>
    <n v="119.64481390651257"/>
    <n v="17.938119515396707"/>
    <n v="0"/>
    <n v="0"/>
    <n v="0.96899478917794868"/>
    <n v="5.7030580644256794"/>
    <n v="0"/>
    <n v="0"/>
    <n v="0"/>
    <n v="0"/>
  </r>
  <r>
    <x v="4"/>
    <n v="100.82586709886547"/>
    <n v="0"/>
    <n v="0"/>
    <n v="0"/>
    <n v="0"/>
    <n v="0"/>
    <n v="0"/>
    <n v="0"/>
    <n v="0"/>
    <n v="5.1141635823546512"/>
    <n v="0.87593291741249835"/>
    <n v="15.320071800551199"/>
    <n v="0"/>
    <n v="0"/>
    <n v="3.0966494490187424"/>
    <n v="0"/>
    <n v="0"/>
    <n v="0"/>
    <n v="0"/>
    <n v="0"/>
    <n v="0"/>
    <n v="0"/>
    <n v="0"/>
    <n v="0"/>
    <n v="57.895430069406821"/>
    <n v="0.99289600562185254"/>
    <n v="0"/>
    <n v="0"/>
    <n v="9.5935170217247325"/>
    <n v="0"/>
    <n v="0"/>
    <n v="0"/>
    <n v="0"/>
    <n v="0"/>
    <n v="0"/>
    <n v="0"/>
    <n v="0"/>
    <n v="0"/>
    <n v="0"/>
    <n v="0"/>
    <n v="0"/>
    <n v="0"/>
    <n v="0"/>
    <n v="117.87866362162626"/>
    <n v="18.453121182678299"/>
    <n v="0"/>
    <n v="0"/>
    <n v="0.94936361435667738"/>
    <n v="5.5875179901869094"/>
    <n v="0"/>
    <n v="0"/>
    <n v="0"/>
    <n v="0"/>
  </r>
  <r>
    <x v="5"/>
    <n v="82.453608870967741"/>
    <n v="0"/>
    <n v="0"/>
    <n v="0"/>
    <n v="0"/>
    <n v="0"/>
    <n v="0"/>
    <n v="0"/>
    <n v="0"/>
    <n v="4.2411813579473385"/>
    <n v="0.72641211028054775"/>
    <n v="12.704952017392594"/>
    <n v="0"/>
    <n v="0"/>
    <n v="2.5680547178018331"/>
    <n v="0"/>
    <n v="0"/>
    <n v="0"/>
    <n v="0"/>
    <n v="0"/>
    <n v="0"/>
    <n v="0"/>
    <n v="0"/>
    <n v="0"/>
    <n v="48.012742409709688"/>
    <n v="1.0063896640017191"/>
    <n v="0"/>
    <n v="0"/>
    <n v="7.9559139817260212"/>
    <n v="0"/>
    <n v="0"/>
    <n v="0"/>
    <n v="0"/>
    <n v="0"/>
    <n v="0"/>
    <n v="0"/>
    <n v="0"/>
    <n v="0"/>
    <n v="0"/>
    <n v="0"/>
    <n v="0"/>
    <n v="0"/>
    <n v="0"/>
    <n v="116.43408344640652"/>
    <n v="15.12219649410719"/>
    <n v="0"/>
    <n v="0"/>
    <n v="0.78730826620708327"/>
    <n v="4.6337346773458643"/>
    <n v="0"/>
    <n v="0"/>
    <n v="18.675197761429558"/>
    <n v="0"/>
  </r>
  <r>
    <x v="6"/>
    <n v="92.419662684469429"/>
    <n v="0"/>
    <n v="0"/>
    <n v="0"/>
    <n v="0"/>
    <n v="0"/>
    <n v="0"/>
    <n v="0"/>
    <n v="0"/>
    <n v="4.4349106539885028"/>
    <n v="0.75959326781897185"/>
    <n v="13.285290654870119"/>
    <n v="0"/>
    <n v="0"/>
    <n v="2.6853586929649529"/>
    <n v="0"/>
    <n v="0"/>
    <n v="0"/>
    <n v="0"/>
    <n v="0"/>
    <n v="0"/>
    <n v="0"/>
    <n v="0"/>
    <n v="0"/>
    <n v="50.205875408044989"/>
    <n v="0.57401436914376469"/>
    <n v="0"/>
    <n v="0"/>
    <n v="8.3193253723178628"/>
    <n v="0"/>
    <n v="0"/>
    <n v="0"/>
    <n v="0"/>
    <n v="0"/>
    <n v="0"/>
    <n v="0"/>
    <n v="0"/>
    <n v="0"/>
    <n v="0"/>
    <n v="0"/>
    <n v="0"/>
    <n v="0"/>
    <n v="0"/>
    <n v="100.90324707236091"/>
    <n v="14.970212535311456"/>
    <n v="0"/>
    <n v="0"/>
    <n v="0.82327104716524235"/>
    <n v="4.8453950807383324"/>
    <n v="0"/>
    <n v="0"/>
    <n v="0"/>
    <n v="0"/>
  </r>
  <r>
    <x v="7"/>
    <n v="79.288174273858914"/>
    <n v="0"/>
    <n v="0"/>
    <n v="0"/>
    <n v="0"/>
    <n v="0"/>
    <n v="0"/>
    <n v="0"/>
    <n v="0"/>
    <n v="4.3643691982196673"/>
    <n v="0.74751121722478908"/>
    <n v="13.073975519972462"/>
    <n v="0"/>
    <n v="0"/>
    <n v="2.6426455187338367"/>
    <n v="-4.6522893470197104"/>
    <n v="0"/>
    <n v="0"/>
    <n v="0"/>
    <n v="0"/>
    <n v="0"/>
    <n v="0"/>
    <n v="0"/>
    <n v="0"/>
    <n v="49.40730339256433"/>
    <n v="1.2239156079749309"/>
    <n v="0"/>
    <n v="0"/>
    <n v="8.1869986201993914"/>
    <n v="0"/>
    <n v="0"/>
    <n v="0"/>
    <n v="0"/>
    <n v="0"/>
    <n v="0"/>
    <n v="0"/>
    <n v="0"/>
    <n v="0"/>
    <n v="0"/>
    <n v="0"/>
    <n v="0"/>
    <n v="0"/>
    <n v="0"/>
    <n v="95.539942305827324"/>
    <n v="14.967011965017774"/>
    <n v="0"/>
    <n v="0"/>
    <n v="0.81017614115915626"/>
    <n v="4.7683244812521766"/>
    <n v="0"/>
    <n v="0"/>
    <n v="0"/>
    <n v="0"/>
  </r>
  <r>
    <x v="8"/>
    <n v="96.228399412628491"/>
    <n v="0"/>
    <n v="0"/>
    <n v="0"/>
    <n v="0"/>
    <n v="0"/>
    <n v="0"/>
    <n v="0"/>
    <n v="0"/>
    <n v="4.6335373426032591"/>
    <n v="0.79361323062185973"/>
    <n v="13.880300001380455"/>
    <n v="0"/>
    <n v="0"/>
    <n v="2.8056280617394478"/>
    <n v="-3.6590602316894816"/>
    <n v="0"/>
    <n v="0"/>
    <n v="0"/>
    <n v="0"/>
    <n v="0"/>
    <n v="0"/>
    <n v="0"/>
    <n v="0"/>
    <n v="52.454449857303977"/>
    <n v="1.7991683861047953"/>
    <n v="0"/>
    <n v="0"/>
    <n v="8.6919236452337145"/>
    <n v="0"/>
    <n v="0"/>
    <n v="0"/>
    <n v="0"/>
    <n v="0"/>
    <n v="0"/>
    <n v="0"/>
    <n v="0"/>
    <n v="0"/>
    <n v="0"/>
    <n v="0"/>
    <n v="0"/>
    <n v="0"/>
    <n v="0"/>
    <n v="103.00599417090697"/>
    <n v="15.683884768872899"/>
    <n v="0"/>
    <n v="0"/>
    <n v="0.86014295162712184"/>
    <n v="5.0624061673205922"/>
    <n v="0"/>
    <n v="0"/>
    <n v="0"/>
    <n v="0"/>
  </r>
  <r>
    <x v="9"/>
    <n v="95.797254901960784"/>
    <n v="0"/>
    <n v="0"/>
    <n v="0"/>
    <n v="0"/>
    <n v="0"/>
    <n v="0"/>
    <n v="0"/>
    <n v="0"/>
    <n v="5.1559459645634309"/>
    <n v="0.88308923211131041"/>
    <n v="15.445235785849821"/>
    <n v="0"/>
    <n v="0"/>
    <n v="3.1219488726218367"/>
    <n v="0"/>
    <n v="0"/>
    <n v="0"/>
    <n v="0"/>
    <n v="0"/>
    <n v="0"/>
    <n v="0"/>
    <n v="0"/>
    <n v="0"/>
    <n v="58.368431949058838"/>
    <n v="1.3346772014568251"/>
    <n v="0"/>
    <n v="0"/>
    <n v="9.6718954287649677"/>
    <n v="0"/>
    <n v="0"/>
    <n v="0"/>
    <n v="0"/>
    <n v="0"/>
    <n v="0"/>
    <n v="0"/>
    <n v="0"/>
    <n v="0"/>
    <n v="0"/>
    <n v="0"/>
    <n v="0"/>
    <n v="0"/>
    <n v="0"/>
    <n v="117.91118231382377"/>
    <n v="17.339670391080499"/>
    <n v="0"/>
    <n v="0"/>
    <n v="0.95711985303606206"/>
    <n v="5.6331676469694827"/>
    <n v="0"/>
    <n v="0"/>
    <n v="0"/>
    <n v="0"/>
  </r>
  <r>
    <x v="10"/>
    <n v="100.52394904458599"/>
    <n v="0"/>
    <n v="0"/>
    <n v="0"/>
    <n v="0"/>
    <n v="0"/>
    <n v="0"/>
    <n v="0"/>
    <n v="0"/>
    <n v="5.0245842839376111"/>
    <n v="0.86059014339198403"/>
    <n v="15.051726593853648"/>
    <n v="0"/>
    <n v="0"/>
    <n v="3.0424087739563119"/>
    <n v="0"/>
    <n v="0"/>
    <n v="0"/>
    <n v="0"/>
    <n v="0"/>
    <n v="0"/>
    <n v="0"/>
    <n v="0"/>
    <n v="0"/>
    <n v="56.881338141439507"/>
    <n v="0.86711512451335193"/>
    <n v="0"/>
    <n v="0"/>
    <n v="9.4254777108346488"/>
    <n v="0"/>
    <n v="0"/>
    <n v="0"/>
    <n v="0"/>
    <n v="0"/>
    <n v="0"/>
    <n v="0"/>
    <n v="0"/>
    <n v="0"/>
    <n v="0"/>
    <n v="0"/>
    <n v="0"/>
    <n v="0"/>
    <n v="0"/>
    <n v="114.36823535878406"/>
    <n v="16.792612512202428"/>
    <n v="0"/>
    <n v="0"/>
    <n v="0.93273463385042987"/>
    <n v="5.4896474521422345"/>
    <n v="0"/>
    <n v="0"/>
    <n v="0"/>
    <n v="0"/>
  </r>
  <r>
    <x v="11"/>
    <n v="101.99448763250884"/>
    <n v="0"/>
    <n v="0"/>
    <n v="0"/>
    <n v="0"/>
    <n v="0"/>
    <n v="0"/>
    <n v="0"/>
    <n v="0"/>
    <n v="4.4599843537990385"/>
    <n v="0.76388778805731938"/>
    <n v="13.360401838784579"/>
    <n v="0"/>
    <n v="0"/>
    <n v="2.7005409329251786"/>
    <n v="0"/>
    <n v="0"/>
    <n v="0"/>
    <n v="0"/>
    <n v="0"/>
    <n v="0"/>
    <n v="0"/>
    <n v="0"/>
    <n v="0"/>
    <n v="50.489724880316622"/>
    <n v="0.76967957341962545"/>
    <n v="0"/>
    <n v="0"/>
    <n v="8.3663604274263736"/>
    <n v="0"/>
    <n v="0"/>
    <n v="0"/>
    <n v="0"/>
    <n v="0"/>
    <n v="0"/>
    <n v="0"/>
    <n v="0"/>
    <n v="0"/>
    <n v="0"/>
    <n v="0"/>
    <n v="0"/>
    <n v="0"/>
    <n v="0"/>
    <n v="102.70526755167562"/>
    <n v="16.093972643449046"/>
    <n v="0"/>
    <n v="0"/>
    <n v="0.827925583120947"/>
    <n v="4.8727895405587613"/>
    <n v="0"/>
    <n v="0"/>
    <n v="0"/>
    <n v="0"/>
  </r>
  <r>
    <x v="12"/>
    <n v="125.32703734439833"/>
    <n v="0"/>
    <n v="0"/>
    <n v="0"/>
    <n v="0"/>
    <n v="0"/>
    <n v="0"/>
    <n v="0"/>
    <n v="0"/>
    <n v="5.2372430378636006"/>
    <n v="0.89701346065313103"/>
    <n v="15.688770623966954"/>
    <n v="0"/>
    <n v="0"/>
    <n v="3.1711746224806041"/>
    <n v="0"/>
    <n v="0"/>
    <n v="0"/>
    <n v="0"/>
    <n v="0"/>
    <n v="0"/>
    <n v="0"/>
    <n v="0"/>
    <n v="0"/>
    <n v="59.288764071077189"/>
    <n v="3.8412120619520915"/>
    <n v="0"/>
    <n v="0"/>
    <n v="9.8243983442392704"/>
    <n v="0"/>
    <n v="0"/>
    <n v="0"/>
    <n v="0"/>
    <n v="0"/>
    <n v="0"/>
    <n v="0"/>
    <n v="0"/>
    <n v="0"/>
    <n v="0"/>
    <n v="0"/>
    <n v="0"/>
    <n v="0"/>
    <n v="0"/>
    <n v="146.59964505200122"/>
    <n v="18.89571102769267"/>
    <n v="0"/>
    <n v="0"/>
    <n v="0.97221136939098751"/>
    <n v="5.7219893775026112"/>
    <n v="0"/>
    <n v="0"/>
    <n v="23.061157069715502"/>
    <n v="0"/>
  </r>
  <r>
    <x v="13"/>
    <n v="109.64720520673814"/>
    <n v="0"/>
    <n v="0"/>
    <n v="0"/>
    <n v="0"/>
    <n v="0"/>
    <n v="0"/>
    <n v="0"/>
    <n v="0"/>
    <n v="4.8322188825617456"/>
    <n v="0.82764258813360259"/>
    <n v="14.475473661470277"/>
    <n v="0"/>
    <n v="0"/>
    <n v="2.9259306432535435"/>
    <n v="0"/>
    <n v="0"/>
    <n v="0"/>
    <n v="0"/>
    <n v="0"/>
    <n v="0"/>
    <n v="0"/>
    <n v="0"/>
    <n v="0"/>
    <n v="54.703645257004609"/>
    <n v="4.4823079675265207"/>
    <n v="0"/>
    <n v="0"/>
    <n v="9.0646248122575184"/>
    <n v="0"/>
    <n v="0"/>
    <n v="0"/>
    <n v="0"/>
    <n v="0"/>
    <n v="0"/>
    <n v="0"/>
    <n v="0"/>
    <n v="0"/>
    <n v="0"/>
    <n v="0"/>
    <n v="0"/>
    <n v="0"/>
    <n v="0"/>
    <n v="114.04817351705344"/>
    <n v="16.559827495626102"/>
    <n v="0"/>
    <n v="0"/>
    <n v="0.89702503837376713"/>
    <n v="5.2794771821521032"/>
    <n v="0"/>
    <n v="0"/>
    <n v="0"/>
    <n v="0"/>
  </r>
  <r>
    <x v="14"/>
    <n v="101.3713408723748"/>
    <n v="0"/>
    <n v="0"/>
    <n v="0"/>
    <n v="0"/>
    <n v="0"/>
    <n v="0"/>
    <n v="0"/>
    <n v="0"/>
    <n v="5.0976396289383192"/>
    <n v="0.87310276260654274"/>
    <n v="15.270572376316785"/>
    <n v="0"/>
    <n v="0"/>
    <n v="3.0866441196196508"/>
    <n v="0"/>
    <n v="0"/>
    <n v="0"/>
    <n v="0"/>
    <n v="0"/>
    <n v="0"/>
    <n v="0"/>
    <n v="0"/>
    <n v="0"/>
    <n v="57.708368906016169"/>
    <n v="5.0584050316925895"/>
    <n v="0"/>
    <n v="0"/>
    <n v="9.5625201977450072"/>
    <n v="0"/>
    <n v="0"/>
    <n v="0"/>
    <n v="0"/>
    <n v="0"/>
    <n v="0"/>
    <n v="0"/>
    <n v="0"/>
    <n v="0"/>
    <n v="0"/>
    <n v="0"/>
    <n v="0"/>
    <n v="0"/>
    <n v="0"/>
    <n v="121.2225532471672"/>
    <n v="18.049539412334742"/>
    <n v="0"/>
    <n v="0"/>
    <n v="0.9462962036479321"/>
    <n v="5.5694646202670812"/>
    <n v="0"/>
    <n v="0"/>
    <n v="0"/>
    <n v="0"/>
  </r>
  <r>
    <x v="15"/>
    <n v="127.83207017543859"/>
    <n v="0"/>
    <n v="0"/>
    <n v="0"/>
    <n v="0"/>
    <n v="0"/>
    <n v="0"/>
    <n v="0"/>
    <n v="0"/>
    <n v="5.5358577724786304"/>
    <n v="0.94815896500626395"/>
    <n v="16.583305791122964"/>
    <n v="0"/>
    <n v="0"/>
    <n v="3.3519872106044981"/>
    <n v="0"/>
    <n v="0"/>
    <n v="0"/>
    <n v="0"/>
    <n v="0"/>
    <n v="0"/>
    <n v="0"/>
    <n v="0"/>
    <n v="0"/>
    <n v="62.669263776884222"/>
    <n v="3.9408100527225209"/>
    <n v="0"/>
    <n v="0"/>
    <n v="10.384561407726597"/>
    <n v="0"/>
    <n v="0"/>
    <n v="0"/>
    <n v="0"/>
    <n v="0"/>
    <n v="0"/>
    <n v="0"/>
    <n v="0"/>
    <n v="0"/>
    <n v="0"/>
    <n v="0"/>
    <n v="0"/>
    <n v="0"/>
    <n v="0"/>
    <n v="130.0713117146401"/>
    <n v="19.581479119404342"/>
    <n v="0"/>
    <n v="0"/>
    <n v="1.0276444737860877"/>
    <n v="6.0482431577988125"/>
    <n v="0"/>
    <n v="0"/>
    <n v="0"/>
    <n v="0"/>
  </r>
  <r>
    <x v="16"/>
    <n v="99.648951747088176"/>
    <n v="0"/>
    <n v="0"/>
    <n v="0"/>
    <n v="0"/>
    <n v="0"/>
    <n v="0"/>
    <n v="0"/>
    <n v="0"/>
    <n v="5.2503143599214965"/>
    <n v="0.89925226298431193"/>
    <n v="15.727927289417787"/>
    <n v="-3.0690207574915576"/>
    <n v="0"/>
    <n v="3.1790893677946155"/>
    <n v="0"/>
    <n v="0"/>
    <n v="0"/>
    <n v="0"/>
    <n v="0"/>
    <n v="0"/>
    <n v="0"/>
    <n v="0"/>
    <n v="0"/>
    <n v="59.436739355780382"/>
    <n v="1.1325879746139451"/>
    <n v="0"/>
    <n v="0"/>
    <n v="9.8489184732182355"/>
    <n v="0"/>
    <n v="0"/>
    <n v="0"/>
    <n v="0"/>
    <n v="0"/>
    <n v="0"/>
    <n v="0"/>
    <n v="0"/>
    <n v="0"/>
    <n v="0"/>
    <n v="0"/>
    <n v="0"/>
    <n v="0"/>
    <n v="0"/>
    <n v="117.4459397016758"/>
    <n v="18.329222984411889"/>
    <n v="0"/>
    <n v="0"/>
    <n v="0.97463785367399325"/>
    <n v="5.7362705489938826"/>
    <n v="0"/>
    <n v="0"/>
    <n v="0"/>
    <n v="0"/>
  </r>
  <r>
    <x v="17"/>
    <n v="96.970793768546002"/>
    <n v="0"/>
    <n v="0"/>
    <n v="0"/>
    <n v="0"/>
    <n v="0"/>
    <n v="0"/>
    <n v="0"/>
    <n v="0"/>
    <n v="4.6816601339952815"/>
    <n v="0.80185550453049637"/>
    <n v="14.024457419792419"/>
    <n v="-2.0273375142090395"/>
    <n v="0"/>
    <n v="2.8347666321135963"/>
    <n v="-4.990512163049333"/>
    <n v="0"/>
    <n v="0"/>
    <n v="0"/>
    <n v="0"/>
    <n v="0"/>
    <n v="0"/>
    <n v="0"/>
    <n v="0"/>
    <n v="52.999229010124644"/>
    <n v="1.2119027407886898"/>
    <n v="0"/>
    <n v="0"/>
    <n v="8.7821958492643315"/>
    <n v="0"/>
    <n v="0"/>
    <n v="0"/>
    <n v="0"/>
    <n v="0"/>
    <n v="0"/>
    <n v="0"/>
    <n v="0"/>
    <n v="0"/>
    <n v="0"/>
    <n v="0"/>
    <n v="0"/>
    <n v="0"/>
    <n v="0"/>
    <n v="101.4720150732218"/>
    <n v="17.169738196928243"/>
    <n v="0"/>
    <n v="0"/>
    <n v="0.8690761870297774"/>
    <n v="5.1149830859722902"/>
    <n v="0"/>
    <n v="0"/>
    <n v="0"/>
    <n v="0"/>
  </r>
  <r>
    <x v="18"/>
    <n v="86.340736074270552"/>
    <n v="0"/>
    <n v="0"/>
    <n v="0"/>
    <n v="0"/>
    <n v="0"/>
    <n v="0"/>
    <n v="0"/>
    <n v="0"/>
    <n v="4.1849322683193897"/>
    <n v="0.71677799741847281"/>
    <n v="12.53645132750675"/>
    <n v="0"/>
    <n v="0"/>
    <n v="2.5339956366638781"/>
    <n v="-3.3048010845895717"/>
    <n v="0"/>
    <n v="0"/>
    <n v="0"/>
    <n v="0"/>
    <n v="0"/>
    <n v="0"/>
    <n v="0"/>
    <n v="0"/>
    <n v="47.375968637697625"/>
    <n v="1.0833188956121711"/>
    <n v="0"/>
    <n v="0"/>
    <n v="7.8503978811726256"/>
    <n v="0"/>
    <n v="0"/>
    <n v="0"/>
    <n v="0"/>
    <n v="0"/>
    <n v="0"/>
    <n v="0"/>
    <n v="0"/>
    <n v="0"/>
    <n v="0"/>
    <n v="0"/>
    <n v="0"/>
    <n v="0"/>
    <n v="0"/>
    <n v="93.984734915456897"/>
    <n v="15.658547542687222"/>
    <n v="0"/>
    <n v="0"/>
    <n v="0.77686651201335544"/>
    <n v="4.5722793102723118"/>
    <n v="0"/>
    <n v="0"/>
    <n v="0"/>
    <n v="0"/>
  </r>
  <r>
    <x v="19"/>
    <n v="109.96089108910891"/>
    <n v="0"/>
    <n v="0"/>
    <n v="0"/>
    <n v="0"/>
    <n v="0"/>
    <n v="0"/>
    <n v="0"/>
    <n v="0"/>
    <n v="4.463138515293946"/>
    <n v="0.76442801987766262"/>
    <n v="13.369850496379193"/>
    <n v="0"/>
    <n v="0"/>
    <n v="2.7024507921422405"/>
    <n v="0"/>
    <n v="0"/>
    <n v="0"/>
    <n v="0"/>
    <n v="0"/>
    <n v="0"/>
    <n v="0"/>
    <n v="0"/>
    <n v="0"/>
    <n v="50.525431899326747"/>
    <n v="1.8292817655044753"/>
    <n v="0"/>
    <n v="0"/>
    <n v="8.3722772311232809"/>
    <n v="0"/>
    <n v="0"/>
    <n v="0"/>
    <n v="0"/>
    <n v="0"/>
    <n v="0"/>
    <n v="0"/>
    <n v="0"/>
    <n v="0"/>
    <n v="0"/>
    <n v="0"/>
    <n v="0"/>
    <n v="0"/>
    <n v="0"/>
    <n v="124.15099555454633"/>
    <n v="16.766848184537665"/>
    <n v="0"/>
    <n v="0"/>
    <n v="0.82851110333531819"/>
    <n v="4.8762356434870204"/>
    <n v="0"/>
    <n v="0"/>
    <n v="19.652541915846662"/>
    <n v="0"/>
  </r>
  <r>
    <x v="20"/>
    <n v="106.18682284040996"/>
    <n v="0"/>
    <n v="0"/>
    <n v="0"/>
    <n v="0"/>
    <n v="0"/>
    <n v="0"/>
    <n v="0"/>
    <n v="0"/>
    <n v="4.6199691512632794"/>
    <n v="0.79128932657893414"/>
    <n v="13.839654906208038"/>
    <n v="0"/>
    <n v="0"/>
    <n v="2.7974124598017043"/>
    <n v="0"/>
    <n v="0"/>
    <n v="0"/>
    <n v="0"/>
    <n v="0"/>
    <n v="0"/>
    <n v="0"/>
    <n v="0"/>
    <n v="0"/>
    <n v="52.300849711308942"/>
    <n v="1.6942388487014166"/>
    <n v="0"/>
    <n v="0"/>
    <n v="8.6664714530075546"/>
    <n v="0"/>
    <n v="0"/>
    <n v="0"/>
    <n v="0"/>
    <n v="0"/>
    <n v="0"/>
    <n v="0"/>
    <n v="0"/>
    <n v="0"/>
    <n v="0"/>
    <n v="0"/>
    <n v="0"/>
    <n v="0"/>
    <n v="0"/>
    <n v="107.54526028172241"/>
    <n v="16.930168066548799"/>
    <n v="0"/>
    <n v="0"/>
    <n v="0.8576242314173792"/>
    <n v="5.0475821375480576"/>
    <n v="0"/>
    <n v="0"/>
    <n v="0"/>
    <n v="0"/>
  </r>
  <r>
    <x v="21"/>
    <n v="109.79578710644677"/>
    <n v="0"/>
    <n v="0"/>
    <n v="0"/>
    <n v="0"/>
    <n v="0"/>
    <n v="0"/>
    <n v="0"/>
    <n v="0"/>
    <n v="4.7307929989697444"/>
    <n v="0.81027077968956607"/>
    <n v="14.171640631094588"/>
    <n v="0"/>
    <n v="0"/>
    <n v="2.8645168066635143"/>
    <n v="0"/>
    <n v="0"/>
    <n v="0"/>
    <n v="0"/>
    <n v="0"/>
    <n v="0"/>
    <n v="0"/>
    <n v="0"/>
    <n v="0"/>
    <n v="53.555442807832094"/>
    <n v="1.1225695802358007"/>
    <n v="0"/>
    <n v="0"/>
    <n v="8.8743628221951418"/>
    <n v="0"/>
    <n v="0"/>
    <n v="0"/>
    <n v="0"/>
    <n v="0"/>
    <n v="0"/>
    <n v="0"/>
    <n v="0"/>
    <n v="0"/>
    <n v="0"/>
    <n v="0"/>
    <n v="0"/>
    <n v="0"/>
    <n v="0"/>
    <n v="108.9980137677158"/>
    <n v="16.821556857083365"/>
    <n v="0"/>
    <n v="0"/>
    <n v="0.87819692662379301"/>
    <n v="5.1686635681339181"/>
    <n v="0"/>
    <n v="0"/>
    <n v="0"/>
    <n v="0"/>
  </r>
  <r>
    <x v="22"/>
    <n v="103.91425548589342"/>
    <n v="0"/>
    <n v="0"/>
    <n v="0"/>
    <n v="0"/>
    <n v="0"/>
    <n v="0"/>
    <n v="0"/>
    <n v="0"/>
    <n v="4.9458290443774597"/>
    <n v="0.84710126961631582"/>
    <n v="14.815806114326159"/>
    <n v="0"/>
    <n v="0"/>
    <n v="2.9947221160573103"/>
    <n v="0"/>
    <n v="0"/>
    <n v="0"/>
    <n v="0"/>
    <n v="0"/>
    <n v="0"/>
    <n v="0"/>
    <n v="0"/>
    <n v="0"/>
    <n v="55.989781117279009"/>
    <n v="1.173595470246519"/>
    <n v="0"/>
    <n v="0"/>
    <n v="9.277742950476739"/>
    <n v="0"/>
    <n v="0"/>
    <n v="0"/>
    <n v="0"/>
    <n v="0"/>
    <n v="0"/>
    <n v="0"/>
    <n v="0"/>
    <n v="0"/>
    <n v="0"/>
    <n v="0"/>
    <n v="0"/>
    <n v="0"/>
    <n v="0"/>
    <n v="113.98812236868105"/>
    <n v="17.621826507627947"/>
    <n v="0"/>
    <n v="0"/>
    <n v="0.91811496874305631"/>
    <n v="5.4036028212309146"/>
    <n v="0"/>
    <n v="0"/>
    <n v="0"/>
    <n v="0"/>
  </r>
  <r>
    <x v="23"/>
    <n v="84.393408929836994"/>
    <n v="0"/>
    <n v="0"/>
    <n v="0"/>
    <n v="0"/>
    <n v="0"/>
    <n v="0"/>
    <n v="0"/>
    <n v="0"/>
    <n v="4.4726278246815303"/>
    <n v="0.76605330893998791"/>
    <n v="13.398276826279362"/>
    <n v="0"/>
    <n v="0"/>
    <n v="2.708196612394846"/>
    <n v="-4.7676898623603838"/>
    <n v="0"/>
    <n v="0"/>
    <n v="0"/>
    <n v="0"/>
    <n v="0"/>
    <n v="0"/>
    <n v="0"/>
    <n v="0"/>
    <n v="50.632856630508869"/>
    <n v="0.86834420335745288"/>
    <n v="0"/>
    <n v="0"/>
    <n v="8.39007796230214"/>
    <n v="0"/>
    <n v="0"/>
    <n v="0"/>
    <n v="0"/>
    <n v="0"/>
    <n v="0"/>
    <n v="0"/>
    <n v="0"/>
    <n v="0"/>
    <n v="0"/>
    <n v="0"/>
    <n v="0"/>
    <n v="0"/>
    <n v="0"/>
    <n v="98.011821940068529"/>
    <n v="15.82620254006202"/>
    <n v="0"/>
    <n v="0"/>
    <n v="0.83027264359754782"/>
    <n v="4.8866032600217197"/>
    <n v="0"/>
    <n v="0"/>
    <n v="0"/>
    <n v="0"/>
  </r>
  <r>
    <x v="24"/>
    <n v="90.224082934609257"/>
    <n v="0"/>
    <n v="0"/>
    <n v="0"/>
    <n v="0"/>
    <n v="0"/>
    <n v="0"/>
    <n v="0"/>
    <n v="0"/>
    <n v="5.0325979749805736"/>
    <n v="0.86196269438827522"/>
    <n v="15.075732537384514"/>
    <n v="0"/>
    <n v="0"/>
    <n v="3.047261100549544"/>
    <n v="-3.9741946057105855"/>
    <n v="0"/>
    <n v="0"/>
    <n v="0"/>
    <n v="0"/>
    <n v="0"/>
    <n v="0"/>
    <n v="0"/>
    <n v="0"/>
    <n v="56.97205797898566"/>
    <n v="0.75993582283905359"/>
    <n v="0"/>
    <n v="0"/>
    <n v="9.440510370660542"/>
    <n v="0"/>
    <n v="0"/>
    <n v="0"/>
    <n v="0"/>
    <n v="0"/>
    <n v="0"/>
    <n v="0"/>
    <n v="0"/>
    <n v="0"/>
    <n v="0"/>
    <n v="0"/>
    <n v="0"/>
    <n v="0"/>
    <n v="0"/>
    <n v="111.44693132237281"/>
    <n v="17.79844233972107"/>
    <n v="0"/>
    <n v="0"/>
    <n v="0.93422224889644334"/>
    <n v="5.4984028707261938"/>
    <n v="0"/>
    <n v="0"/>
    <n v="0"/>
    <n v="0"/>
  </r>
  <r>
    <x v="25"/>
    <n v="84.018238482384817"/>
    <n v="0"/>
    <n v="0"/>
    <n v="0"/>
    <n v="0"/>
    <n v="0"/>
    <n v="0"/>
    <n v="0"/>
    <n v="0"/>
    <n v="4.2756625071989429"/>
    <n v="0.73231789952593629"/>
    <n v="12.808244310216924"/>
    <n v="0"/>
    <n v="0"/>
    <n v="2.5889332114424985"/>
    <n v="0"/>
    <n v="0"/>
    <n v="0"/>
    <n v="0"/>
    <n v="0"/>
    <n v="0"/>
    <n v="0"/>
    <n v="0"/>
    <n v="0"/>
    <n v="48.403089908975623"/>
    <n v="1.0145716937903511"/>
    <n v="0"/>
    <n v="0"/>
    <n v="8.0205962092197289"/>
    <n v="0"/>
    <n v="0"/>
    <n v="0"/>
    <n v="0"/>
    <n v="0"/>
    <n v="0"/>
    <n v="0"/>
    <n v="0"/>
    <n v="0"/>
    <n v="0"/>
    <n v="0"/>
    <n v="0"/>
    <n v="0"/>
    <n v="0"/>
    <n v="99.855198124789851"/>
    <n v="16.546665930899898"/>
    <n v="0"/>
    <n v="0"/>
    <n v="0.793709146420149"/>
    <n v="4.6714073169990833"/>
    <n v="0"/>
    <n v="0"/>
    <n v="0"/>
    <n v="0"/>
  </r>
  <r>
    <x v="26"/>
    <n v="100.03144806671722"/>
    <n v="0"/>
    <n v="9.7147538288906077"/>
    <n v="0"/>
    <n v="0"/>
    <n v="0"/>
    <n v="0"/>
    <n v="0"/>
    <n v="0"/>
    <n v="4.7845927677222431"/>
    <n v="0.81948538263857607"/>
    <n v="14.332804095436073"/>
    <n v="0"/>
    <n v="0"/>
    <n v="2.8970928128044942"/>
    <n v="0"/>
    <n v="0"/>
    <n v="0"/>
    <n v="0"/>
    <n v="0"/>
    <n v="0"/>
    <n v="0"/>
    <n v="0"/>
    <n v="0"/>
    <n v="54.16448878366036"/>
    <n v="1.1353357240595587"/>
    <n v="0"/>
    <n v="0"/>
    <n v="8.9752843099380737"/>
    <n v="0"/>
    <n v="0"/>
    <n v="0"/>
    <n v="0"/>
    <n v="0"/>
    <n v="0"/>
    <n v="0"/>
    <n v="0"/>
    <n v="0"/>
    <n v="0"/>
    <n v="0"/>
    <n v="0"/>
    <n v="0"/>
    <n v="0"/>
    <n v="142.64692299095884"/>
    <n v="18.639456665368119"/>
    <n v="0"/>
    <n v="0"/>
    <n v="0.88818400312065193"/>
    <n v="5.2274429112135303"/>
    <n v="0"/>
    <n v="0"/>
    <n v="21.068001720248052"/>
    <n v="0"/>
  </r>
  <r>
    <x v="27"/>
    <n v="93.86318352059925"/>
    <n v="0"/>
    <n v="4.3628737828759663"/>
    <n v="0"/>
    <n v="0"/>
    <n v="0"/>
    <n v="0"/>
    <n v="0"/>
    <n v="0"/>
    <n v="4.7272493338019768"/>
    <n v="0.80966383513894535"/>
    <n v="14.161025169947701"/>
    <n v="-2.7632681277189901"/>
    <n v="0"/>
    <n v="2.8623711011903579"/>
    <n v="0"/>
    <n v="0"/>
    <n v="0"/>
    <n v="0"/>
    <n v="0"/>
    <n v="0"/>
    <n v="0"/>
    <n v="0"/>
    <n v="0"/>
    <n v="53.515326371271925"/>
    <n v="1.1217287041457364"/>
    <n v="0"/>
    <n v="0"/>
    <n v="8.8677153594069811"/>
    <n v="0"/>
    <n v="0"/>
    <n v="0"/>
    <n v="0"/>
    <n v="0"/>
    <n v="0"/>
    <n v="0"/>
    <n v="0"/>
    <n v="0"/>
    <n v="0"/>
    <n v="0"/>
    <n v="0"/>
    <n v="0"/>
    <n v="0"/>
    <n v="111.21479372508112"/>
    <n v="17.507777194804945"/>
    <n v="0"/>
    <n v="0"/>
    <n v="0.87753910121059175"/>
    <n v="5.1647919100304467"/>
    <n v="0"/>
    <n v="0"/>
    <n v="0"/>
    <n v="0"/>
  </r>
  <r>
    <x v="28"/>
    <n v="94.469444866920156"/>
    <n v="0"/>
    <n v="1.7716917110690236"/>
    <n v="0"/>
    <n v="0"/>
    <n v="0"/>
    <n v="0"/>
    <n v="1.9417490496221566E-2"/>
    <n v="0"/>
    <n v="4.7991466620727294"/>
    <n v="0.82197811404458543"/>
    <n v="14.376401978616107"/>
    <n v="-2.0782136647557303"/>
    <n v="0"/>
    <n v="2.9059052624251924"/>
    <n v="-5.1157493504110274"/>
    <n v="0"/>
    <n v="0"/>
    <n v="0"/>
    <n v="0"/>
    <n v="0"/>
    <n v="0"/>
    <n v="0"/>
    <n v="0"/>
    <n v="54.329247684903436"/>
    <n v="0.82821033945914069"/>
    <n v="0"/>
    <n v="0"/>
    <n v="9.0025855549873146"/>
    <n v="0"/>
    <n v="0"/>
    <n v="0"/>
    <n v="0"/>
    <n v="0"/>
    <n v="0"/>
    <n v="0"/>
    <n v="0"/>
    <n v="0"/>
    <n v="0"/>
    <n v="0"/>
    <n v="0"/>
    <n v="0"/>
    <n v="0"/>
    <n v="104.3945576762241"/>
    <n v="16.599706321912279"/>
    <n v="0"/>
    <n v="0"/>
    <n v="0.89088570351037255"/>
    <n v="5.243343878243838"/>
    <n v="0"/>
    <n v="0"/>
    <n v="0"/>
    <n v="0"/>
  </r>
  <r>
    <x v="29"/>
    <n v="87.966891615541911"/>
    <n v="0"/>
    <n v="2.3821826176439327"/>
    <n v="0"/>
    <n v="0"/>
    <n v="0"/>
    <n v="0"/>
    <n v="0"/>
    <n v="0"/>
    <n v="4.3018935655253161"/>
    <n v="0.73681064761270965"/>
    <n v="12.886822496169176"/>
    <n v="0"/>
    <n v="0"/>
    <n v="2.6048162372795693"/>
    <n v="-3.3971643050859401"/>
    <n v="0"/>
    <n v="0"/>
    <n v="0"/>
    <n v="0"/>
    <n v="0"/>
    <n v="0"/>
    <n v="0"/>
    <n v="0"/>
    <n v="48.700041380809829"/>
    <n v="1.4847942691053435"/>
    <n v="0"/>
    <n v="0"/>
    <n v="8.0698023209327339"/>
    <n v="0"/>
    <n v="0"/>
    <n v="0"/>
    <n v="0"/>
    <n v="0"/>
    <n v="0"/>
    <n v="0"/>
    <n v="0"/>
    <n v="0"/>
    <n v="0"/>
    <n v="0"/>
    <n v="0"/>
    <n v="0"/>
    <n v="0"/>
    <n v="98.025316477459114"/>
    <n v="14.75667247190362"/>
    <n v="0"/>
    <n v="0"/>
    <n v="0.79857852768653026"/>
    <n v="4.7000662575941696"/>
    <n v="0"/>
    <n v="0"/>
    <n v="0"/>
    <n v="0"/>
  </r>
  <r>
    <x v="30"/>
    <n v="104.88535825545171"/>
    <n v="0"/>
    <n v="2.721699299130568"/>
    <n v="0"/>
    <n v="0"/>
    <n v="0"/>
    <n v="0"/>
    <n v="0"/>
    <n v="0"/>
    <n v="4.9150139101445784"/>
    <n v="0.84182338012063251"/>
    <n v="14.723495795856838"/>
    <n v="0"/>
    <n v="0"/>
    <n v="2.9760634112843674"/>
    <n v="0"/>
    <n v="0"/>
    <n v="0"/>
    <n v="0"/>
    <n v="0"/>
    <n v="0"/>
    <n v="0"/>
    <n v="0"/>
    <n v="0"/>
    <n v="55.640935129009357"/>
    <n v="1.5903863849135069"/>
    <n v="0"/>
    <n v="0"/>
    <n v="9.219937698448847"/>
    <n v="0"/>
    <n v="0"/>
    <n v="0"/>
    <n v="0"/>
    <n v="0"/>
    <n v="0"/>
    <n v="0"/>
    <n v="0"/>
    <n v="0"/>
    <n v="0"/>
    <n v="0"/>
    <n v="0"/>
    <n v="0"/>
    <n v="0"/>
    <n v="115.15811265426963"/>
    <n v="16.24642751658514"/>
    <n v="0"/>
    <n v="0"/>
    <n v="0.91239462625867596"/>
    <n v="5.3699355139335259"/>
    <n v="0"/>
    <n v="0"/>
    <n v="0"/>
    <n v="0"/>
  </r>
  <r>
    <x v="31"/>
    <n v="93.223853955375247"/>
    <n v="0"/>
    <n v="2.362854563951081"/>
    <n v="0"/>
    <n v="0"/>
    <n v="0"/>
    <n v="0"/>
    <n v="0"/>
    <n v="0"/>
    <n v="4.2669897637766327"/>
    <n v="0.73083246795393586"/>
    <n v="12.782264098634334"/>
    <n v="0"/>
    <n v="0"/>
    <n v="2.5836818256180716"/>
    <n v="0"/>
    <n v="0"/>
    <n v="0"/>
    <n v="0"/>
    <n v="0"/>
    <n v="0"/>
    <n v="0"/>
    <n v="0"/>
    <n v="0"/>
    <n v="48.304909199221107"/>
    <n v="0"/>
    <n v="0"/>
    <n v="0"/>
    <n v="8.0043272513916968"/>
    <n v="0"/>
    <n v="0"/>
    <n v="0"/>
    <n v="0"/>
    <n v="0"/>
    <n v="0"/>
    <n v="0"/>
    <n v="0"/>
    <n v="0"/>
    <n v="0"/>
    <n v="0"/>
    <n v="0"/>
    <n v="0"/>
    <n v="0"/>
    <n v="98.616851002544294"/>
    <n v="14.126960807286652"/>
    <n v="0"/>
    <n v="0"/>
    <n v="0.79209918871949958"/>
    <n v="4.6619318457678478"/>
    <n v="0"/>
    <n v="0"/>
    <n v="0"/>
    <n v="0"/>
  </r>
  <r>
    <x v="32"/>
    <n v="104.40505874222529"/>
    <n v="0"/>
    <n v="2.4151084312948505"/>
    <n v="0"/>
    <n v="0"/>
    <n v="0"/>
    <n v="0"/>
    <n v="0"/>
    <n v="0"/>
    <n v="4.3613530481172349"/>
    <n v="0.7469946234324002"/>
    <n v="13.064940291555066"/>
    <n v="0"/>
    <n v="0"/>
    <n v="2.640819226046391"/>
    <n v="0"/>
    <n v="0"/>
    <n v="0"/>
    <n v="0"/>
    <n v="0"/>
    <n v="0"/>
    <n v="0"/>
    <n v="0"/>
    <n v="0"/>
    <n v="49.373158746128553"/>
    <n v="0.84674061571345272"/>
    <n v="0"/>
    <n v="0"/>
    <n v="8.1813407082296621"/>
    <n v="0"/>
    <n v="0"/>
    <n v="0"/>
    <n v="0"/>
    <n v="0"/>
    <n v="0"/>
    <n v="0"/>
    <n v="0"/>
    <n v="0"/>
    <n v="0"/>
    <n v="0"/>
    <n v="0"/>
    <n v="0"/>
    <n v="0"/>
    <n v="101.66753172512793"/>
    <n v="14.462430640399855"/>
    <n v="0"/>
    <n v="0"/>
    <n v="0.80961624057784376"/>
    <n v="4.7650291637115734"/>
    <n v="0"/>
    <n v="0"/>
    <n v="0"/>
    <n v="0"/>
  </r>
  <r>
    <x v="33"/>
    <n v="115.47493238434164"/>
    <n v="0"/>
    <n v="2.4873038434759067"/>
    <n v="0"/>
    <n v="0"/>
    <n v="0"/>
    <n v="0"/>
    <n v="0"/>
    <n v="0"/>
    <n v="4.4917280146801701"/>
    <n v="0.76932471181954798"/>
    <n v="13.455493666818633"/>
    <n v="0"/>
    <n v="0"/>
    <n v="2.7197618648321193"/>
    <n v="0"/>
    <n v="0"/>
    <n v="0"/>
    <n v="0"/>
    <n v="0"/>
    <n v="0"/>
    <n v="0"/>
    <n v="0"/>
    <n v="0"/>
    <n v="50.849082352774388"/>
    <n v="0.48447357490603626"/>
    <n v="0"/>
    <n v="0"/>
    <n v="8.4259074767319007"/>
    <n v="0"/>
    <n v="0"/>
    <n v="0"/>
    <n v="0"/>
    <n v="0"/>
    <n v="0"/>
    <n v="0"/>
    <n v="0"/>
    <n v="0"/>
    <n v="0"/>
    <n v="0"/>
    <n v="0"/>
    <n v="0"/>
    <n v="0"/>
    <n v="124.63851511156756"/>
    <n v="15.435719924636739"/>
    <n v="0"/>
    <n v="0"/>
    <n v="0.83381829189760848"/>
    <n v="4.907471316648147"/>
    <n v="0"/>
    <n v="0"/>
    <n v="19.77843008470262"/>
    <n v="0"/>
  </r>
  <r>
    <x v="34"/>
    <n v="95.264362908605733"/>
    <n v="0"/>
    <n v="1.554219212845741"/>
    <n v="0"/>
    <n v="0"/>
    <n v="0"/>
    <n v="0"/>
    <n v="0"/>
    <n v="0"/>
    <n v="4.2100586128256436"/>
    <n v="0.72108153442651235"/>
    <n v="12.611720214729941"/>
    <n v="0"/>
    <n v="0"/>
    <n v="2.5492097532282374"/>
    <n v="0"/>
    <n v="0"/>
    <n v="0"/>
    <n v="0"/>
    <n v="0"/>
    <n v="0"/>
    <n v="0"/>
    <n v="0"/>
    <n v="0"/>
    <n v="47.660414079818558"/>
    <n v="0.54491157257610212"/>
    <n v="0"/>
    <n v="0"/>
    <n v="7.8975316909995463"/>
    <n v="0"/>
    <n v="0"/>
    <n v="0"/>
    <n v="0"/>
    <n v="0"/>
    <n v="0"/>
    <n v="0"/>
    <n v="0"/>
    <n v="0"/>
    <n v="0"/>
    <n v="0"/>
    <n v="0"/>
    <n v="0"/>
    <n v="0"/>
    <n v="98.321303726033761"/>
    <n v="15.190894956254184"/>
    <n v="0"/>
    <n v="0"/>
    <n v="0.78153082062450963"/>
    <n v="4.5997312874520659"/>
    <n v="0"/>
    <n v="0"/>
    <n v="0"/>
    <n v="0"/>
  </r>
  <r>
    <x v="35"/>
    <n v="87.340931011386473"/>
    <n v="0"/>
    <n v="1.560465237813641"/>
    <n v="0"/>
    <n v="0"/>
    <n v="0"/>
    <n v="0"/>
    <n v="0"/>
    <n v="0"/>
    <n v="4.2269778035000929"/>
    <n v="0.72397938385629945"/>
    <n v="12.662403618138098"/>
    <n v="0"/>
    <n v="0"/>
    <n v="2.5594544005955311"/>
    <n v="0"/>
    <n v="0"/>
    <n v="0"/>
    <n v="0"/>
    <n v="0"/>
    <n v="0"/>
    <n v="0"/>
    <n v="0"/>
    <n v="0"/>
    <n v="47.851949568417965"/>
    <n v="0.72946858431933692"/>
    <n v="0"/>
    <n v="0"/>
    <n v="7.9292699295434161"/>
    <n v="0"/>
    <n v="0"/>
    <n v="0"/>
    <n v="0"/>
    <n v="0"/>
    <n v="0"/>
    <n v="0"/>
    <n v="0"/>
    <n v="0"/>
    <n v="0"/>
    <n v="0"/>
    <n v="0"/>
    <n v="0"/>
    <n v="0"/>
    <n v="98.718409429484325"/>
    <n v="15.071552835386134"/>
    <n v="0"/>
    <n v="0"/>
    <n v="0.78467160088154042"/>
    <n v="4.6182164768189198"/>
    <n v="0"/>
    <n v="0"/>
    <n v="0"/>
    <n v="0"/>
  </r>
  <r>
    <x v="36"/>
    <n v="84.517979539641942"/>
    <n v="0"/>
    <n v="2.2344385550406964"/>
    <n v="0"/>
    <n v="0"/>
    <n v="0"/>
    <n v="0"/>
    <n v="0"/>
    <n v="0"/>
    <n v="4.0350881461800761"/>
    <n v="0.69111331208461124"/>
    <n v="12.087575832404207"/>
    <n v="0"/>
    <n v="0"/>
    <n v="2.4432643350953502"/>
    <n v="0"/>
    <n v="0"/>
    <n v="0"/>
    <n v="0"/>
    <n v="0"/>
    <n v="0"/>
    <n v="0"/>
    <n v="0"/>
    <n v="0"/>
    <n v="45.679642394915611"/>
    <n v="0.69635332249921356"/>
    <n v="0"/>
    <n v="0"/>
    <n v="7.5693094659899742"/>
    <n v="0"/>
    <n v="0"/>
    <n v="0"/>
    <n v="0"/>
    <n v="0"/>
    <n v="0"/>
    <n v="0"/>
    <n v="0"/>
    <n v="0"/>
    <n v="0"/>
    <n v="0"/>
    <n v="0"/>
    <n v="0"/>
    <n v="0"/>
    <n v="94.21499784704028"/>
    <n v="13.620596187818544"/>
    <n v="0"/>
    <n v="0"/>
    <n v="0.74905031976735292"/>
    <n v="4.4085659845848122"/>
    <n v="0"/>
    <n v="0"/>
    <n v="0"/>
    <n v="0"/>
  </r>
  <r>
    <x v="37"/>
    <n v="102.6440165165165"/>
    <n v="0"/>
    <n v="4.3727000751797416"/>
    <n v="0"/>
    <n v="0"/>
    <n v="0"/>
    <n v="0"/>
    <n v="0"/>
    <n v="0"/>
    <n v="4.7378962917609906"/>
    <n v="0.81148740248066364"/>
    <n v="14.192919370780917"/>
    <n v="0"/>
    <n v="0"/>
    <n v="2.8688178829497959"/>
    <n v="-5.0504582550979737"/>
    <n v="0"/>
    <n v="0"/>
    <n v="0"/>
    <n v="0"/>
    <n v="0"/>
    <n v="0"/>
    <n v="0"/>
    <n v="0"/>
    <n v="53.635856385621636"/>
    <n v="0.51102505461184755"/>
    <n v="0"/>
    <n v="0"/>
    <n v="8.887687691297538"/>
    <n v="0"/>
    <n v="0"/>
    <n v="0"/>
    <n v="0"/>
    <n v="0"/>
    <n v="0"/>
    <n v="0"/>
    <n v="0"/>
    <n v="0"/>
    <n v="0"/>
    <n v="0"/>
    <n v="0"/>
    <n v="0"/>
    <n v="0"/>
    <n v="107.27184420233077"/>
    <n v="16.247972448510286"/>
    <n v="0"/>
    <n v="0"/>
    <n v="0.87951554062773263"/>
    <n v="5.1764243242422276"/>
    <n v="0"/>
    <n v="0"/>
    <n v="0"/>
    <n v="0"/>
  </r>
  <r>
    <x v="38"/>
    <n v="96.995893949694079"/>
    <n v="0"/>
    <n v="3.1676065262484925"/>
    <n v="0"/>
    <n v="0"/>
    <n v="0"/>
    <n v="0"/>
    <n v="0"/>
    <n v="0"/>
    <n v="4.2901956904321139"/>
    <n v="0.73480708368719994"/>
    <n v="12.851780150836289"/>
    <n v="0"/>
    <n v="0"/>
    <n v="2.5977331203868985"/>
    <n v="-3.3879266047322054"/>
    <n v="0"/>
    <n v="0"/>
    <n v="0"/>
    <n v="0"/>
    <n v="0"/>
    <n v="0"/>
    <n v="0"/>
    <n v="0"/>
    <n v="48.567614347823259"/>
    <n v="1.5733040566459109"/>
    <n v="0"/>
    <n v="0"/>
    <n v="8.0478586028608561"/>
    <n v="0"/>
    <n v="0"/>
    <n v="0"/>
    <n v="0"/>
    <n v="0"/>
    <n v="0"/>
    <n v="0"/>
    <n v="0"/>
    <n v="0"/>
    <n v="0"/>
    <n v="0"/>
    <n v="0"/>
    <n v="0"/>
    <n v="0"/>
    <n v="98.448386258250636"/>
    <n v="14.52172063576131"/>
    <n v="0"/>
    <n v="0"/>
    <n v="0.796407002118382"/>
    <n v="4.6872856559419764"/>
    <n v="0"/>
    <n v="0"/>
    <n v="0"/>
    <n v="0"/>
  </r>
  <r>
    <x v="39"/>
    <n v="105.45145725388601"/>
    <n v="0"/>
    <n v="3.0178427461862256"/>
    <n v="0"/>
    <n v="0"/>
    <n v="0"/>
    <n v="0"/>
    <n v="0"/>
    <n v="0"/>
    <n v="4.0873561273482117"/>
    <n v="0.70006555706391382"/>
    <n v="12.244150648886126"/>
    <n v="0"/>
    <n v="0"/>
    <n v="2.4749128368452902"/>
    <n v="0"/>
    <n v="0"/>
    <n v="0"/>
    <n v="0"/>
    <n v="0"/>
    <n v="0"/>
    <n v="0"/>
    <n v="0"/>
    <n v="0"/>
    <n v="46.271347607284987"/>
    <n v="1.4989185669210718"/>
    <n v="0"/>
    <n v="0"/>
    <n v="7.6673575160675647"/>
    <n v="0"/>
    <n v="0"/>
    <n v="0"/>
    <n v="0"/>
    <n v="0"/>
    <n v="0"/>
    <n v="0"/>
    <n v="0"/>
    <n v="0"/>
    <n v="0"/>
    <n v="0"/>
    <n v="0"/>
    <n v="0"/>
    <n v="0"/>
    <n v="96.932332723087967"/>
    <n v="13.745956320390238"/>
    <n v="0"/>
    <n v="0"/>
    <n v="0.75875304411667088"/>
    <n v="4.4656717615872061"/>
    <n v="0"/>
    <n v="0"/>
    <n v="0"/>
    <n v="0"/>
  </r>
  <r>
    <x v="40"/>
    <n v="124.32169366715758"/>
    <n v="0"/>
    <n v="3.4311849779908195"/>
    <n v="0"/>
    <n v="0"/>
    <n v="0"/>
    <n v="0"/>
    <n v="0"/>
    <n v="0"/>
    <n v="4.6471854643782322"/>
    <n v="0.79595082482105817"/>
    <n v="13.921184537466996"/>
    <n v="0"/>
    <n v="0"/>
    <n v="2.8138920619213019"/>
    <n v="0"/>
    <n v="0"/>
    <n v="0"/>
    <n v="0"/>
    <n v="0"/>
    <n v="0"/>
    <n v="0"/>
    <n v="0"/>
    <n v="0"/>
    <n v="52.608954864247437"/>
    <n v="2.1052124930195291"/>
    <n v="0"/>
    <n v="0"/>
    <n v="8.717525776736613"/>
    <n v="0"/>
    <n v="0"/>
    <n v="0"/>
    <n v="0"/>
    <n v="0"/>
    <n v="0"/>
    <n v="0"/>
    <n v="0"/>
    <n v="0"/>
    <n v="0"/>
    <n v="0"/>
    <n v="0"/>
    <n v="0"/>
    <n v="0"/>
    <n v="130.97535275809838"/>
    <n v="15.531311719680595"/>
    <n v="0"/>
    <n v="0"/>
    <n v="0.86267650965842413"/>
    <n v="5.0773175256926706"/>
    <n v="0"/>
    <n v="0"/>
    <n v="20.462956015469207"/>
    <n v="0"/>
  </r>
  <r>
    <x v="41"/>
    <n v="100.27609561752988"/>
    <n v="0"/>
    <n v="3.0939901727168211"/>
    <n v="0"/>
    <n v="0"/>
    <n v="0"/>
    <n v="0"/>
    <n v="0"/>
    <n v="0"/>
    <n v="4.1904899472945809"/>
    <n v="0.71772989382942176"/>
    <n v="12.55310000124846"/>
    <n v="0"/>
    <n v="0"/>
    <n v="2.5373608367125682"/>
    <n v="0"/>
    <n v="0"/>
    <n v="0"/>
    <n v="0"/>
    <n v="0"/>
    <n v="0"/>
    <n v="0"/>
    <n v="0"/>
    <n v="0"/>
    <n v="47.438884930709172"/>
    <n v="3.0734797706854384"/>
    <n v="0"/>
    <n v="0"/>
    <n v="7.8608233763667466"/>
    <n v="0"/>
    <n v="0"/>
    <n v="0"/>
    <n v="0"/>
    <n v="0"/>
    <n v="0"/>
    <n v="0"/>
    <n v="0"/>
    <n v="0"/>
    <n v="0"/>
    <n v="0"/>
    <n v="0"/>
    <n v="0"/>
    <n v="0"/>
    <n v="101.94360340185206"/>
    <n v="15.121494880797078"/>
    <n v="0"/>
    <n v="0"/>
    <n v="0.77789820724843284"/>
    <n v="4.5783513943496992"/>
    <n v="0"/>
    <n v="0"/>
    <n v="0"/>
    <n v="0"/>
  </r>
  <r>
    <x v="42"/>
    <n v="113.69533952823446"/>
    <n v="0"/>
    <n v="4.9959426734576837"/>
    <n v="0"/>
    <n v="0"/>
    <n v="0"/>
    <n v="0"/>
    <n v="0"/>
    <n v="0"/>
    <n v="4.5109920376166111"/>
    <n v="0.77262417448687193"/>
    <n v="13.513201287977255"/>
    <n v="0"/>
    <n v="0"/>
    <n v="2.7314263188628507"/>
    <n v="0"/>
    <n v="0"/>
    <n v="0"/>
    <n v="0"/>
    <n v="0"/>
    <n v="0"/>
    <n v="0"/>
    <n v="0"/>
    <n v="0"/>
    <n v="51.067162763150833"/>
    <n v="3.2112390708389373"/>
    <n v="0"/>
    <n v="0"/>
    <n v="8.4620443208065197"/>
    <n v="0"/>
    <n v="0"/>
    <n v="0"/>
    <n v="0"/>
    <n v="0"/>
    <n v="0"/>
    <n v="0"/>
    <n v="0"/>
    <n v="0"/>
    <n v="0"/>
    <n v="0"/>
    <n v="0"/>
    <n v="0"/>
    <n v="0"/>
    <n v="111.305979089613"/>
    <n v="16.275433730071242"/>
    <n v="0"/>
    <n v="0"/>
    <n v="0.8373943531923802"/>
    <n v="4.9285183701863096"/>
    <n v="0"/>
    <n v="0"/>
    <n v="0"/>
    <n v="0"/>
  </r>
  <r>
    <x v="43"/>
    <n v="107.02662301860786"/>
    <n v="0"/>
    <n v="1.6056337698523542"/>
    <n v="0"/>
    <n v="0"/>
    <n v="0"/>
    <n v="0"/>
    <n v="0"/>
    <n v="0"/>
    <n v="4.3493300211065744"/>
    <n v="0.74493536878507849"/>
    <n v="13.028923915837478"/>
    <n v="0"/>
    <n v="0"/>
    <n v="2.6335392281799641"/>
    <n v="0"/>
    <n v="0"/>
    <n v="0"/>
    <n v="0"/>
    <n v="0"/>
    <n v="0"/>
    <n v="0"/>
    <n v="0"/>
    <n v="3.8018253534680788"/>
    <n v="49.23705079644936"/>
    <n v="3.0023338287767594"/>
    <n v="0"/>
    <n v="0"/>
    <n v="8.1587870467321295"/>
    <n v="0"/>
    <n v="0"/>
    <n v="0"/>
    <n v="0"/>
    <n v="0"/>
    <n v="0"/>
    <n v="0"/>
    <n v="0"/>
    <n v="0"/>
    <n v="0"/>
    <n v="0"/>
    <n v="0"/>
    <n v="0"/>
    <n v="0"/>
    <n v="107.02662300520359"/>
    <n v="14.904986016049406"/>
    <n v="0"/>
    <n v="0"/>
    <n v="0.80738435569685729"/>
    <n v="4.7518933148798395"/>
    <n v="0"/>
    <n v="0"/>
    <n v="0"/>
    <n v="0"/>
  </r>
  <r>
    <x v="44"/>
    <n v="95.583536804308793"/>
    <n v="0"/>
    <n v="2.0913596050769891"/>
    <n v="0"/>
    <n v="0"/>
    <n v="0"/>
    <n v="0"/>
    <n v="0"/>
    <n v="0"/>
    <n v="3.7767072774540029"/>
    <n v="0.64685889892708082"/>
    <n v="11.313565889814591"/>
    <n v="0"/>
    <n v="0"/>
    <n v="2.2868135368576468"/>
    <n v="0"/>
    <n v="0"/>
    <n v="0"/>
    <n v="0"/>
    <n v="0"/>
    <n v="0"/>
    <n v="0"/>
    <n v="0"/>
    <n v="0"/>
    <n v="42.75461442588152"/>
    <n v="3.0958760220506614"/>
    <n v="0"/>
    <n v="0"/>
    <n v="7.0846199909086298"/>
    <n v="0"/>
    <n v="0"/>
    <n v="0"/>
    <n v="0"/>
    <n v="0"/>
    <n v="0"/>
    <n v="0"/>
    <n v="0"/>
    <n v="0"/>
    <n v="0"/>
    <n v="0"/>
    <n v="0"/>
    <n v="0"/>
    <n v="0"/>
    <n v="91.250201210921432"/>
    <n v="13.372429558629808"/>
    <n v="0"/>
    <n v="0"/>
    <n v="0.70108599647883896"/>
    <n v="4.1262700178878795"/>
    <n v="0"/>
    <n v="0"/>
    <n v="0"/>
    <n v="0"/>
  </r>
  <r>
    <x v="45"/>
    <n v="89.51948807446189"/>
    <n v="0"/>
    <n v="2.710616172258018"/>
    <n v="0"/>
    <n v="0"/>
    <n v="0"/>
    <n v="0"/>
    <n v="0"/>
    <n v="0"/>
    <n v="3.6712494826210818"/>
    <n v="0.62879652129561014"/>
    <n v="10.997654800395683"/>
    <n v="0"/>
    <n v="0"/>
    <n v="2.2229583595631923"/>
    <n v="0"/>
    <n v="0"/>
    <n v="0"/>
    <n v="0"/>
    <n v="0"/>
    <n v="0"/>
    <n v="0"/>
    <n v="0"/>
    <n v="0"/>
    <n v="41.560768298806295"/>
    <n v="2.8510382104418048"/>
    <n v="0"/>
    <n v="0"/>
    <n v="6.886794650848354"/>
    <n v="0"/>
    <n v="0"/>
    <n v="0"/>
    <n v="0"/>
    <n v="0"/>
    <n v="0"/>
    <n v="0"/>
    <n v="0"/>
    <n v="0"/>
    <n v="0"/>
    <n v="0"/>
    <n v="0"/>
    <n v="0"/>
    <n v="0"/>
    <n v="89.208409411253413"/>
    <n v="12.985972190878972"/>
    <n v="0"/>
    <n v="0"/>
    <n v="0.68150942415133209"/>
    <n v="4.0110513088369091"/>
    <n v="0"/>
    <n v="0"/>
    <n v="0"/>
    <n v="0"/>
  </r>
  <r>
    <x v="46"/>
    <n v="88.51"/>
    <n v="0"/>
    <n v="1.7893814132532766"/>
    <n v="0"/>
    <n v="0"/>
    <n v="0"/>
    <n v="0"/>
    <n v="0"/>
    <n v="0"/>
    <n v="3.2313762727217816"/>
    <n v="0.55345684593300359"/>
    <n v="9.6799634418229292"/>
    <n v="0"/>
    <n v="0"/>
    <n v="1.9566131183252062"/>
    <n v="0"/>
    <n v="0"/>
    <n v="0"/>
    <n v="0"/>
    <n v="0"/>
    <n v="0"/>
    <n v="0"/>
    <n v="0"/>
    <n v="0"/>
    <n v="36.581137074064522"/>
    <n v="2.9276790225504552"/>
    <n v="0"/>
    <n v="0"/>
    <n v="6.0616487479817307"/>
    <n v="0"/>
    <n v="0"/>
    <n v="0"/>
    <n v="0"/>
    <n v="0"/>
    <n v="0"/>
    <n v="0"/>
    <n v="0"/>
    <n v="0"/>
    <n v="0"/>
    <n v="0"/>
    <n v="0"/>
    <n v="0"/>
    <n v="0"/>
    <n v="78.192540069848334"/>
    <n v="11.280965707763999"/>
    <n v="0"/>
    <n v="0"/>
    <n v="0.59985391711015867"/>
    <n v="3.5304645160730397"/>
    <n v="0"/>
    <n v="0"/>
    <n v="0"/>
    <n v="0"/>
  </r>
  <r>
    <x v="47"/>
    <n v="108.97059388122376"/>
    <n v="0"/>
    <n v="2.0963778644772941"/>
    <n v="0"/>
    <n v="0"/>
    <n v="0"/>
    <n v="0"/>
    <n v="0"/>
    <n v="0"/>
    <n v="3.7857695624628911"/>
    <n v="0.64841104985432341"/>
    <n v="11.340713018524403"/>
    <n v="0"/>
    <n v="0"/>
    <n v="2.2923007918950979"/>
    <n v="0"/>
    <n v="0"/>
    <n v="0"/>
    <n v="0"/>
    <n v="0"/>
    <n v="0"/>
    <n v="0"/>
    <n v="0"/>
    <n v="0"/>
    <n v="42.857204982392332"/>
    <n v="3.3483023734207817"/>
    <n v="0"/>
    <n v="0"/>
    <n v="7.1016196789492021"/>
    <n v="0"/>
    <n v="0"/>
    <n v="0"/>
    <n v="0"/>
    <n v="0"/>
    <n v="0"/>
    <n v="0"/>
    <n v="0"/>
    <n v="0"/>
    <n v="0"/>
    <n v="0"/>
    <n v="0"/>
    <n v="0"/>
    <n v="0"/>
    <n v="108.86362868039406"/>
    <n v="13.884107432189126"/>
    <n v="0"/>
    <n v="0"/>
    <n v="0.70276826641640067"/>
    <n v="4.1361710857172449"/>
    <n v="0"/>
    <n v="0"/>
    <n v="16.669882584887333"/>
    <n v="0"/>
  </r>
  <r>
    <x v="48"/>
    <n v="78.97026355047241"/>
    <n v="0"/>
    <n v="1.7377731974558175"/>
    <n v="0"/>
    <n v="0"/>
    <n v="0"/>
    <n v="0"/>
    <n v="0"/>
    <n v="0"/>
    <n v="3.1381789461092189"/>
    <n v="0.53749439090360873"/>
    <n v="9.4007800108802488"/>
    <n v="0"/>
    <n v="0"/>
    <n v="1.9001817106360657"/>
    <n v="0"/>
    <n v="0"/>
    <n v="0"/>
    <n v="0"/>
    <n v="0"/>
    <n v="0"/>
    <n v="0"/>
    <n v="0"/>
    <n v="0"/>
    <n v="35.526086875011444"/>
    <n v="2.9109369495721711"/>
    <n v="0"/>
    <n v="0"/>
    <n v="5.8868224787709202"/>
    <n v="0"/>
    <n v="0"/>
    <n v="0"/>
    <n v="0"/>
    <n v="0"/>
    <n v="0"/>
    <n v="0"/>
    <n v="0"/>
    <n v="0"/>
    <n v="0"/>
    <n v="0"/>
    <n v="0"/>
    <n v="0"/>
    <n v="0"/>
    <n v="76.791412977574041"/>
    <n v="11.741964044939001"/>
    <n v="0"/>
    <n v="0"/>
    <n v="0.58255330687028339"/>
    <n v="3.4286410740381137"/>
    <n v="0"/>
    <n v="0"/>
    <n v="0"/>
    <n v="0"/>
  </r>
  <r>
    <x v="49"/>
    <n v="77.88077947705969"/>
    <n v="0"/>
    <n v="1.7240561914571531"/>
    <n v="0"/>
    <n v="0"/>
    <n v="0"/>
    <n v="0"/>
    <n v="0"/>
    <n v="0"/>
    <n v="3.1134079233476268"/>
    <n v="0.53325171194235266"/>
    <n v="9.3265755312679719"/>
    <n v="0"/>
    <n v="0"/>
    <n v="1.8851827430138766"/>
    <n v="0"/>
    <n v="0"/>
    <n v="0"/>
    <n v="0"/>
    <n v="0"/>
    <n v="0"/>
    <n v="0"/>
    <n v="0"/>
    <n v="0"/>
    <n v="35.24566389030489"/>
    <n v="2.61931223847817"/>
    <n v="0"/>
    <n v="0"/>
    <n v="5.8403552071081997"/>
    <n v="0"/>
    <n v="0"/>
    <n v="0"/>
    <n v="0"/>
    <n v="0"/>
    <n v="0"/>
    <n v="0"/>
    <n v="0"/>
    <n v="0"/>
    <n v="0"/>
    <n v="0"/>
    <n v="0"/>
    <n v="0"/>
    <n v="0"/>
    <n v="75.963599821566604"/>
    <n v="11.696262127743591"/>
    <n v="0"/>
    <n v="0"/>
    <n v="0.57795495812340403"/>
    <n v="3.4015773063101364"/>
    <n v="0"/>
    <n v="0"/>
    <n v="0"/>
    <n v="0"/>
  </r>
  <r>
    <x v="50"/>
    <n v="65.650689170182844"/>
    <n v="0"/>
    <n v="1.638378762345827"/>
    <n v="0"/>
    <n v="0"/>
    <n v="0"/>
    <n v="0"/>
    <n v="0"/>
    <n v="0"/>
    <n v="2.9586862919013779"/>
    <n v="0.50675162686670561"/>
    <n v="8.8630888897703617"/>
    <n v="0"/>
    <n v="0"/>
    <n v="1.7914980872429105"/>
    <n v="0"/>
    <n v="0"/>
    <n v="0"/>
    <n v="0"/>
    <n v="0"/>
    <n v="0"/>
    <n v="0"/>
    <n v="0"/>
    <n v="0"/>
    <n v="33.494121287223635"/>
    <n v="2.7444417278901247"/>
    <n v="0"/>
    <n v="0"/>
    <n v="5.5501172080676602"/>
    <n v="0"/>
    <n v="0"/>
    <n v="0"/>
    <n v="0"/>
    <n v="0"/>
    <n v="0"/>
    <n v="0"/>
    <n v="0"/>
    <n v="0"/>
    <n v="0"/>
    <n v="0"/>
    <n v="0"/>
    <n v="0"/>
    <n v="0"/>
    <n v="72.171144576878802"/>
    <n v="10.842292348291448"/>
    <n v="0"/>
    <n v="0"/>
    <n v="0.54923333338778246"/>
    <n v="3.2325350210457788"/>
    <n v="0"/>
    <n v="0"/>
    <n v="0"/>
    <n v="0"/>
  </r>
  <r>
    <x v="51"/>
    <n v="77.953143448990161"/>
    <n v="0"/>
    <n v="1.8097679441137489"/>
    <n v="0"/>
    <n v="0"/>
    <n v="0"/>
    <n v="0"/>
    <n v="0"/>
    <n v="0"/>
    <n v="3.2681915383871774"/>
    <n v="0.55976241331270016"/>
    <n v="9.7902478518281626"/>
    <n v="-1.9103899277601513"/>
    <n v="0"/>
    <n v="1.9789049301341937"/>
    <n v="-3.4837961656087524"/>
    <n v="0"/>
    <n v="0"/>
    <n v="0"/>
    <n v="0"/>
    <n v="0"/>
    <n v="0"/>
    <n v="0"/>
    <n v="0"/>
    <n v="36.997908185213888"/>
    <n v="2.6790309854203289"/>
    <n v="0"/>
    <n v="0"/>
    <n v="6.130709479445013"/>
    <n v="0"/>
    <n v="0"/>
    <n v="0"/>
    <n v="0"/>
    <n v="0"/>
    <n v="0"/>
    <n v="0"/>
    <n v="0"/>
    <n v="0"/>
    <n v="0"/>
    <n v="0"/>
    <n v="0"/>
    <n v="0"/>
    <n v="0"/>
    <n v="73.61861208340548"/>
    <n v="11.620899454867535"/>
    <n v="0"/>
    <n v="0"/>
    <n v="0.60668808913316408"/>
    <n v="3.570687312216803"/>
    <n v="0"/>
    <n v="0"/>
    <n v="0"/>
    <n v="0"/>
  </r>
  <r>
    <x v="52"/>
    <n v="66.335643564356431"/>
    <n v="0"/>
    <n v="2.097006840734263"/>
    <n v="0"/>
    <n v="0"/>
    <n v="0"/>
    <n v="0"/>
    <n v="0"/>
    <n v="0"/>
    <n v="2.8401790551870563"/>
    <n v="0.48645419446760352"/>
    <n v="8.5080866795140331"/>
    <n v="-2.8901052743738243"/>
    <n v="0"/>
    <n v="1.7197414131814257"/>
    <n v="-2.2428623022327066"/>
    <n v="0"/>
    <n v="0"/>
    <n v="0"/>
    <n v="0"/>
    <n v="0"/>
    <n v="0"/>
    <n v="0"/>
    <n v="0"/>
    <n v="32.152547572298836"/>
    <n v="1.9605699304928343"/>
    <n v="0"/>
    <n v="0"/>
    <n v="5.3278127834420879"/>
    <n v="0"/>
    <n v="0"/>
    <n v="0"/>
    <n v="0"/>
    <n v="0"/>
    <n v="0"/>
    <n v="0"/>
    <n v="0"/>
    <n v="0"/>
    <n v="0"/>
    <n v="0"/>
    <n v="0"/>
    <n v="0"/>
    <n v="0"/>
    <n v="63.709188997889882"/>
    <n v="10.119464727152682"/>
    <n v="0"/>
    <n v="0"/>
    <n v="0.52723433848611156"/>
    <n v="3.1030590458553764"/>
    <n v="0"/>
    <n v="0"/>
    <n v="0"/>
    <n v="0"/>
  </r>
  <r>
    <x v="53"/>
    <n v="63.916062526404737"/>
    <n v="0"/>
    <n v="1.4764097592241863"/>
    <n v="0"/>
    <n v="0"/>
    <n v="0"/>
    <n v="0"/>
    <n v="0"/>
    <n v="0"/>
    <n v="2.6661925900404051"/>
    <n v="0.45665450786100426"/>
    <n v="7.9868899881200592"/>
    <n v="-1.1545631470865168"/>
    <n v="0"/>
    <n v="1.6143918124584402"/>
    <n v="0"/>
    <n v="0"/>
    <n v="0"/>
    <n v="0"/>
    <n v="0"/>
    <n v="0"/>
    <n v="0"/>
    <n v="0"/>
    <n v="0"/>
    <n v="30.182915380501907"/>
    <n v="2.0705258486478506"/>
    <n v="0"/>
    <n v="0"/>
    <n v="5.0014364194373977"/>
    <n v="0"/>
    <n v="0"/>
    <n v="0"/>
    <n v="0"/>
    <n v="0"/>
    <n v="0"/>
    <n v="0"/>
    <n v="0"/>
    <n v="0"/>
    <n v="0"/>
    <n v="0"/>
    <n v="0"/>
    <n v="0"/>
    <n v="0"/>
    <n v="63.142967087898185"/>
    <n v="9.4342086117564481"/>
    <n v="0"/>
    <n v="0"/>
    <n v="0.494936501950207"/>
    <n v="2.9129688212465767"/>
    <n v="0"/>
    <n v="0"/>
    <n v="0"/>
    <n v="0"/>
  </r>
  <r>
    <x v="54"/>
    <n v="85.108997944501539"/>
    <n v="0"/>
    <n v="1.7958180370419574"/>
    <n v="0"/>
    <n v="0"/>
    <n v="0"/>
    <n v="0"/>
    <n v="0"/>
    <n v="0"/>
    <n v="3.2429999283790543"/>
    <n v="0.55544769789678616"/>
    <n v="9.7147834542035874"/>
    <n v="0"/>
    <n v="0"/>
    <n v="1.9636512950098293"/>
    <n v="0"/>
    <n v="0"/>
    <n v="0"/>
    <n v="0"/>
    <n v="0"/>
    <n v="0"/>
    <n v="0"/>
    <n v="0"/>
    <n v="0"/>
    <n v="36.71272389807195"/>
    <n v="2.6583806951935536"/>
    <n v="0"/>
    <n v="0"/>
    <n v="6.0834532398809458"/>
    <n v="0"/>
    <n v="0"/>
    <n v="0"/>
    <n v="0"/>
    <n v="0"/>
    <n v="0"/>
    <n v="0"/>
    <n v="0"/>
    <n v="0"/>
    <n v="0"/>
    <n v="0"/>
    <n v="0"/>
    <n v="0"/>
    <n v="0"/>
    <n v="92.621632780701134"/>
    <n v="11.469294292913782"/>
    <n v="0"/>
    <n v="0"/>
    <n v="0.60201166501343262"/>
    <n v="3.5431640287207844"/>
    <n v="0"/>
    <n v="0"/>
    <n v="14.279904557557646"/>
    <n v="0"/>
  </r>
  <r>
    <x v="55"/>
    <n v="72.002751842751849"/>
    <n v="0"/>
    <n v="1.7172785749796802"/>
    <n v="0"/>
    <n v="0"/>
    <n v="0"/>
    <n v="0"/>
    <n v="0"/>
    <n v="0"/>
    <n v="3.1011684818799208"/>
    <n v="0.53115539071604467"/>
    <n v="9.289910860874782"/>
    <n v="0"/>
    <n v="0"/>
    <n v="1.8777717052035026"/>
    <n v="0"/>
    <n v="0"/>
    <n v="0"/>
    <n v="0"/>
    <n v="0"/>
    <n v="0"/>
    <n v="0"/>
    <n v="0"/>
    <n v="0"/>
    <n v="35.107105997861431"/>
    <n v="2.3414238865851922"/>
    <n v="0"/>
    <n v="0"/>
    <n v="5.8173955797583883"/>
    <n v="0"/>
    <n v="0"/>
    <n v="0"/>
    <n v="0"/>
    <n v="0"/>
    <n v="0"/>
    <n v="0"/>
    <n v="0"/>
    <n v="0"/>
    <n v="0"/>
    <n v="0"/>
    <n v="0"/>
    <n v="0"/>
    <n v="0"/>
    <n v="75.74851308165907"/>
    <n v="12.001414699758355"/>
    <n v="0"/>
    <n v="0"/>
    <n v="0.57568289931997052"/>
    <n v="3.3882050122312761"/>
    <n v="0"/>
    <n v="0"/>
    <n v="0"/>
    <n v="0"/>
  </r>
  <r>
    <x v="56"/>
    <n v="66.364414814814822"/>
    <n v="0"/>
    <n v="1.7257589630042711"/>
    <n v="0"/>
    <n v="0"/>
    <n v="0"/>
    <n v="0"/>
    <n v="0"/>
    <n v="0"/>
    <n v="3.116482894136118"/>
    <n v="0.53377838029908742"/>
    <n v="9.3357869638914472"/>
    <n v="0"/>
    <n v="0"/>
    <n v="1.8870446518958657"/>
    <n v="0"/>
    <n v="0"/>
    <n v="0"/>
    <n v="0"/>
    <n v="0"/>
    <n v="0"/>
    <n v="0"/>
    <n v="0"/>
    <n v="0"/>
    <n v="35.280474422542227"/>
    <n v="2.0168455488680914"/>
    <n v="0"/>
    <n v="0"/>
    <n v="5.8461234591646027"/>
    <n v="0"/>
    <n v="0"/>
    <n v="0"/>
    <n v="0"/>
    <n v="0"/>
    <n v="0"/>
    <n v="0"/>
    <n v="0"/>
    <n v="0"/>
    <n v="0"/>
    <n v="0"/>
    <n v="0"/>
    <n v="0"/>
    <n v="0"/>
    <n v="75.866717617824889"/>
    <n v="12.140959674874345"/>
    <n v="0"/>
    <n v="0"/>
    <n v="0.57852577783513082"/>
    <n v="3.4049368888348872"/>
    <n v="0"/>
    <n v="0"/>
    <n v="0"/>
    <n v="0"/>
  </r>
  <r>
    <x v="57"/>
    <n v="70.403318250377083"/>
    <n v="0"/>
    <n v="1.7569944193482399"/>
    <n v="0"/>
    <n v="0"/>
    <n v="0"/>
    <n v="0"/>
    <n v="0"/>
    <n v="0"/>
    <n v="3.1728898243467265"/>
    <n v="0.54343948220604277"/>
    <n v="9.50476048359989"/>
    <n v="0"/>
    <n v="0"/>
    <n v="1.9211993062288224"/>
    <n v="0"/>
    <n v="0"/>
    <n v="0"/>
    <n v="0"/>
    <n v="0"/>
    <n v="0"/>
    <n v="0"/>
    <n v="0"/>
    <n v="0"/>
    <n v="35.919035045574667"/>
    <n v="2.8062443722938375"/>
    <n v="0"/>
    <n v="0"/>
    <n v="5.9519356484707489"/>
    <n v="0"/>
    <n v="0"/>
    <n v="0"/>
    <n v="0"/>
    <n v="0"/>
    <n v="0"/>
    <n v="0"/>
    <n v="0"/>
    <n v="0"/>
    <n v="0"/>
    <n v="0"/>
    <n v="0"/>
    <n v="0"/>
    <n v="0"/>
    <n v="77.383132287354442"/>
    <n v="11.751072174492005"/>
    <n v="0"/>
    <n v="0"/>
    <n v="0.58899683263757663"/>
    <n v="3.4665647058273739"/>
    <n v="0"/>
    <n v="0"/>
    <n v="0"/>
    <n v="0"/>
  </r>
  <r>
    <x v="58"/>
    <n v="61.21508764044944"/>
    <n v="0"/>
    <n v="2.61772426972558"/>
    <n v="0"/>
    <n v="0"/>
    <n v="0"/>
    <n v="0"/>
    <n v="0"/>
    <n v="0"/>
    <n v="2.8363496002811863"/>
    <n v="0.4853644920104076"/>
    <n v="8.4966151019686205"/>
    <n v="-1.6579608766313942"/>
    <n v="0"/>
    <n v="1.7174226607142149"/>
    <n v="0"/>
    <n v="0"/>
    <n v="0"/>
    <n v="0"/>
    <n v="0"/>
    <n v="0"/>
    <n v="0"/>
    <n v="0"/>
    <n v="0"/>
    <n v="32.109195822763155"/>
    <n v="1.9579264654180126"/>
    <n v="0"/>
    <n v="0"/>
    <n v="5.320629215644189"/>
    <n v="0"/>
    <n v="5.3854512179089798E-6"/>
    <n v="0"/>
    <n v="0"/>
    <n v="0"/>
    <n v="0"/>
    <n v="0"/>
    <n v="0"/>
    <n v="0"/>
    <n v="0"/>
    <n v="0"/>
    <n v="0"/>
    <n v="0"/>
    <n v="0"/>
    <n v="67.319283687220306"/>
    <n v="9.8106129498043373"/>
    <n v="0"/>
    <n v="0"/>
    <n v="0.52652346072635503"/>
    <n v="3.0988751460182682"/>
    <n v="0"/>
    <n v="0"/>
    <n v="0"/>
    <n v="0"/>
  </r>
  <r>
    <x v="59"/>
    <n v="52.575214348206472"/>
    <n v="0"/>
    <n v="1.5287234908502401"/>
    <n v="0"/>
    <n v="0"/>
    <n v="0"/>
    <n v="0"/>
    <n v="0"/>
    <n v="0"/>
    <n v="2.7606639810260889"/>
    <n v="0.47241294607312201"/>
    <n v="8.2698900270691951"/>
    <n v="-1.1954728648966688"/>
    <n v="0"/>
    <n v="1.671594671954999"/>
    <n v="0"/>
    <n v="0"/>
    <n v="0"/>
    <n v="0"/>
    <n v="0"/>
    <n v="0"/>
    <n v="0"/>
    <n v="0"/>
    <n v="0"/>
    <n v="31.252388760125992"/>
    <n v="2.0843384117239134"/>
    <n v="0"/>
    <n v="0"/>
    <n v="5.178652670519825"/>
    <n v="0"/>
    <n v="4.7665833970934078E-5"/>
    <n v="0"/>
    <n v="0"/>
    <n v="0"/>
    <n v="0"/>
    <n v="0"/>
    <n v="0"/>
    <n v="0"/>
    <n v="0"/>
    <n v="0"/>
    <n v="0"/>
    <n v="0"/>
    <n v="0"/>
    <n v="65.02173074958678"/>
    <n v="9.4698331217334246"/>
    <n v="0"/>
    <n v="0"/>
    <n v="0.51247362209804892"/>
    <n v="3.0161842519206679"/>
    <n v="0"/>
    <n v="0"/>
    <n v="0"/>
    <n v="0"/>
  </r>
  <r>
    <x v="60"/>
    <n v="57.232649329540834"/>
    <n v="0"/>
    <n v="0.9466780170888931"/>
    <n v="0"/>
    <n v="0"/>
    <n v="0"/>
    <n v="0"/>
    <n v="0"/>
    <n v="0"/>
    <n v="2.5643550835536932"/>
    <n v="0.43901454669054574"/>
    <n v="7.6818238934905247"/>
    <n v="0"/>
    <n v="0"/>
    <n v="1.5527287363222788"/>
    <n v="0"/>
    <n v="0"/>
    <n v="0"/>
    <n v="0"/>
    <n v="0"/>
    <n v="0"/>
    <n v="0"/>
    <n v="0"/>
    <n v="0"/>
    <n v="29.030053110787492"/>
    <n v="1.3829446825334839"/>
    <n v="0"/>
    <n v="0"/>
    <n v="4.8104022774515727"/>
    <n v="0"/>
    <n v="1.4572358473611196E-4"/>
    <n v="0"/>
    <n v="0"/>
    <n v="0"/>
    <n v="0"/>
    <n v="0"/>
    <n v="0"/>
    <n v="0"/>
    <n v="0"/>
    <n v="0"/>
    <n v="0"/>
    <n v="0"/>
    <n v="0"/>
    <n v="60.700014508262292"/>
    <n v="9.0141309783285823"/>
    <n v="0"/>
    <n v="0"/>
    <n v="0.47603197891757004"/>
    <n v="2.801705485530535"/>
    <n v="0"/>
    <n v="0"/>
    <n v="0"/>
    <n v="0"/>
  </r>
  <r>
    <x v="61"/>
    <n v="80.92598533007336"/>
    <n v="0"/>
    <n v="1.1392540831568536"/>
    <n v="0"/>
    <n v="0"/>
    <n v="0"/>
    <n v="0"/>
    <n v="0"/>
    <n v="0"/>
    <n v="3.0860038438267186"/>
    <n v="0.52847259942889779"/>
    <n v="9.2444834239022882"/>
    <n v="0"/>
    <n v="0"/>
    <n v="1.8685894474763463"/>
    <n v="0"/>
    <n v="0"/>
    <n v="0"/>
    <n v="0"/>
    <n v="0"/>
    <n v="0"/>
    <n v="0"/>
    <n v="0"/>
    <n v="0"/>
    <n v="34.935433107896344"/>
    <n v="2.3299743810273181"/>
    <n v="0"/>
    <n v="0"/>
    <n v="5.7889486576079801"/>
    <n v="0"/>
    <n v="2.7712820175525255E-4"/>
    <n v="0"/>
    <n v="0"/>
    <n v="0"/>
    <n v="0"/>
    <n v="0"/>
    <n v="0"/>
    <n v="0"/>
    <n v="0"/>
    <n v="0"/>
    <n v="0"/>
    <n v="0"/>
    <n v="0"/>
    <n v="86.655235734989688"/>
    <n v="10.200690919948812"/>
    <n v="0"/>
    <n v="0"/>
    <n v="0.57286782401767233"/>
    <n v="3.3716367725626633"/>
    <n v="0"/>
    <n v="0"/>
    <n v="13.588603554526738"/>
    <n v="0"/>
  </r>
  <r>
    <x v="62"/>
    <n v="81.800489181561616"/>
    <n v="0"/>
    <n v="2.1916976482180304"/>
    <n v="0"/>
    <n v="0"/>
    <n v="0"/>
    <n v="0"/>
    <n v="0"/>
    <n v="0"/>
    <n v="2.9684279683093315"/>
    <n v="0.50836769538192239"/>
    <n v="8.8922712144309415"/>
    <n v="0"/>
    <n v="0"/>
    <n v="1.7973967168810574"/>
    <n v="0"/>
    <n v="0"/>
    <n v="0"/>
    <n v="0"/>
    <n v="0"/>
    <n v="0"/>
    <n v="0"/>
    <n v="0"/>
    <n v="0"/>
    <n v="33.604402965968021"/>
    <n v="2.1771686428279726"/>
    <n v="0"/>
    <n v="0"/>
    <n v="5.5683913475109685"/>
    <n v="0"/>
    <n v="3.8882239772459342E-4"/>
    <n v="0"/>
    <n v="0"/>
    <n v="0"/>
    <n v="0"/>
    <n v="0"/>
    <n v="0"/>
    <n v="0"/>
    <n v="0"/>
    <n v="0"/>
    <n v="0"/>
    <n v="0"/>
    <n v="0"/>
    <n v="71.33047300261731"/>
    <n v="9.8277399030935833"/>
    <n v="0"/>
    <n v="0"/>
    <n v="0.55104172159743181"/>
    <n v="3.2431783630718001"/>
    <n v="0"/>
    <n v="0"/>
    <n v="0"/>
    <n v="0"/>
  </r>
  <r>
    <x v="63"/>
    <n v="69.734408514121981"/>
    <n v="0"/>
    <n v="2.8609593942559552"/>
    <n v="0"/>
    <n v="0"/>
    <n v="0"/>
    <n v="0"/>
    <n v="0"/>
    <n v="0"/>
    <n v="2.5832492266171263"/>
    <n v="0.44232077982950352"/>
    <n v="7.7384234964716256"/>
    <n v="0"/>
    <n v="0"/>
    <n v="1.5641692263975144"/>
    <n v="0"/>
    <n v="0"/>
    <n v="0"/>
    <n v="0"/>
    <n v="0"/>
    <n v="0"/>
    <n v="0"/>
    <n v="0"/>
    <n v="0"/>
    <n v="29.243946256916914"/>
    <n v="1.616035678227298"/>
    <n v="0"/>
    <n v="0"/>
    <n v="4.8458452741745068"/>
    <n v="0"/>
    <n v="5.1589100625339015E-4"/>
    <n v="0"/>
    <n v="0"/>
    <n v="0"/>
    <n v="0"/>
    <n v="0"/>
    <n v="0"/>
    <n v="0"/>
    <n v="0"/>
    <n v="0"/>
    <n v="0"/>
    <n v="0"/>
    <n v="0"/>
    <n v="62.763516399281301"/>
    <n v="8.5661633797210772"/>
    <n v="0"/>
    <n v="0"/>
    <n v="0.47953937786170281"/>
    <n v="2.822348424024006"/>
    <n v="0"/>
    <n v="0"/>
    <n v="0"/>
    <n v="0"/>
  </r>
  <r>
    <x v="64"/>
    <n v="72.678540017590151"/>
    <n v="0"/>
    <n v="1.5367906332821675"/>
    <n v="0"/>
    <n v="0"/>
    <n v="0"/>
    <n v="0"/>
    <n v="0"/>
    <n v="0"/>
    <n v="2.7752321286832187"/>
    <n v="0.47490589037957648"/>
    <n v="8.3135306076869746"/>
    <n v="-1.6222352464841037"/>
    <n v="0"/>
    <n v="1.6804157520180862"/>
    <n v="-2.9583159172341693"/>
    <n v="0"/>
    <n v="0"/>
    <n v="0"/>
    <n v="0"/>
    <n v="0"/>
    <n v="0"/>
    <n v="0"/>
    <n v="0"/>
    <n v="31.417309017435365"/>
    <n v="1.7960036220131421"/>
    <n v="0"/>
    <n v="0"/>
    <n v="5.205980652950009"/>
    <n v="0"/>
    <n v="1.2592581347544952E-3"/>
    <n v="0"/>
    <n v="0"/>
    <n v="0"/>
    <n v="0"/>
    <n v="0"/>
    <n v="0"/>
    <n v="0"/>
    <n v="0"/>
    <n v="0"/>
    <n v="0"/>
    <n v="0"/>
    <n v="0"/>
    <n v="61.705176478113373"/>
    <n v="9.5370213254681708"/>
    <n v="0"/>
    <n v="0"/>
    <n v="0.51517796838880381"/>
    <n v="3.0321007915086398"/>
    <n v="0"/>
    <n v="0"/>
    <n v="0"/>
    <n v="0"/>
  </r>
  <r>
    <x v="65"/>
    <n v="71.581417076441667"/>
    <n v="0"/>
    <n v="2.6036819401606683"/>
    <n v="0"/>
    <n v="0"/>
    <n v="0"/>
    <n v="0"/>
    <n v="0"/>
    <n v="0"/>
    <n v="2.8211344929037279"/>
    <n v="0.48276083805237235"/>
    <n v="8.451036478265614"/>
    <n v="-1.2216589044049107"/>
    <n v="0"/>
    <n v="1.7082098435802986"/>
    <n v="-2.2278229930983793"/>
    <n v="0"/>
    <n v="0"/>
    <n v="0"/>
    <n v="0"/>
    <n v="0"/>
    <n v="0"/>
    <n v="0"/>
    <n v="0"/>
    <n v="31.936951589471622"/>
    <n v="2.0691374763756238"/>
    <n v="0"/>
    <n v="0"/>
    <n v="5.292087619494108"/>
    <n v="0"/>
    <n v="2.6995672037963747E-3"/>
    <n v="0"/>
    <n v="0"/>
    <n v="0"/>
    <n v="0"/>
    <n v="0"/>
    <n v="0"/>
    <n v="0"/>
    <n v="0"/>
    <n v="0"/>
    <n v="0"/>
    <n v="0"/>
    <n v="0"/>
    <n v="65.703494400780954"/>
    <n v="10.179325676989281"/>
    <n v="0"/>
    <n v="0"/>
    <n v="0.52369901659192664"/>
    <n v="3.0822517657088273"/>
    <n v="0"/>
    <n v="0"/>
    <n v="0"/>
    <n v="0"/>
  </r>
  <r>
    <x v="66"/>
    <n v="67.463633319380492"/>
    <n v="0"/>
    <n v="8.2892775640326537"/>
    <n v="0"/>
    <n v="0"/>
    <n v="0"/>
    <n v="0"/>
    <n v="0"/>
    <n v="0"/>
    <n v="2.6416399584033652"/>
    <n v="0.45204520499085682"/>
    <n v="7.913339724520795"/>
    <n v="0"/>
    <n v="0"/>
    <n v="1.5995250816614182"/>
    <n v="0"/>
    <n v="0"/>
    <n v="0"/>
    <n v="0"/>
    <n v="0"/>
    <n v="0"/>
    <n v="0"/>
    <n v="0"/>
    <n v="0"/>
    <n v="29.904964715633326"/>
    <n v="2.0514586369817756"/>
    <n v="0"/>
    <n v="0"/>
    <n v="4.9553788216024781"/>
    <n v="0"/>
    <n v="8.1946856550790034E-3"/>
    <n v="0"/>
    <n v="0"/>
    <n v="0"/>
    <n v="0"/>
    <n v="0"/>
    <n v="0"/>
    <n v="0"/>
    <n v="0"/>
    <n v="0"/>
    <n v="0"/>
    <n v="0"/>
    <n v="0"/>
    <n v="70.611278669963497"/>
    <n v="9.4189319310303468"/>
    <n v="0"/>
    <n v="0"/>
    <n v="0.49037869406284557"/>
    <n v="2.8861436583887179"/>
    <n v="0"/>
    <n v="0"/>
    <n v="0"/>
    <n v="0"/>
  </r>
  <r>
    <x v="67"/>
    <n v="61.687403958090805"/>
    <n v="0"/>
    <n v="1.8081292976761865"/>
    <n v="0"/>
    <n v="0"/>
    <n v="0"/>
    <n v="0"/>
    <n v="0"/>
    <n v="0"/>
    <n v="2.4489242765330381"/>
    <n v="0.4190671302767392"/>
    <n v="7.3360374861777959"/>
    <n v="0"/>
    <n v="0"/>
    <n v="1.4828348545165417"/>
    <n v="0"/>
    <n v="0"/>
    <n v="0"/>
    <n v="0"/>
    <n v="0"/>
    <n v="0"/>
    <n v="0"/>
    <n v="0"/>
    <n v="0"/>
    <n v="27.723306443790459"/>
    <n v="1.2678656535375661"/>
    <n v="0"/>
    <n v="0"/>
    <n v="4.5938688416019868"/>
    <n v="0"/>
    <n v="3.8875535017203491E-2"/>
    <n v="0"/>
    <n v="0"/>
    <n v="0"/>
    <n v="0"/>
    <n v="0"/>
    <n v="0"/>
    <n v="0"/>
    <n v="0"/>
    <n v="0"/>
    <n v="0"/>
    <n v="0"/>
    <n v="0"/>
    <n v="58.515542938920134"/>
    <n v="8.2664386642406686"/>
    <n v="0"/>
    <n v="0"/>
    <n v="0.45460407455027396"/>
    <n v="2.6755906868027344"/>
    <n v="0"/>
    <n v="0"/>
    <n v="0"/>
    <n v="0"/>
  </r>
  <r>
    <x v="68"/>
    <n v="70.861583363735861"/>
    <n v="0"/>
    <n v="2.1249312295291554"/>
    <n v="0"/>
    <n v="0"/>
    <n v="0"/>
    <n v="0"/>
    <n v="0"/>
    <n v="0"/>
    <n v="2.3023998032198612"/>
    <n v="0.39399343112847751"/>
    <n v="6.8971063852171399"/>
    <n v="0"/>
    <n v="0"/>
    <n v="1.3941136155013236"/>
    <n v="0"/>
    <n v="0"/>
    <n v="0"/>
    <n v="0"/>
    <n v="0"/>
    <n v="0"/>
    <n v="0"/>
    <n v="0"/>
    <n v="0"/>
    <n v="26.064560636865384"/>
    <n v="1.3410073012813195"/>
    <n v="0"/>
    <n v="0"/>
    <n v="4.3190076631916527"/>
    <n v="0"/>
    <n v="0.17623518603230057"/>
    <n v="0"/>
    <n v="0"/>
    <n v="0"/>
    <n v="0"/>
    <n v="0"/>
    <n v="0"/>
    <n v="0"/>
    <n v="0"/>
    <n v="0"/>
    <n v="0"/>
    <n v="0"/>
    <n v="0"/>
    <n v="65.990190513730312"/>
    <n v="7.8957677130301711"/>
    <n v="0"/>
    <n v="0"/>
    <n v="0.42740412262407113"/>
    <n v="2.5155042684752451"/>
    <n v="0"/>
    <n v="0"/>
    <n v="10.13815916417628"/>
    <n v="0"/>
  </r>
  <r>
    <x v="69"/>
    <n v="74.822433839479388"/>
    <n v="0"/>
    <n v="2.5268704989758852"/>
    <n v="0"/>
    <n v="0"/>
    <n v="0"/>
    <n v="0"/>
    <n v="0"/>
    <n v="0"/>
    <n v="2.7379079655642684"/>
    <n v="0.46851886972805074"/>
    <n v="8.2017217361736137"/>
    <n v="0"/>
    <n v="0"/>
    <n v="1.6578158004725068"/>
    <n v="0"/>
    <n v="0"/>
    <n v="0"/>
    <n v="0"/>
    <n v="0"/>
    <n v="0"/>
    <n v="0"/>
    <n v="0"/>
    <n v="0"/>
    <n v="30.994776878806082"/>
    <n v="1.5356025762531458"/>
    <n v="0"/>
    <n v="0"/>
    <n v="5.1359652949276873"/>
    <n v="0"/>
    <n v="0.4771688376364373"/>
    <n v="0"/>
    <n v="0"/>
    <n v="0"/>
    <n v="0"/>
    <n v="0"/>
    <n v="0"/>
    <n v="0"/>
    <n v="0"/>
    <n v="0"/>
    <n v="0"/>
    <n v="0"/>
    <n v="0"/>
    <n v="66.503360580018779"/>
    <n v="9.2674408048611223"/>
    <n v="0"/>
    <n v="0"/>
    <n v="0.50824932759873021"/>
    <n v="2.9913219956141632"/>
    <n v="0"/>
    <n v="0"/>
    <n v="0"/>
    <n v="0"/>
  </r>
  <r>
    <x v="70"/>
    <n v="66.141660363086231"/>
    <n v="0"/>
    <n v="2.643465885085968"/>
    <n v="0"/>
    <n v="0"/>
    <n v="0.6108736628471918"/>
    <n v="0"/>
    <n v="0"/>
    <n v="0"/>
    <n v="2.3868675720974428"/>
    <n v="0.40809231307982186"/>
    <n v="7.1501394106959832"/>
    <n v="0"/>
    <n v="0"/>
    <n v="1.4452592360397609"/>
    <n v="0"/>
    <n v="0"/>
    <n v="0"/>
    <n v="0"/>
    <n v="0"/>
    <n v="0"/>
    <n v="0"/>
    <n v="0"/>
    <n v="0"/>
    <n v="27.020786953724667"/>
    <n v="7.5688918149181692"/>
    <n v="0"/>
    <n v="0"/>
    <n v="4.4774583981877152"/>
    <n v="0"/>
    <n v="0.58445624968392695"/>
    <n v="0"/>
    <n v="0"/>
    <n v="0"/>
    <n v="0"/>
    <n v="0"/>
    <n v="0"/>
    <n v="0"/>
    <n v="0"/>
    <n v="0"/>
    <n v="0"/>
    <n v="0"/>
    <n v="0"/>
    <n v="65.374305279095651"/>
    <n v="8.0271393943579916"/>
    <n v="0"/>
    <n v="0"/>
    <n v="0.44308422848484152"/>
    <n v="2.6077901663731646"/>
    <n v="0"/>
    <n v="0"/>
    <n v="0"/>
    <n v="0"/>
  </r>
  <r>
    <x v="71"/>
    <n v="75.578029375764999"/>
    <n v="0"/>
    <n v="2.8516212974978781"/>
    <n v="0"/>
    <n v="0"/>
    <n v="2.2079247983039183"/>
    <n v="0"/>
    <n v="0"/>
    <n v="0"/>
    <n v="2.5748175685947121"/>
    <n v="0.43890032712540794"/>
    <n v="7.7131654842432393"/>
    <n v="0"/>
    <n v="0"/>
    <n v="1.559063818885813"/>
    <n v="-2.7446798840434519"/>
    <n v="0"/>
    <n v="0"/>
    <n v="0"/>
    <n v="0"/>
    <n v="0"/>
    <n v="0"/>
    <n v="0"/>
    <n v="0"/>
    <n v="29.148494779946152"/>
    <n v="5.2210873143892451"/>
    <n v="0"/>
    <n v="0"/>
    <n v="4.8300285617333003"/>
    <n v="0"/>
    <n v="0.68736488122540884"/>
    <n v="0"/>
    <n v="0"/>
    <n v="0"/>
    <n v="0"/>
    <n v="0"/>
    <n v="0"/>
    <n v="0"/>
    <n v="0"/>
    <n v="0"/>
    <n v="0"/>
    <n v="0"/>
    <n v="0"/>
    <n v="66.384171322114653"/>
    <n v="8.6052718544782731"/>
    <n v="0"/>
    <n v="0"/>
    <n v="0.47797417385131902"/>
    <n v="2.8131363524645643"/>
    <n v="0"/>
    <n v="0"/>
    <n v="0"/>
    <n v="0"/>
  </r>
  <r>
    <x v="72"/>
    <n v="74.630948419301163"/>
    <n v="0"/>
    <n v="2.9073726290213391"/>
    <n v="0"/>
    <n v="0"/>
    <n v="5.0303876921120887"/>
    <n v="0"/>
    <n v="0"/>
    <n v="0"/>
    <n v="2.6251571799607483"/>
    <n v="0.44327432325127453"/>
    <n v="7.8639636447088934"/>
    <n v="0"/>
    <n v="0"/>
    <n v="1.5895446838973077"/>
    <n v="-2.0730615788523603"/>
    <n v="0"/>
    <n v="0"/>
    <n v="0"/>
    <n v="0"/>
    <n v="0"/>
    <n v="0"/>
    <n v="0"/>
    <n v="0"/>
    <n v="29.718369677890191"/>
    <n v="2.9447287339962571"/>
    <n v="0"/>
    <n v="0"/>
    <n v="4.9244592366091178"/>
    <n v="0"/>
    <n v="0.79864344936808995"/>
    <n v="0"/>
    <n v="0"/>
    <n v="0"/>
    <n v="0"/>
    <n v="0"/>
    <n v="0"/>
    <n v="0"/>
    <n v="0"/>
    <n v="0"/>
    <n v="0"/>
    <n v="0"/>
    <n v="0"/>
    <n v="69.601243654441177"/>
    <n v="9.4729497880534108"/>
    <n v="0"/>
    <n v="0"/>
    <n v="0.48731892682791927"/>
    <n v="2.8681352744969413"/>
    <n v="0"/>
    <n v="0"/>
    <n v="0"/>
    <n v="0"/>
  </r>
  <r>
    <x v="73"/>
    <n v="65.53627749576988"/>
    <n v="0"/>
    <n v="2.7594623012504846"/>
    <n v="0"/>
    <n v="0"/>
    <n v="4.7516032427011101"/>
    <n v="0"/>
    <n v="0"/>
    <n v="0"/>
    <n v="2.1356608665399794"/>
    <n v="0.3631068143365479"/>
    <n v="6.3976205082504842"/>
    <n v="0"/>
    <n v="0"/>
    <n v="1.2931524264261007"/>
    <n v="0"/>
    <n v="0"/>
    <n v="0"/>
    <n v="0"/>
    <n v="0"/>
    <n v="0"/>
    <n v="0"/>
    <n v="0"/>
    <n v="0"/>
    <n v="24.176974858087316"/>
    <n v="2.6720644073836137"/>
    <n v="0"/>
    <n v="0"/>
    <n v="4.0062267359757424"/>
    <n v="0"/>
    <n v="0.74067231467872074"/>
    <n v="0"/>
    <n v="0"/>
    <n v="0"/>
    <n v="0"/>
    <n v="0"/>
    <n v="0"/>
    <n v="0"/>
    <n v="0"/>
    <n v="0"/>
    <n v="0"/>
    <n v="0"/>
    <n v="0"/>
    <n v="59.73168615779062"/>
    <n v="7.7053576271978574"/>
    <n v="0"/>
    <n v="0"/>
    <n v="0.39645167513447105"/>
    <n v="2.3333323857497956"/>
    <n v="0"/>
    <n v="0"/>
    <n v="0"/>
    <n v="0"/>
  </r>
  <r>
    <x v="74"/>
    <n v="57.614978806651457"/>
    <n v="0"/>
    <n v="2.6586928921405879"/>
    <n v="0"/>
    <n v="0"/>
    <n v="4.6342940074990899"/>
    <n v="0"/>
    <n v="0"/>
    <n v="0"/>
    <n v="2.0576712946285096"/>
    <n v="0.35146853817486406"/>
    <n v="6.1639936752136224"/>
    <n v="0"/>
    <n v="0"/>
    <n v="1.2459293837916947"/>
    <n v="0"/>
    <n v="0"/>
    <n v="0"/>
    <n v="0"/>
    <n v="0"/>
    <n v="0"/>
    <n v="0"/>
    <n v="0"/>
    <n v="0"/>
    <n v="23.294085655574833"/>
    <n v="3.4622405656310726"/>
    <n v="0"/>
    <n v="0"/>
    <n v="3.8599282702342093"/>
    <n v="0"/>
    <n v="0.76949721138484128"/>
    <n v="0"/>
    <n v="0"/>
    <n v="0"/>
    <n v="0"/>
    <n v="0"/>
    <n v="0"/>
    <n v="0"/>
    <n v="0"/>
    <n v="0"/>
    <n v="0"/>
    <n v="0"/>
    <n v="0"/>
    <n v="58.179459985050499"/>
    <n v="7.051560061717538"/>
    <n v="0"/>
    <n v="0"/>
    <n v="0.38197414402508184"/>
    <n v="2.2481242908022976"/>
    <n v="0"/>
    <n v="0"/>
    <n v="0"/>
    <n v="0"/>
  </r>
  <r>
    <x v="75"/>
    <n v="65.794237168141592"/>
    <n v="0"/>
    <n v="2.0617474336776693"/>
    <n v="0"/>
    <n v="0"/>
    <n v="4.3927851335208636"/>
    <n v="0"/>
    <n v="0"/>
    <n v="0"/>
    <n v="2.2339390657081908"/>
    <n v="0.38227822822058649"/>
    <n v="6.6920242838513913"/>
    <n v="0"/>
    <n v="0"/>
    <n v="1.3526603256952665"/>
    <n v="0"/>
    <n v="0"/>
    <n v="0"/>
    <n v="0"/>
    <n v="0"/>
    <n v="0"/>
    <n v="0"/>
    <n v="0"/>
    <n v="0"/>
    <n v="25.289543612618768"/>
    <n v="2.361315629338482"/>
    <n v="0"/>
    <n v="0"/>
    <n v="4.1905840724985204"/>
    <n v="0"/>
    <n v="0.93919889758308739"/>
    <n v="0"/>
    <n v="0"/>
    <n v="0"/>
    <n v="0"/>
    <n v="0"/>
    <n v="0"/>
    <n v="0"/>
    <n v="0"/>
    <n v="0"/>
    <n v="0"/>
    <n v="0"/>
    <n v="0"/>
    <n v="70.498036307592002"/>
    <n v="7.9098512539718264"/>
    <n v="0"/>
    <n v="0"/>
    <n v="0.41469546855192529"/>
    <n v="2.4407069734126181"/>
    <n v="0"/>
    <n v="0"/>
    <n v="9.8367059359317448"/>
    <n v="0"/>
  </r>
  <r>
    <x v="76"/>
    <n v="66.36815728604472"/>
    <n v="0"/>
    <n v="2.2453494603467292"/>
    <n v="0"/>
    <n v="0"/>
    <n v="0.11154739785585407"/>
    <n v="0"/>
    <n v="0"/>
    <n v="0"/>
    <n v="2.4328750426467383"/>
    <n v="0.41632073813537274"/>
    <n v="7.2879601395066231"/>
    <n v="0"/>
    <n v="0"/>
    <n v="1.4731169699649684"/>
    <n v="0"/>
    <n v="0"/>
    <n v="0"/>
    <n v="0"/>
    <n v="0"/>
    <n v="0"/>
    <n v="0"/>
    <n v="0"/>
    <n v="0"/>
    <n v="27.541619393079419"/>
    <n v="2.0467794554337897"/>
    <n v="0"/>
    <n v="0"/>
    <n v="4.5637625307665068"/>
    <n v="0"/>
    <n v="1.0687233637231479"/>
    <n v="0"/>
    <n v="0"/>
    <n v="0"/>
    <n v="0"/>
    <n v="0"/>
    <n v="0"/>
    <n v="0"/>
    <n v="0"/>
    <n v="0"/>
    <n v="0"/>
    <n v="0"/>
    <n v="0"/>
    <n v="60.903319749575672"/>
    <n v="8.6055845012031416"/>
    <n v="0"/>
    <n v="0"/>
    <n v="0.45162478766560293"/>
    <n v="2.6580559752855231"/>
    <n v="0"/>
    <n v="0"/>
    <n v="0"/>
    <n v="0"/>
  </r>
  <r>
    <x v="77"/>
    <n v="61.471949350216597"/>
    <n v="0"/>
    <n v="1.5526655115333332"/>
    <n v="0"/>
    <n v="0"/>
    <n v="0.69114140856387074"/>
    <n v="0"/>
    <n v="0"/>
    <n v="0"/>
    <n v="2.10292497854903"/>
    <n v="0.35985871200371772"/>
    <n v="6.2995563485105563"/>
    <n v="0"/>
    <n v="0"/>
    <n v="1.2733306964642213"/>
    <n v="0"/>
    <n v="0"/>
    <n v="0"/>
    <n v="0"/>
    <n v="0"/>
    <n v="0"/>
    <n v="0"/>
    <n v="0"/>
    <n v="0"/>
    <n v="23.806384773624796"/>
    <n v="0"/>
    <n v="0"/>
    <n v="0"/>
    <n v="3.9448183954709495"/>
    <n v="0"/>
    <n v="1.0272365239161914"/>
    <n v="0"/>
    <n v="0"/>
    <n v="0"/>
    <n v="0"/>
    <n v="0"/>
    <n v="0"/>
    <n v="0"/>
    <n v="0"/>
    <n v="0"/>
    <n v="0"/>
    <n v="0"/>
    <n v="0"/>
    <n v="51.087320184158848"/>
    <n v="7.3414615219137245"/>
    <n v="0"/>
    <n v="0"/>
    <n v="0.39037477422436423"/>
    <n v="2.2975665444487325"/>
    <n v="0"/>
    <n v="0"/>
    <n v="0"/>
    <n v="0"/>
  </r>
  <r>
    <x v="78"/>
    <n v="66.71214618973562"/>
    <n v="0"/>
    <n v="1.3587332426452756"/>
    <n v="0"/>
    <n v="0"/>
    <n v="1.9057795197849861"/>
    <n v="0"/>
    <n v="0"/>
    <n v="0"/>
    <n v="2.4536850157953496"/>
    <n v="0.41951635916914815"/>
    <n v="7.3502988343235538"/>
    <n v="-1.4342779745353236"/>
    <n v="0"/>
    <n v="1.485717503922678"/>
    <n v="0"/>
    <n v="0"/>
    <n v="0"/>
    <n v="0"/>
    <n v="0"/>
    <n v="0"/>
    <n v="0"/>
    <n v="0"/>
    <n v="0"/>
    <n v="27.777200896441688"/>
    <n v="1.5879130001780268"/>
    <n v="0"/>
    <n v="0"/>
    <n v="4.6027993797855054"/>
    <n v="0"/>
    <n v="1.3329982922691161"/>
    <n v="0"/>
    <n v="0"/>
    <n v="0"/>
    <n v="0"/>
    <n v="0"/>
    <n v="0"/>
    <n v="0"/>
    <n v="0"/>
    <n v="0"/>
    <n v="0"/>
    <n v="0"/>
    <n v="0"/>
    <n v="60.975402544055953"/>
    <n v="8.9987585884367309"/>
    <n v="0"/>
    <n v="0"/>
    <n v="0.45548782349738803"/>
    <n v="2.680792068386721"/>
    <n v="0"/>
    <n v="0"/>
    <n v="0"/>
    <n v="0"/>
  </r>
  <r>
    <x v="79"/>
    <n v="66.045533095521208"/>
    <n v="0"/>
    <n v="1.3851216409368408"/>
    <n v="0"/>
    <n v="0"/>
    <n v="2.3166337357983502"/>
    <n v="0"/>
    <n v="0"/>
    <n v="0"/>
    <n v="2.501338827041474"/>
    <n v="0.42637522861053306"/>
    <n v="7.4930513681649549"/>
    <n v="-1.0831751760419284"/>
    <n v="0"/>
    <n v="1.5145721046726626"/>
    <n v="-2.6663537042372178"/>
    <n v="0"/>
    <n v="0"/>
    <n v="0"/>
    <n v="0"/>
    <n v="0"/>
    <n v="0"/>
    <n v="0"/>
    <n v="0"/>
    <n v="28.316670909888234"/>
    <n v="1.8345860224543282"/>
    <n v="0"/>
    <n v="0"/>
    <n v="4.6921918370227189"/>
    <n v="0"/>
    <n v="1.602016413153543"/>
    <n v="0"/>
    <n v="0"/>
    <n v="0"/>
    <n v="0"/>
    <n v="0"/>
    <n v="0"/>
    <n v="0"/>
    <n v="0"/>
    <n v="0"/>
    <n v="0"/>
    <n v="0"/>
    <n v="0"/>
    <n v="60.889351651602887"/>
    <n v="9.3591318645946622"/>
    <n v="0"/>
    <n v="0"/>
    <n v="0.46433398633686407"/>
    <n v="2.7328565992432212"/>
    <n v="0"/>
    <n v="0"/>
    <n v="0"/>
    <n v="0"/>
  </r>
  <r>
    <x v="80"/>
    <n v="63.138915076692854"/>
    <n v="0"/>
    <n v="1.7431908717214861"/>
    <n v="0"/>
    <n v="0"/>
    <n v="1.9115390028023005"/>
    <n v="0"/>
    <n v="0"/>
    <n v="0"/>
    <n v="2.3609718894970593"/>
    <n v="0.40141437948540931"/>
    <n v="7.0725658817359447"/>
    <n v="0"/>
    <n v="0"/>
    <n v="1.4295792817392921"/>
    <n v="-1.8644369755185461"/>
    <n v="0"/>
    <n v="0"/>
    <n v="0"/>
    <n v="0"/>
    <n v="0"/>
    <n v="0"/>
    <n v="0"/>
    <n v="0"/>
    <n v="26.727632138289568"/>
    <n v="1.5788437377502738"/>
    <n v="0"/>
    <n v="0"/>
    <n v="4.4288814084580324"/>
    <n v="0"/>
    <n v="1.5317220179435052"/>
    <n v="0"/>
    <n v="0"/>
    <n v="0"/>
    <n v="0"/>
    <n v="0"/>
    <n v="0"/>
    <n v="0"/>
    <n v="0"/>
    <n v="0"/>
    <n v="0"/>
    <n v="0"/>
    <n v="0"/>
    <n v="59.209234398415184"/>
    <n v="8.8695560542223184"/>
    <n v="0"/>
    <n v="0"/>
    <n v="0.43827707310163072"/>
    <n v="2.5794976430567327"/>
    <n v="0"/>
    <n v="0"/>
    <n v="0"/>
    <n v="0"/>
  </r>
  <r>
    <x v="81"/>
    <n v="61.556580557443915"/>
    <n v="0"/>
    <n v="1.1878524473431846"/>
    <n v="0"/>
    <n v="0"/>
    <n v="1.4570934312912434"/>
    <n v="0"/>
    <n v="0"/>
    <n v="0"/>
    <n v="2.145097845216057"/>
    <n v="0.36640176974245686"/>
    <n v="6.4258900754181445"/>
    <n v="0"/>
    <n v="0"/>
    <n v="1.2988665601934493"/>
    <n v="0"/>
    <n v="0"/>
    <n v="0"/>
    <n v="0"/>
    <n v="0"/>
    <n v="0"/>
    <n v="0"/>
    <n v="0"/>
    <n v="0"/>
    <n v="24.283807173911629"/>
    <n v="1.6195777053707905"/>
    <n v="0"/>
    <n v="0"/>
    <n v="4.023929301430428"/>
    <n v="0"/>
    <n v="1.3901703815642601"/>
    <n v="0"/>
    <n v="0"/>
    <n v="0"/>
    <n v="0"/>
    <n v="0"/>
    <n v="0"/>
    <n v="0"/>
    <n v="0"/>
    <n v="0"/>
    <n v="0"/>
    <n v="0"/>
    <n v="0"/>
    <n v="54.801379225170024"/>
    <n v="7.8608462198863558"/>
    <n v="0"/>
    <n v="0"/>
    <n v="0.39820349126386945"/>
    <n v="2.3436428279709882"/>
    <n v="0"/>
    <n v="0"/>
    <n v="0"/>
    <n v="0"/>
  </r>
  <r>
    <x v="82"/>
    <n v="73.713495482974295"/>
    <n v="0"/>
    <n v="1.2142675121902879"/>
    <n v="0"/>
    <n v="0"/>
    <n v="1.2764834952802866"/>
    <n v="0"/>
    <n v="0"/>
    <n v="0"/>
    <n v="2.1927998125870878"/>
    <n v="0.37523835813869244"/>
    <n v="6.5687868665323768"/>
    <n v="0"/>
    <n v="0"/>
    <n v="1.3277503196974036"/>
    <n v="0"/>
    <n v="0"/>
    <n v="0"/>
    <n v="0"/>
    <n v="0"/>
    <n v="0"/>
    <n v="0"/>
    <n v="0"/>
    <n v="0"/>
    <n v="24.823822343866581"/>
    <n v="1.2298693322666785"/>
    <n v="0"/>
    <n v="0"/>
    <n v="4.1134120934010836"/>
    <n v="0"/>
    <n v="1.3919872034616279"/>
    <n v="0"/>
    <n v="0"/>
    <n v="0"/>
    <n v="0"/>
    <n v="0"/>
    <n v="0"/>
    <n v="0"/>
    <n v="0"/>
    <n v="0"/>
    <n v="0"/>
    <n v="0"/>
    <n v="0"/>
    <n v="64.769859657742913"/>
    <n v="7.7970663124910393"/>
    <n v="0"/>
    <n v="0"/>
    <n v="0.40705861713555352"/>
    <n v="2.3957599721649223"/>
    <n v="0"/>
    <n v="0"/>
    <n v="9.6555574249503753"/>
    <n v="0"/>
  </r>
  <r>
    <x v="83"/>
    <n v="58.470289806795471"/>
    <n v="0"/>
    <n v="1.1641112258772981"/>
    <n v="0"/>
    <n v="0"/>
    <n v="1.4370026706058623"/>
    <n v="0"/>
    <n v="0"/>
    <n v="0"/>
    <n v="2.1022244705615054"/>
    <n v="0.35942574143339406"/>
    <n v="6.2974578953631513"/>
    <n v="0"/>
    <n v="0"/>
    <n v="1.2729065356725942"/>
    <n v="0"/>
    <n v="0"/>
    <n v="0"/>
    <n v="0"/>
    <n v="0"/>
    <n v="0"/>
    <n v="0"/>
    <n v="0"/>
    <n v="0"/>
    <n v="23.798454598816793"/>
    <n v="1.133719808032946"/>
    <n v="0"/>
    <n v="0"/>
    <n v="3.9435043320480747"/>
    <n v="0"/>
    <n v="1.2111606551661456"/>
    <n v="0"/>
    <n v="0"/>
    <n v="0"/>
    <n v="0"/>
    <n v="0"/>
    <n v="0"/>
    <n v="0"/>
    <n v="0"/>
    <n v="0"/>
    <n v="0"/>
    <n v="0"/>
    <n v="0"/>
    <n v="52.897170634443"/>
    <n v="7.4901567700643774"/>
    <n v="0"/>
    <n v="0"/>
    <n v="0.39024473688079275"/>
    <n v="2.296801199164106"/>
    <n v="0"/>
    <n v="0"/>
    <n v="0"/>
    <n v="0"/>
  </r>
  <r>
    <x v="84"/>
    <n v="59.645634064708062"/>
    <n v="0"/>
    <n v="1.7328185943144412"/>
    <n v="0"/>
    <n v="0"/>
    <n v="1.6585606415705623"/>
    <n v="0"/>
    <n v="0"/>
    <n v="0"/>
    <n v="2.3469237116495498"/>
    <n v="0.40005381248954069"/>
    <n v="7.030482931156631"/>
    <n v="0"/>
    <n v="0"/>
    <n v="1.4210730457750569"/>
    <n v="0"/>
    <n v="0"/>
    <n v="0"/>
    <n v="0"/>
    <n v="0"/>
    <n v="0"/>
    <n v="0"/>
    <n v="0"/>
    <n v="0"/>
    <n v="26.568598254238758"/>
    <n v="0.96192057137349496"/>
    <n v="0"/>
    <n v="0"/>
    <n v="4.402528822911238"/>
    <n v="0"/>
    <n v="1.3491137864701181"/>
    <n v="0"/>
    <n v="0"/>
    <n v="0"/>
    <n v="0"/>
    <n v="0"/>
    <n v="0"/>
    <n v="0"/>
    <n v="0"/>
    <n v="0"/>
    <n v="0"/>
    <n v="0"/>
    <n v="0"/>
    <n v="59.176381969740085"/>
    <n v="8.3044893209473827"/>
    <n v="0"/>
    <n v="0"/>
    <n v="0.43566928230425433"/>
    <n v="2.5641492004055957"/>
    <n v="0"/>
    <n v="0"/>
    <n v="0"/>
    <n v="0"/>
  </r>
  <r>
    <x v="85"/>
    <n v="68.874308782985423"/>
    <n v="0"/>
    <n v="1.8351907050458971"/>
    <n v="0"/>
    <n v="0"/>
    <n v="1.8383466146077363"/>
    <n v="0"/>
    <n v="1.0056715243218339E-2"/>
    <n v="0"/>
    <n v="2.4855761562133276"/>
    <n v="0.41970518830093106"/>
    <n v="7.4458324544624581"/>
    <n v="0"/>
    <n v="0"/>
    <n v="1.5050277353639732"/>
    <n v="-2.6495511602168182"/>
    <n v="0"/>
    <n v="0"/>
    <n v="0"/>
    <n v="0"/>
    <n v="0"/>
    <n v="0"/>
    <n v="0"/>
    <n v="0"/>
    <n v="28.138227926604181"/>
    <n v="1.71578825740649"/>
    <n v="0"/>
    <n v="0"/>
    <n v="4.6626230818465224"/>
    <n v="0"/>
    <n v="1.399216459253533"/>
    <n v="0"/>
    <n v="0"/>
    <n v="0"/>
    <n v="0"/>
    <n v="0"/>
    <n v="0"/>
    <n v="0"/>
    <n v="0"/>
    <n v="0"/>
    <n v="0"/>
    <n v="0"/>
    <n v="0"/>
    <n v="60.773648869349934"/>
    <n v="8.7905658503388029"/>
    <n v="0"/>
    <n v="0"/>
    <n v="0.46140791654830243"/>
    <n v="2.7156349743563002"/>
    <n v="0"/>
    <n v="0"/>
    <n v="0"/>
    <n v="0"/>
  </r>
  <r>
    <x v="86"/>
    <n v="75.804270246860114"/>
    <n v="0"/>
    <n v="2.5224930706537094"/>
    <n v="0"/>
    <n v="0"/>
    <n v="1.8436520556882776"/>
    <n v="0"/>
    <n v="0"/>
    <n v="0"/>
    <n v="2.7331649461349672"/>
    <n v="0.46151211480990212"/>
    <n v="8.187513469848497"/>
    <n v="0"/>
    <n v="0"/>
    <n v="1.6549438805063352"/>
    <n v="-2.1583542813170524"/>
    <n v="0"/>
    <n v="0"/>
    <n v="0"/>
    <n v="0"/>
    <n v="0"/>
    <n v="0"/>
    <n v="0"/>
    <n v="0"/>
    <n v="30.941083025399749"/>
    <n v="3.18380338918328"/>
    <n v="0"/>
    <n v="0"/>
    <n v="5.1270679968853701"/>
    <n v="0"/>
    <n v="1.5113722263767511"/>
    <n v="0"/>
    <n v="0"/>
    <n v="0"/>
    <n v="0"/>
    <n v="0"/>
    <n v="0"/>
    <n v="0"/>
    <n v="0"/>
    <n v="0"/>
    <n v="0"/>
    <n v="0"/>
    <n v="0"/>
    <n v="70.079014474496105"/>
    <n v="10.577253752277285"/>
    <n v="0"/>
    <n v="0"/>
    <n v="0.50736886102907752"/>
    <n v="2.9861399739673655"/>
    <n v="0"/>
    <n v="0"/>
    <n v="0"/>
    <n v="0"/>
  </r>
  <r>
    <x v="87"/>
    <n v="72.121571648690292"/>
    <n v="0"/>
    <n v="1.7948956857132252"/>
    <n v="0"/>
    <n v="0"/>
    <n v="1.8386208635363352"/>
    <n v="0"/>
    <n v="0"/>
    <n v="0"/>
    <n v="2.4310007167279042"/>
    <n v="0.41048978162406158"/>
    <n v="7.2823453782281122"/>
    <n v="0"/>
    <n v="0"/>
    <n v="1.4719820570451185"/>
    <n v="0"/>
    <n v="0"/>
    <n v="0"/>
    <n v="0"/>
    <n v="0"/>
    <n v="0"/>
    <n v="0"/>
    <n v="0"/>
    <n v="0"/>
    <n v="27.520400888154089"/>
    <n v="3.356229881013157"/>
    <n v="0"/>
    <n v="0"/>
    <n v="4.5602465349800925"/>
    <n v="0"/>
    <n v="1.2450657428846006"/>
    <n v="0"/>
    <n v="0"/>
    <n v="0"/>
    <n v="0"/>
    <n v="0"/>
    <n v="0"/>
    <n v="0"/>
    <n v="0"/>
    <n v="0"/>
    <n v="0"/>
    <n v="0"/>
    <n v="0"/>
    <n v="64.489072300719684"/>
    <n v="9.4705097617952809"/>
    <n v="0"/>
    <n v="0"/>
    <n v="0.4512768490431972"/>
    <n v="2.6560081663677377"/>
    <n v="0"/>
    <n v="0"/>
    <n v="0"/>
    <n v="0"/>
  </r>
  <r>
    <x v="88"/>
    <n v="69.909704769114313"/>
    <n v="0"/>
    <n v="2.2045558289702556"/>
    <n v="0"/>
    <n v="0"/>
    <n v="1.6421288902410804"/>
    <n v="0"/>
    <n v="0"/>
    <n v="0"/>
    <n v="2.3886744362701133"/>
    <n v="0.40334272259502796"/>
    <n v="7.1555520824678958"/>
    <n v="0"/>
    <n v="0"/>
    <n v="1.4463533005636366"/>
    <n v="0"/>
    <n v="0"/>
    <n v="0"/>
    <n v="0"/>
    <n v="0"/>
    <n v="0"/>
    <n v="0"/>
    <n v="0"/>
    <n v="0"/>
    <n v="27.041241750813025"/>
    <n v="3.1947383126468445"/>
    <n v="0"/>
    <n v="0"/>
    <n v="4.480847844363482"/>
    <n v="0"/>
    <n v="1.2586858884352372"/>
    <n v="0"/>
    <n v="0"/>
    <n v="0"/>
    <n v="0"/>
    <n v="0"/>
    <n v="0"/>
    <n v="0"/>
    <n v="0"/>
    <n v="0"/>
    <n v="0"/>
    <n v="0"/>
    <n v="0"/>
    <n v="63.115967551893533"/>
    <n v="8.8466625870797131"/>
    <n v="0"/>
    <n v="0"/>
    <n v="0.44341964425289171"/>
    <n v="2.6097642694514183"/>
    <n v="0"/>
    <n v="0"/>
    <n v="0"/>
    <n v="0"/>
  </r>
  <r>
    <x v="89"/>
    <n v="89.373935048502744"/>
    <n v="0"/>
    <n v="1.4739189793688945"/>
    <n v="0"/>
    <n v="0"/>
    <n v="1.9785707811729725"/>
    <n v="0"/>
    <n v="0"/>
    <n v="0"/>
    <n v="2.6616945848273468"/>
    <n v="0.44944389417801095"/>
    <n v="7.973415690375445"/>
    <n v="0"/>
    <n v="0"/>
    <n v="1.6116682497212687"/>
    <n v="0"/>
    <n v="0"/>
    <n v="0"/>
    <n v="0"/>
    <n v="0"/>
    <n v="0"/>
    <n v="0"/>
    <n v="0"/>
    <n v="0"/>
    <n v="30.131995236460572"/>
    <n v="3.6747249140068141"/>
    <n v="0"/>
    <n v="0"/>
    <n v="4.9929987367390636"/>
    <n v="0"/>
    <n v="1.5057304575387638"/>
    <n v="0"/>
    <n v="0"/>
    <n v="0"/>
    <n v="0"/>
    <n v="0"/>
    <n v="0"/>
    <n v="0"/>
    <n v="0"/>
    <n v="0"/>
    <n v="0"/>
    <n v="0"/>
    <n v="0"/>
    <n v="80.783060707577818"/>
    <n v="9.2065009756704548"/>
    <n v="0"/>
    <n v="0"/>
    <n v="0.49410151839567268"/>
    <n v="2.908054491729501"/>
    <n v="0"/>
    <n v="0"/>
    <n v="11.720242205401595"/>
    <n v="0"/>
  </r>
  <r>
    <x v="90"/>
    <n v="63.396663954434501"/>
    <n v="0"/>
    <n v="1.4217501627679614"/>
    <n v="0"/>
    <n v="0"/>
    <n v="1.8124900095318144"/>
    <n v="0"/>
    <n v="0"/>
    <n v="0"/>
    <n v="2.567484890409129"/>
    <n v="0.43353599393655978"/>
    <n v="7.6911995939300981"/>
    <n v="0"/>
    <n v="0"/>
    <n v="1.5546238486937054"/>
    <n v="-2.7368634645201388"/>
    <n v="0"/>
    <n v="0"/>
    <n v="0"/>
    <n v="0"/>
    <n v="0"/>
    <n v="0"/>
    <n v="0"/>
    <n v="0"/>
    <n v="29.065484420524008"/>
    <n v="0"/>
    <n v="0"/>
    <n v="0"/>
    <n v="4.8162733949586327"/>
    <n v="0"/>
    <n v="1.5061689865971848"/>
    <n v="0"/>
    <n v="0"/>
    <n v="0"/>
    <n v="0"/>
    <n v="0"/>
    <n v="0"/>
    <n v="0"/>
    <n v="0"/>
    <n v="0"/>
    <n v="0"/>
    <n v="0"/>
    <n v="0"/>
    <n v="60.221061751236945"/>
    <n v="8.8071759626861716"/>
    <n v="0"/>
    <n v="0"/>
    <n v="0.47661297807816921"/>
    <n v="2.8051249796137698"/>
    <n v="0"/>
    <n v="0"/>
    <n v="0"/>
    <n v="0"/>
  </r>
  <r>
    <x v="91"/>
    <n v="61.39513251213139"/>
    <n v="0"/>
    <n v="3.9133951848641102"/>
    <n v="0"/>
    <n v="0"/>
    <n v="1.7261782119292655"/>
    <n v="0"/>
    <n v="0"/>
    <n v="0"/>
    <n v="2.3556841585015449"/>
    <n v="0.40051535511926056"/>
    <n v="7.0567258685629639"/>
    <n v="0"/>
    <n v="0"/>
    <n v="1.426377536427446"/>
    <n v="-1.8602613048006995"/>
    <n v="0"/>
    <n v="0"/>
    <n v="0"/>
    <n v="0"/>
    <n v="0"/>
    <n v="0"/>
    <n v="0"/>
    <n v="0"/>
    <n v="26.667771819950733"/>
    <n v="3.1506153870895717"/>
    <n v="0"/>
    <n v="0"/>
    <n v="4.4189623011602537"/>
    <n v="0"/>
    <n v="1.500103421706988"/>
    <n v="0"/>
    <n v="0"/>
    <n v="0"/>
    <n v="0"/>
    <n v="0"/>
    <n v="0"/>
    <n v="0"/>
    <n v="0"/>
    <n v="0"/>
    <n v="0"/>
    <n v="0"/>
    <n v="0"/>
    <n v="61.553725579538785"/>
    <n v="7.7866416316891822"/>
    <n v="0"/>
    <n v="0"/>
    <n v="0.4372955207600373"/>
    <n v="2.5737204926803461"/>
    <n v="0"/>
    <n v="0"/>
    <n v="0"/>
    <n v="0"/>
  </r>
  <r>
    <x v="92"/>
    <n v="50.402721830985918"/>
    <n v="0"/>
    <n v="1.2305147535505807"/>
    <n v="0"/>
    <n v="0"/>
    <n v="1.4408804613788739"/>
    <n v="0"/>
    <n v="0"/>
    <n v="0"/>
    <n v="2.222140091769591"/>
    <n v="0.37956126992334788"/>
    <n v="6.6566790851690776"/>
    <n v="0"/>
    <n v="0"/>
    <n v="1.3455159929891296"/>
    <n v="-2.3687360548558103"/>
    <n v="0"/>
    <n v="0"/>
    <n v="0"/>
    <n v="0"/>
    <n v="0"/>
    <n v="0"/>
    <n v="0"/>
    <n v="0"/>
    <n v="25.155972079453527"/>
    <n v="5.8002063452042742"/>
    <n v="0"/>
    <n v="0"/>
    <n v="4.1684507059184224"/>
    <n v="0"/>
    <n v="1.5313854473716031"/>
    <n v="0"/>
    <n v="0"/>
    <n v="0"/>
    <n v="0"/>
    <n v="0"/>
    <n v="0"/>
    <n v="0"/>
    <n v="0"/>
    <n v="0"/>
    <n v="0"/>
    <n v="0"/>
    <n v="0"/>
    <n v="57.759854303830913"/>
    <n v="7.3569630401327322"/>
    <n v="0"/>
    <n v="0"/>
    <n v="0.41250517609723236"/>
    <n v="2.427815915454453"/>
    <n v="0"/>
    <n v="0"/>
    <n v="0"/>
    <n v="0"/>
  </r>
  <r>
    <x v="93"/>
    <n v="53.201349557522121"/>
    <n v="0"/>
    <n v="1.2885921460485432"/>
    <n v="0"/>
    <n v="0"/>
    <n v="1.3024433200174506"/>
    <n v="0"/>
    <n v="0"/>
    <n v="0"/>
    <n v="2.3270198601126988"/>
    <n v="0.39785990994950188"/>
    <n v="6.9708586290118655"/>
    <n v="0"/>
    <n v="0"/>
    <n v="1.4090211725992359"/>
    <n v="-1.8376253818440538"/>
    <n v="0"/>
    <n v="0"/>
    <n v="0"/>
    <n v="0"/>
    <n v="0"/>
    <n v="0"/>
    <n v="0"/>
    <n v="0"/>
    <n v="26.343274596477883"/>
    <n v="5.1703977428117298"/>
    <n v="0"/>
    <n v="0"/>
    <n v="4.3651917421859583"/>
    <n v="0"/>
    <n v="1.7628698892960906"/>
    <n v="0"/>
    <n v="0"/>
    <n v="0"/>
    <n v="0"/>
    <n v="0"/>
    <n v="0"/>
    <n v="0"/>
    <n v="0"/>
    <n v="0"/>
    <n v="0"/>
    <n v="0"/>
    <n v="0"/>
    <n v="60.190777159293219"/>
    <n v="7.7164959943431386"/>
    <n v="0"/>
    <n v="0"/>
    <n v="0.43197444694547932"/>
    <n v="2.5424030973048106"/>
    <n v="0"/>
    <n v="0"/>
    <n v="0"/>
    <n v="0"/>
  </r>
  <r>
    <x v="94"/>
    <n v="53.48250599109894"/>
    <n v="0"/>
    <n v="0.7975948647914296"/>
    <n v="0"/>
    <n v="0"/>
    <n v="1.1028467899792678"/>
    <n v="0"/>
    <n v="0"/>
    <n v="0"/>
    <n v="2.1605196373247653"/>
    <n v="0.36914192348726499"/>
    <n v="6.4720878472715437"/>
    <n v="0"/>
    <n v="0"/>
    <n v="1.3082045258778254"/>
    <n v="0"/>
    <n v="0"/>
    <n v="0"/>
    <n v="0"/>
    <n v="0"/>
    <n v="0"/>
    <n v="0"/>
    <n v="0"/>
    <n v="0"/>
    <n v="24.458391203576863"/>
    <n v="4.9868767465593251"/>
    <n v="0"/>
    <n v="0"/>
    <n v="4.0528586117111676"/>
    <n v="0"/>
    <n v="1.6555178952901028"/>
    <n v="0"/>
    <n v="0"/>
    <n v="0"/>
    <n v="0"/>
    <n v="0"/>
    <n v="0"/>
    <n v="0"/>
    <n v="0"/>
    <n v="0"/>
    <n v="0"/>
    <n v="0"/>
    <n v="0"/>
    <n v="57.550174375707329"/>
    <n v="7.424575999354543"/>
    <n v="0"/>
    <n v="0"/>
    <n v="0.40106631294629919"/>
    <n v="2.3604920232422617"/>
    <n v="0"/>
    <n v="0"/>
    <n v="0"/>
    <n v="0"/>
  </r>
  <r>
    <x v="95"/>
    <n v="54.898708487084875"/>
    <n v="0"/>
    <n v="1.0746192804685268"/>
    <n v="0"/>
    <n v="0"/>
    <n v="0.72688214937546403"/>
    <n v="0"/>
    <n v="0"/>
    <n v="0"/>
    <n v="1.9406143482858669"/>
    <n v="0.33147417176577737"/>
    <n v="5.8133359784379399"/>
    <n v="0"/>
    <n v="0"/>
    <n v="1.1750508671860787"/>
    <n v="0"/>
    <n v="0"/>
    <n v="0"/>
    <n v="0"/>
    <n v="0"/>
    <n v="0"/>
    <n v="0"/>
    <n v="0"/>
    <n v="0"/>
    <n v="21.968930106287829"/>
    <n v="5.5258591145186626"/>
    <n v="0"/>
    <n v="0"/>
    <n v="3.6403444049226077"/>
    <n v="0"/>
    <n v="1.4892619506194469"/>
    <n v="0"/>
    <n v="0"/>
    <n v="0"/>
    <n v="0"/>
    <n v="0"/>
    <n v="0"/>
    <n v="0"/>
    <n v="0"/>
    <n v="0"/>
    <n v="0"/>
    <n v="0"/>
    <n v="0"/>
    <n v="53.169048700985826"/>
    <n v="7.0021991203643976"/>
    <n v="0"/>
    <n v="0"/>
    <n v="0.36024437272944032"/>
    <n v="2.1202328412947868"/>
    <n v="0"/>
    <n v="0"/>
    <n v="0"/>
    <n v="0"/>
  </r>
  <r>
    <x v="96"/>
    <n v="76.409171511627903"/>
    <n v="0"/>
    <n v="1.2698626090420235"/>
    <n v="0"/>
    <n v="0"/>
    <n v="0.83779746848253056"/>
    <n v="0"/>
    <n v="0"/>
    <n v="0"/>
    <n v="2.2931968970296652"/>
    <n v="0.39241860273370527"/>
    <n v="6.8695380094041356"/>
    <n v="0"/>
    <n v="0"/>
    <n v="1.3885412136951774"/>
    <n v="0"/>
    <n v="0"/>
    <n v="0"/>
    <n v="0"/>
    <n v="0"/>
    <n v="0"/>
    <n v="0"/>
    <n v="0"/>
    <n v="0"/>
    <n v="25.960378163389542"/>
    <n v="5.0952466128290013"/>
    <n v="0"/>
    <n v="0"/>
    <n v="4.3017441877937213"/>
    <n v="0"/>
    <n v="1.751414167586036"/>
    <n v="0"/>
    <n v="0"/>
    <n v="0"/>
    <n v="0"/>
    <n v="0"/>
    <n v="0"/>
    <n v="0"/>
    <n v="0"/>
    <n v="0"/>
    <n v="0"/>
    <n v="0"/>
    <n v="0"/>
    <n v="71.365455712790478"/>
    <n v="8.1765364764649338"/>
    <n v="0"/>
    <n v="0"/>
    <n v="0.42569574858871362"/>
    <n v="2.5054495639137526"/>
    <n v="0"/>
    <n v="0"/>
    <n v="10.097635998912493"/>
    <n v="0"/>
  </r>
  <r>
    <x v="97"/>
    <n v="64.946239022527692"/>
    <n v="0"/>
    <n v="1.7791329515507952"/>
    <n v="0"/>
    <n v="0"/>
    <n v="0.82748525271650208"/>
    <n v="0"/>
    <n v="0"/>
    <n v="0"/>
    <n v="2.4096517222701945"/>
    <n v="0.41198781053190114"/>
    <n v="7.218391982390294"/>
    <n v="0"/>
    <n v="0"/>
    <n v="1.4590551432184529"/>
    <n v="0"/>
    <n v="0"/>
    <n v="0"/>
    <n v="0"/>
    <n v="0"/>
    <n v="0"/>
    <n v="0"/>
    <n v="0"/>
    <n v="0"/>
    <n v="27.278717337017188"/>
    <n v="5.2500360937030202"/>
    <n v="0"/>
    <n v="0"/>
    <n v="4.5201985509004654"/>
    <n v="0"/>
    <n v="1.7334222624535722"/>
    <n v="0"/>
    <n v="0"/>
    <n v="0"/>
    <n v="0"/>
    <n v="0"/>
    <n v="0"/>
    <n v="0"/>
    <n v="0"/>
    <n v="0"/>
    <n v="0"/>
    <n v="0"/>
    <n v="0"/>
    <n v="64.10194864516842"/>
    <n v="8.1338726375518142"/>
    <n v="0"/>
    <n v="0"/>
    <n v="0.4473137457488125"/>
    <n v="2.6326831614702737"/>
    <n v="0"/>
    <n v="0"/>
    <n v="0"/>
    <n v="0"/>
  </r>
  <r>
    <x v="98"/>
    <n v="62.572171928489915"/>
    <n v="0"/>
    <n v="1.77236561434444"/>
    <n v="0"/>
    <n v="0"/>
    <n v="0.64755372069788164"/>
    <n v="0"/>
    <n v="0"/>
    <n v="0"/>
    <n v="2.400486063379855"/>
    <n v="0.40918398698530806"/>
    <n v="7.1909351851959604"/>
    <n v="0"/>
    <n v="0"/>
    <n v="1.4535052948227949"/>
    <n v="0"/>
    <n v="0"/>
    <n v="0"/>
    <n v="0"/>
    <n v="0"/>
    <n v="0"/>
    <n v="0"/>
    <n v="0"/>
    <n v="0"/>
    <n v="27.174956525541276"/>
    <n v="5.4371977282626851"/>
    <n v="0"/>
    <n v="0"/>
    <n v="4.5030049466749027"/>
    <n v="0"/>
    <n v="1.8185720070267066"/>
    <n v="0"/>
    <n v="0"/>
    <n v="0"/>
    <n v="0"/>
    <n v="0"/>
    <n v="0"/>
    <n v="0"/>
    <n v="0"/>
    <n v="0"/>
    <n v="0"/>
    <n v="0"/>
    <n v="0"/>
    <n v="64.10818373733423"/>
    <n v="8.2321412329462529"/>
    <n v="0"/>
    <n v="0"/>
    <n v="0.44561228608449599"/>
    <n v="2.6226691517271385"/>
    <n v="0"/>
    <n v="0"/>
    <n v="0"/>
    <n v="0"/>
  </r>
  <r>
    <x v="99"/>
    <n v="62.174550128534698"/>
    <n v="0"/>
    <n v="1.2833866691456661"/>
    <n v="0"/>
    <n v="0"/>
    <n v="0.51992481978995597"/>
    <n v="0"/>
    <n v="0"/>
    <n v="0"/>
    <n v="2.3176194860909436"/>
    <n v="0.3913446467484627"/>
    <n v="6.9426987153434379"/>
    <n v="0"/>
    <n v="0"/>
    <n v="1.4033292031175644"/>
    <n v="-2.4705142841683809"/>
    <n v="0"/>
    <n v="0"/>
    <n v="0"/>
    <n v="0"/>
    <n v="0"/>
    <n v="0"/>
    <n v="0"/>
    <n v="0"/>
    <n v="26.236856667516715"/>
    <n v="0"/>
    <n v="4.3444212086569109"/>
    <n v="0"/>
    <n v="4.3475578423827841"/>
    <n v="0"/>
    <n v="1.8868753436237256"/>
    <n v="0"/>
    <n v="0"/>
    <n v="0"/>
    <n v="0"/>
    <n v="0"/>
    <n v="0"/>
    <n v="0"/>
    <n v="0"/>
    <n v="0"/>
    <n v="0"/>
    <n v="0"/>
    <n v="0"/>
    <n v="58.010684651538895"/>
    <n v="7.8448222751395109"/>
    <n v="0"/>
    <n v="0"/>
    <n v="0.43022941612785159"/>
    <n v="2.532132647774751"/>
    <n v="0"/>
    <n v="0"/>
    <n v="0"/>
    <n v="0"/>
  </r>
  <r>
    <x v="100"/>
    <n v="51.225020891364906"/>
    <n v="0"/>
    <n v="1.2168042827589307"/>
    <n v="0"/>
    <n v="0"/>
    <n v="0.50153498432402543"/>
    <n v="0"/>
    <n v="0"/>
    <n v="0"/>
    <n v="2.1973808706913784"/>
    <n v="0.37104159926743174"/>
    <n v="6.5825099588719294"/>
    <n v="0"/>
    <n v="0"/>
    <n v="1.3305241713402256"/>
    <n v="-1.7352507087608195"/>
    <n v="0"/>
    <n v="0"/>
    <n v="0"/>
    <n v="0"/>
    <n v="0"/>
    <n v="0"/>
    <n v="0"/>
    <n v="0"/>
    <n v="24.875682696952651"/>
    <n v="0"/>
    <n v="3.2847974063145018"/>
    <n v="0"/>
    <n v="4.1220055727048468"/>
    <n v="0"/>
    <n v="1.8959820442021269"/>
    <n v="0"/>
    <n v="0"/>
    <n v="0"/>
    <n v="0"/>
    <n v="0"/>
    <n v="0"/>
    <n v="0"/>
    <n v="0"/>
    <n v="0"/>
    <n v="0"/>
    <n v="0"/>
    <n v="0"/>
    <n v="54.84157431427824"/>
    <n v="7.3898873811568695"/>
    <n v="0"/>
    <n v="0"/>
    <n v="0.40790901814628827"/>
    <n v="2.4007650417446542"/>
    <n v="0"/>
    <n v="0"/>
    <n v="0"/>
    <n v="0"/>
  </r>
  <r>
    <x v="101"/>
    <n v="49.9415301530153"/>
    <n v="0"/>
    <n v="1.0485034203671315"/>
    <n v="0"/>
    <n v="0"/>
    <n v="0.48717875023787366"/>
    <n v="0"/>
    <n v="0"/>
    <n v="0"/>
    <n v="1.8934527034580375"/>
    <n v="0.3197214140702262"/>
    <n v="5.6720577863426884"/>
    <n v="0"/>
    <n v="0"/>
    <n v="1.1464942754542837"/>
    <n v="0"/>
    <n v="0"/>
    <n v="0"/>
    <n v="0"/>
    <n v="0"/>
    <n v="0"/>
    <n v="0"/>
    <n v="0"/>
    <n v="0"/>
    <n v="21.435031714865893"/>
    <n v="0"/>
    <n v="3.4594566010030241"/>
    <n v="0"/>
    <n v="3.5518751889613922"/>
    <n v="0"/>
    <n v="1.5138394468659711"/>
    <n v="0"/>
    <n v="0"/>
    <n v="0"/>
    <n v="0"/>
    <n v="0"/>
    <n v="0"/>
    <n v="0"/>
    <n v="0"/>
    <n v="0"/>
    <n v="0"/>
    <n v="0"/>
    <n v="0"/>
    <n v="49.275896089820705"/>
    <n v="6.3280892035182266"/>
    <n v="0"/>
    <n v="0"/>
    <n v="0.35148955899074102"/>
    <n v="2.0687060305702509"/>
    <n v="0"/>
    <n v="0"/>
    <n v="0"/>
    <n v="0"/>
  </r>
  <r>
    <x v="102"/>
    <n v="48.649518176572421"/>
    <n v="0"/>
    <n v="0.67217963071430065"/>
    <n v="0"/>
    <n v="0"/>
    <n v="0.43610290682359665"/>
    <n v="0"/>
    <n v="0"/>
    <n v="0"/>
    <n v="1.8207956897361914"/>
    <n v="0.307452819704577"/>
    <n v="5.4544052515522736"/>
    <n v="0"/>
    <n v="0"/>
    <n v="1.1025001212028644"/>
    <n v="0"/>
    <n v="0"/>
    <n v="0"/>
    <n v="0"/>
    <n v="0"/>
    <n v="0"/>
    <n v="0"/>
    <n v="0"/>
    <n v="0"/>
    <n v="20.612510301687252"/>
    <n v="0"/>
    <n v="2.9810757215880899"/>
    <n v="0"/>
    <n v="3.4155799206025157"/>
    <n v="0"/>
    <n v="1.3653723939768638"/>
    <n v="0"/>
    <n v="0"/>
    <n v="0"/>
    <n v="0"/>
    <n v="0"/>
    <n v="0"/>
    <n v="0"/>
    <n v="0"/>
    <n v="0"/>
    <n v="0"/>
    <n v="0"/>
    <n v="0"/>
    <n v="47.065690618614227"/>
    <n v="6.5703898703059433"/>
    <n v="0"/>
    <n v="0"/>
    <n v="0.3380019330975591"/>
    <n v="1.9893240622881265"/>
    <n v="0"/>
    <n v="0"/>
    <n v="0"/>
    <n v="0"/>
  </r>
  <r>
    <x v="103"/>
    <n v="64.27857376512921"/>
    <n v="0"/>
    <n v="0.76211141643957014"/>
    <n v="0"/>
    <n v="0"/>
    <n v="0.49658204519743571"/>
    <n v="0"/>
    <n v="0"/>
    <n v="0"/>
    <n v="2.0644023096583708"/>
    <n v="0.34858733172916712"/>
    <n v="6.1841572135689171"/>
    <n v="0"/>
    <n v="0"/>
    <n v="1.2500050441900974"/>
    <n v="0"/>
    <n v="0"/>
    <n v="0"/>
    <n v="0"/>
    <n v="0"/>
    <n v="0"/>
    <n v="0"/>
    <n v="0"/>
    <n v="0"/>
    <n v="23.370284823568209"/>
    <n v="0"/>
    <n v="3.6248392872419202"/>
    <n v="0"/>
    <n v="3.8725547938529017"/>
    <n v="0"/>
    <n v="1.6093734880449182"/>
    <n v="0"/>
    <n v="0"/>
    <n v="0"/>
    <n v="0"/>
    <n v="0"/>
    <n v="0"/>
    <n v="0"/>
    <n v="0"/>
    <n v="0"/>
    <n v="0"/>
    <n v="0"/>
    <n v="0"/>
    <n v="62.760044609351361"/>
    <n v="7.4482603167712362"/>
    <n v="0"/>
    <n v="0"/>
    <n v="0.38322365067587172"/>
    <n v="2.255478312034886"/>
    <n v="0"/>
    <n v="0"/>
    <n v="9.090184582599667"/>
    <n v="0"/>
  </r>
  <r>
    <x v="104"/>
    <n v="55.000644537544311"/>
    <n v="0"/>
    <n v="0.7508135997601566"/>
    <n v="0"/>
    <n v="0"/>
    <n v="0.55875671804681948"/>
    <n v="0"/>
    <n v="0"/>
    <n v="0"/>
    <n v="2.0337988593701706"/>
    <n v="0.34341974640543471"/>
    <n v="6.0924810189752439"/>
    <n v="0"/>
    <n v="0"/>
    <n v="1.231474515014221"/>
    <n v="0"/>
    <n v="0"/>
    <n v="0"/>
    <n v="0"/>
    <n v="0"/>
    <n v="0"/>
    <n v="0"/>
    <n v="0"/>
    <n v="0"/>
    <n v="23.023835225796976"/>
    <n v="0"/>
    <n v="3.8606522723775765"/>
    <n v="0"/>
    <n v="3.8151466338409024"/>
    <n v="0"/>
    <n v="1.6407618056829989"/>
    <n v="0"/>
    <n v="0"/>
    <n v="0"/>
    <n v="0"/>
    <n v="0"/>
    <n v="0"/>
    <n v="0"/>
    <n v="0"/>
    <n v="0"/>
    <n v="0"/>
    <n v="0"/>
    <n v="0"/>
    <n v="52.920475423635004"/>
    <n v="6.9697501480140795"/>
    <n v="0"/>
    <n v="0"/>
    <n v="0.37754260396910727"/>
    <n v="2.2220422816276657"/>
    <n v="0"/>
    <n v="0"/>
    <n v="0"/>
    <n v="0"/>
  </r>
  <r>
    <x v="105"/>
    <n v="50.73701240852688"/>
    <n v="0"/>
    <n v="0.74125822464389624"/>
    <n v="0"/>
    <n v="0"/>
    <n v="0.63622909845672282"/>
    <n v="0"/>
    <n v="0"/>
    <n v="0"/>
    <n v="2.0079153231389242"/>
    <n v="0.33904914829655231"/>
    <n v="6.0149438758766083"/>
    <n v="-1.1737075884520687"/>
    <n v="0"/>
    <n v="1.2158019153958408"/>
    <n v="0"/>
    <n v="0"/>
    <n v="0"/>
    <n v="0"/>
    <n v="0"/>
    <n v="0"/>
    <n v="0"/>
    <n v="0"/>
    <n v="0"/>
    <n v="22.730817914619159"/>
    <n v="0"/>
    <n v="2.7633512252182699"/>
    <n v="0"/>
    <n v="3.7665924291467769"/>
    <n v="0"/>
    <n v="1.6796610786559465"/>
    <n v="0"/>
    <n v="0"/>
    <n v="0"/>
    <n v="0"/>
    <n v="0"/>
    <n v="0"/>
    <n v="0"/>
    <n v="0"/>
    <n v="0"/>
    <n v="0"/>
    <n v="0"/>
    <n v="0"/>
    <n v="50.39796790327658"/>
    <n v="7.1095544996724183"/>
    <n v="0"/>
    <n v="0"/>
    <n v="0.37273773468537702"/>
    <n v="2.1937630289184367"/>
    <n v="0"/>
    <n v="0"/>
    <n v="0"/>
    <n v="0"/>
  </r>
  <r>
    <x v="106"/>
    <n v="46.274254345837143"/>
    <n v="0"/>
    <n v="0.71051375421035856"/>
    <n v="0"/>
    <n v="0"/>
    <n v="0.66992949812449554"/>
    <n v="0"/>
    <n v="0"/>
    <n v="0"/>
    <n v="1.9246349071746383"/>
    <n v="0.32498672555537172"/>
    <n v="5.7654677041415612"/>
    <n v="-0.83344036875687255"/>
    <n v="0"/>
    <n v="1.1653752424791486"/>
    <n v="-2.0516042683106135"/>
    <n v="0"/>
    <n v="0"/>
    <n v="0"/>
    <n v="0"/>
    <n v="0"/>
    <n v="0"/>
    <n v="0"/>
    <n v="0"/>
    <n v="21.788033152073197"/>
    <n v="0"/>
    <n v="1.5070407595272621"/>
    <n v="0"/>
    <n v="3.6103690164099786"/>
    <n v="0"/>
    <n v="1.6641574201351077"/>
    <n v="0"/>
    <n v="0"/>
    <n v="0"/>
    <n v="0"/>
    <n v="0"/>
    <n v="0"/>
    <n v="0"/>
    <n v="0"/>
    <n v="0"/>
    <n v="0"/>
    <n v="0"/>
    <n v="0"/>
    <n v="45.513349508403387"/>
    <n v="6.8078335456300554"/>
    <n v="0"/>
    <n v="0"/>
    <n v="0.35727804212142111"/>
    <n v="2.1027743824003191"/>
    <n v="0"/>
    <n v="0"/>
    <n v="0"/>
    <n v="0"/>
  </r>
  <r>
    <x v="107"/>
    <n v="42.795580645161287"/>
    <n v="0"/>
    <n v="0.75154019356637614"/>
    <n v="0"/>
    <n v="0"/>
    <n v="0.61148184203892963"/>
    <n v="0"/>
    <n v="0"/>
    <n v="0"/>
    <n v="2.0357670518147222"/>
    <n v="0.3437520880955045"/>
    <n v="6.098376968348445"/>
    <n v="0"/>
    <n v="0"/>
    <n v="1.23266626454488"/>
    <n v="-3.7776936875327678"/>
    <n v="0"/>
    <n v="0"/>
    <n v="0"/>
    <n v="0"/>
    <n v="0"/>
    <n v="0"/>
    <n v="0"/>
    <n v="0"/>
    <n v="23.046116356660651"/>
    <n v="0"/>
    <n v="3.0432058551404033"/>
    <n v="0"/>
    <n v="3.8188387112284903"/>
    <n v="0"/>
    <n v="1.6541222473270503"/>
    <n v="0"/>
    <n v="0"/>
    <n v="0"/>
    <n v="0"/>
    <n v="0"/>
    <n v="0"/>
    <n v="0"/>
    <n v="0"/>
    <n v="0"/>
    <n v="0"/>
    <n v="0"/>
    <n v="0"/>
    <n v="48.567282895214618"/>
    <n v="7.1070083958913184"/>
    <n v="0"/>
    <n v="0"/>
    <n v="0.3779079677794"/>
    <n v="2.2241926451260152"/>
    <n v="0"/>
    <n v="0"/>
    <n v="0"/>
    <n v="0"/>
  </r>
  <r>
    <x v="108"/>
    <n v="39.663421727972626"/>
    <n v="0"/>
    <n v="0.99648186486559709"/>
    <n v="0"/>
    <n v="7.6145469143366631E-2"/>
    <n v="0.51480547160183066"/>
    <n v="0"/>
    <n v="0"/>
    <n v="0"/>
    <n v="1.7995089422941657"/>
    <n v="0.30385841833363669"/>
    <n v="5.3906383238894158"/>
    <n v="0"/>
    <n v="0"/>
    <n v="1.0896108982290071"/>
    <n v="-1.4210550429315865"/>
    <n v="0"/>
    <n v="0"/>
    <n v="0"/>
    <n v="0"/>
    <n v="0"/>
    <n v="0"/>
    <n v="0"/>
    <n v="0"/>
    <n v="20.371531424479045"/>
    <n v="0"/>
    <n v="2.263041816591616"/>
    <n v="0"/>
    <n v="3.375648703965874"/>
    <n v="0"/>
    <n v="0.81812415515716141"/>
    <n v="0"/>
    <n v="0"/>
    <n v="0"/>
    <n v="0"/>
    <n v="0"/>
    <n v="0"/>
    <n v="0"/>
    <n v="0"/>
    <n v="0"/>
    <n v="0"/>
    <n v="0"/>
    <n v="0"/>
    <n v="44.478060711944252"/>
    <n v="6.5996028199199515"/>
    <n v="0"/>
    <n v="0"/>
    <n v="0.33405038497751355"/>
    <n v="1.966067065837082"/>
    <n v="0"/>
    <n v="0"/>
    <n v="0"/>
    <n v="0"/>
  </r>
  <r>
    <x v="109"/>
    <n v="43.750300509793398"/>
    <n v="0"/>
    <n v="0.93766082642437587"/>
    <n v="0"/>
    <n v="0.35989096988719882"/>
    <n v="0.40491918866393234"/>
    <n v="0"/>
    <n v="0"/>
    <n v="0"/>
    <n v="1.6932862518448186"/>
    <n v="0.2859220480536796"/>
    <n v="5.0724359006922946"/>
    <n v="0"/>
    <n v="0"/>
    <n v="1.0252925731390201"/>
    <n v="0"/>
    <n v="0"/>
    <n v="0"/>
    <n v="0"/>
    <n v="0"/>
    <n v="0"/>
    <n v="0"/>
    <n v="0"/>
    <n v="0"/>
    <n v="19.169026215628659"/>
    <n v="0"/>
    <n v="2.2098142610186446"/>
    <n v="0"/>
    <n v="3.1763885175230264"/>
    <n v="0"/>
    <n v="0.59346118786185342"/>
    <n v="0"/>
    <n v="0"/>
    <n v="0"/>
    <n v="0"/>
    <n v="0"/>
    <n v="0"/>
    <n v="0"/>
    <n v="0"/>
    <n v="0"/>
    <n v="0"/>
    <n v="0"/>
    <n v="0"/>
    <n v="43.428125195455266"/>
    <n v="6.3356827728393696"/>
    <n v="0"/>
    <n v="0"/>
    <n v="0.31433182187178427"/>
    <n v="1.8500126643119523"/>
    <n v="0"/>
    <n v="0"/>
    <n v="0"/>
    <n v="0"/>
  </r>
  <r>
    <x v="110"/>
    <n v="57.833814465408807"/>
    <n v="0"/>
    <n v="1.0989502830451727"/>
    <n v="0"/>
    <n v="0.99278522976902484"/>
    <n v="0.33065072395498274"/>
    <n v="0"/>
    <n v="0"/>
    <n v="0"/>
    <n v="1.9845527863602639"/>
    <n v="0.33510423682266161"/>
    <n v="5.9449586798365344"/>
    <n v="-1.1600512422971232"/>
    <n v="0"/>
    <n v="1.2016557924808577"/>
    <n v="0"/>
    <n v="0"/>
    <n v="0"/>
    <n v="0"/>
    <n v="0"/>
    <n v="0"/>
    <n v="0"/>
    <n v="0"/>
    <n v="0"/>
    <n v="22.466339844543402"/>
    <n v="0"/>
    <n v="2.542840471950202"/>
    <n v="0"/>
    <n v="3.7227672971095345"/>
    <n v="0"/>
    <n v="0.8073178173471226"/>
    <n v="0"/>
    <n v="0"/>
    <n v="0"/>
    <n v="0"/>
    <n v="0"/>
    <n v="0"/>
    <n v="0"/>
    <n v="0"/>
    <n v="0"/>
    <n v="0"/>
    <n v="0"/>
    <n v="0"/>
    <n v="58.998541569775035"/>
    <n v="7.4554475889736667"/>
    <n v="0"/>
    <n v="0"/>
    <n v="0.36840084909312576"/>
    <n v="2.1682381131731594"/>
    <n v="0"/>
    <n v="0"/>
    <n v="8.7385831034613783"/>
    <n v="0"/>
  </r>
  <r>
    <x v="111"/>
    <n v="55.788123797305964"/>
    <n v="0"/>
    <n v="0.74720160360993138"/>
    <n v="0"/>
    <n v="1.0180052256016159"/>
    <n v="0.2316557549677126"/>
    <n v="0"/>
    <n v="0"/>
    <n v="0"/>
    <n v="2.0240147083469018"/>
    <n v="0.34176763088392043"/>
    <n v="6.0631714566645867"/>
    <n v="-0.87647561550794906"/>
    <n v="0"/>
    <n v="1.2255501668021578"/>
    <n v="-2.1575402167384543"/>
    <n v="0"/>
    <n v="0"/>
    <n v="0"/>
    <n v="0"/>
    <n v="0"/>
    <n v="0"/>
    <n v="0"/>
    <n v="0"/>
    <n v="22.913072708674797"/>
    <n v="0"/>
    <n v="3.1216896250689348"/>
    <n v="0"/>
    <n v="3.7967928174497496"/>
    <n v="0"/>
    <n v="1.5893095674400914"/>
    <n v="0"/>
    <n v="0"/>
    <n v="0"/>
    <n v="0"/>
    <n v="0"/>
    <n v="0"/>
    <n v="0"/>
    <n v="0"/>
    <n v="0"/>
    <n v="0"/>
    <n v="0"/>
    <n v="0"/>
    <n v="52.803734883048364"/>
    <n v="7.4171294351846244"/>
    <n v="0"/>
    <n v="0"/>
    <n v="0.37572633101864655"/>
    <n v="2.2113525336403614"/>
    <n v="0"/>
    <n v="2.761311155175548"/>
    <n v="0"/>
    <n v="0"/>
  </r>
  <r>
    <x v="112"/>
    <n v="56.698031828515752"/>
    <n v="0"/>
    <n v="1.1349989932067714"/>
    <n v="0"/>
    <n v="0.77043319567199287"/>
    <n v="0.21472893312851732"/>
    <n v="0"/>
    <n v="0"/>
    <n v="0"/>
    <n v="2.0496517897452549"/>
    <n v="0.34609661354207988"/>
    <n v="6.1399703156479966"/>
    <n v="0"/>
    <n v="0"/>
    <n v="1.2410735368915649"/>
    <n v="-3.8034590553269179"/>
    <n v="0"/>
    <n v="0"/>
    <n v="0"/>
    <n v="0"/>
    <n v="0"/>
    <n v="0"/>
    <n v="0"/>
    <n v="0"/>
    <n v="23.203300001834368"/>
    <n v="0"/>
    <n v="2.4317156546743295"/>
    <n v="0"/>
    <n v="3.8448847043872427"/>
    <n v="0"/>
    <n v="1.646250489676246"/>
    <n v="0"/>
    <n v="0"/>
    <n v="0"/>
    <n v="0"/>
    <n v="0"/>
    <n v="0"/>
    <n v="0"/>
    <n v="0"/>
    <n v="0"/>
    <n v="0"/>
    <n v="0"/>
    <n v="0"/>
    <n v="52.430331917857934"/>
    <n v="7.2880665304804193"/>
    <n v="0"/>
    <n v="0"/>
    <n v="0.38048544985909061"/>
    <n v="2.2393625202632825"/>
    <n v="0"/>
    <n v="3.302772249373485"/>
    <n v="0"/>
    <n v="0"/>
  </r>
  <r>
    <x v="113"/>
    <n v="45.906111111111116"/>
    <n v="0"/>
    <n v="1.1287667635929099"/>
    <n v="0"/>
    <n v="0.37969076163211141"/>
    <n v="0.16744523659111255"/>
    <n v="0"/>
    <n v="0"/>
    <n v="0"/>
    <n v="2.0383972418041472"/>
    <n v="0.3441962122403307"/>
    <n v="6.1062560083592317"/>
    <n v="0"/>
    <n v="0"/>
    <n v="1.2342588566179353"/>
    <n v="-1.609702853863396"/>
    <n v="0"/>
    <n v="0"/>
    <n v="0"/>
    <n v="0"/>
    <n v="0"/>
    <n v="0"/>
    <n v="0"/>
    <n v="0"/>
    <n v="23.075891700790702"/>
    <n v="0"/>
    <n v="2.2732614181840201"/>
    <n v="0"/>
    <n v="3.8237726113721964"/>
    <n v="0"/>
    <n v="1.7063693194646712"/>
    <n v="0"/>
    <n v="0"/>
    <n v="0"/>
    <n v="0"/>
    <n v="0"/>
    <n v="0"/>
    <n v="0"/>
    <n v="0"/>
    <n v="0"/>
    <n v="0"/>
    <n v="0"/>
    <n v="0"/>
    <n v="53.864758337554399"/>
    <n v="7.2627424495262467"/>
    <n v="0"/>
    <n v="0"/>
    <n v="0.37839622096774544"/>
    <n v="2.2270662790344464"/>
    <n v="0"/>
    <n v="3.3279501165799807"/>
    <n v="0"/>
    <n v="0"/>
  </r>
  <r>
    <x v="114"/>
    <n v="46.688300395256917"/>
    <n v="0"/>
    <n v="1.1510744071421768"/>
    <n v="0"/>
    <n v="0.20253434035748519"/>
    <n v="0.11810875884078817"/>
    <n v="0"/>
    <n v="8.4104084329813446E-3"/>
    <n v="0"/>
    <n v="2.0786817722745847"/>
    <n v="0.35099850892492224"/>
    <n v="6.2269330045718645"/>
    <n v="0"/>
    <n v="0"/>
    <n v="1.258651324140029"/>
    <n v="-2.215813700853261"/>
    <n v="0"/>
    <n v="0"/>
    <n v="0"/>
    <n v="0"/>
    <n v="0"/>
    <n v="0"/>
    <n v="0"/>
    <n v="0"/>
    <n v="23.531936991320162"/>
    <n v="0"/>
    <n v="2.5648032281857547"/>
    <n v="0"/>
    <n v="3.8993412400554415"/>
    <n v="0"/>
    <n v="1.8485872340071163"/>
    <n v="0"/>
    <n v="0"/>
    <n v="0"/>
    <n v="0"/>
    <n v="0"/>
    <n v="0"/>
    <n v="0"/>
    <n v="0"/>
    <n v="0"/>
    <n v="0"/>
    <n v="0"/>
    <n v="0"/>
    <n v="51.511588333381191"/>
    <n v="7.3553266745808665"/>
    <n v="0"/>
    <n v="0"/>
    <n v="0.38587440715287874"/>
    <n v="2.2710794466042974"/>
    <n v="0"/>
    <n v="0.47506029274980366"/>
    <n v="0"/>
    <n v="0"/>
  </r>
  <r>
    <x v="115"/>
    <n v="44.112015907005201"/>
    <n v="0"/>
    <n v="1.4253744876450085"/>
    <n v="0"/>
    <n v="0.24446693554052626"/>
    <n v="8.0541044257648978E-2"/>
    <n v="0"/>
    <n v="0"/>
    <n v="0"/>
    <n v="1.9305224413048758"/>
    <n v="0.32822901081813982"/>
    <n v="5.7831044973631629"/>
    <n v="0"/>
    <n v="0"/>
    <n v="1.1689401713334744"/>
    <n v="-1.5245151531236079"/>
    <n v="0"/>
    <n v="0"/>
    <n v="0"/>
    <n v="0"/>
    <n v="0"/>
    <n v="0"/>
    <n v="0"/>
    <n v="0"/>
    <n v="21.854683605276236"/>
    <n v="0"/>
    <n v="1.9697268738569427"/>
    <n v="0"/>
    <n v="3.6214132777021475"/>
    <n v="0"/>
    <n v="1.6908330972894929"/>
    <n v="1.1222291754258213"/>
    <n v="0"/>
    <n v="0"/>
    <n v="0"/>
    <n v="0"/>
    <n v="7.5246733127651549E-3"/>
    <n v="0"/>
    <n v="0"/>
    <n v="0"/>
    <n v="0"/>
    <n v="0"/>
    <n v="0"/>
    <n v="49.397605819582871"/>
    <n v="6.8275456390364697"/>
    <n v="0"/>
    <n v="0"/>
    <n v="0.35837096975103699"/>
    <n v="2.1092068522149425"/>
    <n v="0"/>
    <n v="0.39940822547490151"/>
    <n v="0"/>
    <n v="0"/>
  </r>
  <r>
    <x v="116"/>
    <n v="44.406267902274642"/>
    <n v="0"/>
    <n v="3.5983600955649284"/>
    <n v="0"/>
    <n v="0.32573694475009662"/>
    <n v="6.5526121548267091E-2"/>
    <n v="0"/>
    <n v="0"/>
    <n v="0"/>
    <n v="1.7722206853764784"/>
    <n v="0.30271103807422295"/>
    <n v="5.3088931766021288"/>
    <n v="0"/>
    <n v="0"/>
    <n v="1.0730877338076743"/>
    <n v="0"/>
    <n v="0"/>
    <n v="0"/>
    <n v="0"/>
    <n v="0"/>
    <n v="0"/>
    <n v="0"/>
    <n v="0"/>
    <n v="0"/>
    <n v="20.06261182410784"/>
    <n v="0"/>
    <n v="3.0277010954981352"/>
    <n v="0"/>
    <n v="3.324459422861084"/>
    <n v="0"/>
    <n v="1.5542699311038795"/>
    <n v="1.7934031398784098"/>
    <n v="0"/>
    <n v="0"/>
    <n v="0"/>
    <n v="0"/>
    <n v="5.1173161878168604E-3"/>
    <n v="0"/>
    <n v="0"/>
    <n v="0"/>
    <n v="0"/>
    <n v="0"/>
    <n v="0"/>
    <n v="51.949645888202838"/>
    <n v="6.8584327194631429"/>
    <n v="0"/>
    <n v="0"/>
    <n v="0.32898475150691936"/>
    <n v="1.9362530749482298"/>
    <n v="0"/>
    <n v="0.61187682207369753"/>
    <n v="0"/>
    <n v="0"/>
  </r>
  <r>
    <x v="117"/>
    <n v="68.4431095890411"/>
    <n v="0"/>
    <n v="2.3936040411531847"/>
    <n v="0"/>
    <n v="0.48128963112039108"/>
    <n v="8.2309523555447267E-2"/>
    <n v="0"/>
    <n v="0"/>
    <n v="0"/>
    <n v="2.1612595413101503"/>
    <n v="0.36984109408327293"/>
    <n v="6.4743043157123905"/>
    <n v="0"/>
    <n v="0"/>
    <n v="1.3086525411264136"/>
    <n v="-2.3038391766405826"/>
    <n v="0"/>
    <n v="0"/>
    <n v="0"/>
    <n v="0"/>
    <n v="0"/>
    <n v="0"/>
    <n v="0"/>
    <n v="0"/>
    <n v="24.466767364947952"/>
    <n v="0"/>
    <n v="2.6154101201222968"/>
    <n v="0"/>
    <n v="4.0542465769891507"/>
    <n v="0"/>
    <n v="1.9511369338613034"/>
    <n v="2.1870919798311705"/>
    <n v="0"/>
    <n v="0"/>
    <n v="0"/>
    <n v="0"/>
    <n v="0"/>
    <n v="0"/>
    <n v="0"/>
    <n v="0"/>
    <n v="0"/>
    <n v="0"/>
    <n v="0"/>
    <n v="67.884639150353124"/>
    <n v="8.419672377267311"/>
    <n v="0"/>
    <n v="0"/>
    <n v="0.4012036644233356"/>
    <n v="2.3613004109214542"/>
    <n v="0"/>
    <n v="0.94371209777533294"/>
    <n v="9.516676119523007"/>
    <n v="0"/>
  </r>
  <r>
    <x v="118"/>
    <n v="66.926215153681198"/>
    <n v="0"/>
    <n v="1.6653142244858945"/>
    <n v="0"/>
    <n v="0.46997522260617869"/>
    <n v="0.1003755790945688"/>
    <n v="0"/>
    <n v="0"/>
    <n v="0"/>
    <n v="2.2554960188083055"/>
    <n v="0.38596711748504536"/>
    <n v="6.7566006439886275"/>
    <n v="0"/>
    <n v="0"/>
    <n v="1.3657131594314253"/>
    <n v="-4.1854361798969197"/>
    <n v="0"/>
    <n v="0"/>
    <n v="0"/>
    <n v="0"/>
    <n v="0"/>
    <n v="0"/>
    <n v="0"/>
    <n v="0"/>
    <n v="25.533581381575416"/>
    <n v="0"/>
    <n v="2.5688929237714695"/>
    <n v="0"/>
    <n v="4.2310221604032598"/>
    <n v="0"/>
    <n v="2.3741581775320442"/>
    <n v="2.2824548181225941"/>
    <n v="0"/>
    <n v="0"/>
    <n v="0"/>
    <n v="0"/>
    <n v="0"/>
    <n v="0"/>
    <n v="0"/>
    <n v="0"/>
    <n v="0"/>
    <n v="0"/>
    <n v="0"/>
    <n v="58.225526732324127"/>
    <n v="8.3534247873711944"/>
    <n v="0"/>
    <n v="0"/>
    <n v="0.4186971765961901"/>
    <n v="2.4642591850931548"/>
    <n v="0"/>
    <n v="1.1850303416279684"/>
    <n v="0"/>
    <n v="0"/>
  </r>
  <r>
    <x v="119"/>
    <n v="62.963074829931976"/>
    <n v="0"/>
    <n v="1.9811008503875562"/>
    <n v="0"/>
    <n v="0.40607955793319012"/>
    <n v="0.11681842387415425"/>
    <n v="0"/>
    <n v="0"/>
    <n v="0"/>
    <n v="2.1465570954508979"/>
    <n v="0.36732516827318262"/>
    <n v="6.4302614292109457"/>
    <n v="0"/>
    <n v="0"/>
    <n v="1.2997501428874585"/>
    <n v="-3.9832824596433949"/>
    <n v="0"/>
    <n v="0"/>
    <n v="0"/>
    <n v="0"/>
    <n v="0"/>
    <n v="0"/>
    <n v="0"/>
    <n v="0"/>
    <n v="24.300326770628576"/>
    <n v="0"/>
    <n v="3.1578888098368725"/>
    <n v="0"/>
    <n v="4.0266666683021493"/>
    <n v="0"/>
    <n v="2.5252450577724281"/>
    <n v="2.172213803097625"/>
    <n v="0"/>
    <n v="0"/>
    <n v="0"/>
    <n v="0"/>
    <n v="0"/>
    <n v="0"/>
    <n v="0"/>
    <n v="0"/>
    <n v="0"/>
    <n v="0"/>
    <n v="0"/>
    <n v="56.516028705075236"/>
    <n v="7.4246985759573638"/>
    <n v="0"/>
    <n v="0"/>
    <n v="0.39847438779460542"/>
    <n v="2.3452371428199479"/>
    <n v="0"/>
    <n v="1.4006672860944864"/>
    <n v="0"/>
    <n v="0"/>
  </r>
  <r>
    <x v="120"/>
    <n v="61.683241214602518"/>
    <n v="0"/>
    <n v="1.9871840669189407"/>
    <n v="0"/>
    <n v="0.40358922362037969"/>
    <n v="9.3264160051373085E-2"/>
    <n v="0"/>
    <n v="0"/>
    <n v="0"/>
    <n v="2.1531483659589354"/>
    <n v="0.36813240388367419"/>
    <n v="6.4500063465984923"/>
    <n v="-1.258602166668322"/>
    <n v="0"/>
    <n v="1.3037411873384948"/>
    <n v="-3.9955136237978781"/>
    <n v="0"/>
    <n v="0"/>
    <n v="0"/>
    <n v="0"/>
    <n v="0"/>
    <n v="0"/>
    <n v="0"/>
    <n v="0"/>
    <n v="24.374943945973392"/>
    <n v="0"/>
    <n v="2.2990539920395889"/>
    <n v="0"/>
    <n v="4.039031049064592"/>
    <n v="0"/>
    <n v="2.728438697744243"/>
    <n v="2.1788838557171673"/>
    <n v="0"/>
    <n v="0"/>
    <n v="0"/>
    <n v="0"/>
    <n v="0"/>
    <n v="0"/>
    <n v="0"/>
    <n v="0"/>
    <n v="0"/>
    <n v="0"/>
    <n v="0"/>
    <n v="54.893587562004299"/>
    <n v="7.3858882689466423"/>
    <n v="0"/>
    <n v="0"/>
    <n v="0.39969795295671784"/>
    <n v="2.3524384851213398"/>
    <n v="0"/>
    <n v="1.6302613559784889"/>
    <n v="0"/>
    <n v="0"/>
  </r>
  <r>
    <x v="121"/>
    <n v="59.956197896377091"/>
    <n v="0"/>
    <n v="2.2689663031318332"/>
    <n v="0"/>
    <n v="0.51169699668837554"/>
    <n v="9.2166953833043477E-2"/>
    <n v="0"/>
    <n v="0"/>
    <n v="0"/>
    <n v="2.4584643009838874"/>
    <n v="0.42004813342668523"/>
    <n v="7.3646157389482587"/>
    <n v="-1.0646088699469363"/>
    <n v="0"/>
    <n v="1.4886113829720016"/>
    <n v="-1.9414258027117546"/>
    <n v="0"/>
    <n v="0"/>
    <n v="0"/>
    <n v="0"/>
    <n v="0"/>
    <n v="0"/>
    <n v="0"/>
    <n v="0"/>
    <n v="27.831305300213486"/>
    <n v="0"/>
    <n v="2.2750514026408117"/>
    <n v="0"/>
    <n v="4.6117647077554809"/>
    <n v="0"/>
    <n v="3.453987116705223"/>
    <n v="2.4878490771745296"/>
    <n v="0"/>
    <n v="0"/>
    <n v="0"/>
    <n v="0"/>
    <n v="0"/>
    <n v="0"/>
    <n v="0"/>
    <n v="0"/>
    <n v="0"/>
    <n v="0"/>
    <n v="0"/>
    <n v="66.053665897924546"/>
    <n v="8.6419074163095608"/>
    <n v="0"/>
    <n v="0"/>
    <n v="0.45637502926222823"/>
    <n v="2.6860137124622701"/>
    <n v="0"/>
    <n v="2.0108770046239024"/>
    <n v="0"/>
    <n v="0"/>
  </r>
  <r>
    <x v="122"/>
    <n v="53.20549854791868"/>
    <n v="0"/>
    <n v="0"/>
    <n v="7.5973916754869668"/>
    <n v="0.54408426652457575"/>
    <n v="6.1348182487328137E-2"/>
    <n v="0"/>
    <n v="0"/>
    <n v="0"/>
    <n v="2.0364239627704546"/>
    <n v="0.34830661526367118"/>
    <n v="6.1003448215166767"/>
    <n v="0"/>
    <n v="0"/>
    <n v="1.2330640271342781"/>
    <n v="0"/>
    <n v="0"/>
    <n v="0"/>
    <n v="0"/>
    <n v="0"/>
    <n v="0"/>
    <n v="0"/>
    <n v="0"/>
    <n v="0"/>
    <n v="23.053552986656346"/>
    <n v="0"/>
    <n v="1.9811381253980813"/>
    <n v="0"/>
    <n v="3.8200709921937142"/>
    <n v="0"/>
    <n v="3.1303995565834177"/>
    <n v="2.0607643049716096"/>
    <n v="0"/>
    <n v="0"/>
    <n v="0"/>
    <n v="0"/>
    <n v="7.9374498417003198E-3"/>
    <n v="0"/>
    <n v="0"/>
    <n v="0"/>
    <n v="0"/>
    <n v="0"/>
    <n v="0"/>
    <n v="63.02245459147467"/>
    <n v="6.7313368606954889"/>
    <n v="0"/>
    <n v="0"/>
    <n v="0.37802991291259758"/>
    <n v="2.2249103581447716"/>
    <n v="0"/>
    <n v="1.7133504991408275"/>
    <n v="0"/>
    <n v="0"/>
  </r>
  <r>
    <x v="123"/>
    <n v="64.079563371740448"/>
    <n v="0"/>
    <n v="0"/>
    <n v="8.5667617231051949"/>
    <n v="0.55296323652728929"/>
    <n v="6.9770769625564222E-2"/>
    <n v="0"/>
    <n v="0"/>
    <n v="0"/>
    <n v="1.9135469559204485"/>
    <n v="0.32771803256881959"/>
    <n v="5.7322524566040567"/>
    <n v="0"/>
    <n v="0"/>
    <n v="1.1586614372617126"/>
    <n v="0"/>
    <n v="0"/>
    <n v="0"/>
    <n v="0"/>
    <n v="0"/>
    <n v="0"/>
    <n v="0"/>
    <n v="0"/>
    <n v="0"/>
    <n v="21.662510826454827"/>
    <n v="0"/>
    <n v="2.4972643271123371"/>
    <n v="0"/>
    <n v="3.5895694374797817"/>
    <n v="0"/>
    <n v="3.1554529924431263"/>
    <n v="1.9364186116152267"/>
    <n v="0"/>
    <n v="0"/>
    <n v="0"/>
    <n v="0"/>
    <n v="1.298390539849761E-2"/>
    <n v="0"/>
    <n v="0"/>
    <n v="0"/>
    <n v="0"/>
    <n v="0"/>
    <n v="0"/>
    <n v="61.612521000341815"/>
    <n v="6.3352865475976223"/>
    <n v="0"/>
    <n v="0"/>
    <n v="0.35521973927111583"/>
    <n v="2.0906601576381583"/>
    <n v="0"/>
    <n v="1.6554798498261023"/>
    <n v="0"/>
    <n v="0"/>
  </r>
  <r>
    <x v="124"/>
    <n v="66.953540081919257"/>
    <n v="0"/>
    <n v="0"/>
    <n v="5.5106651380536222"/>
    <n v="0.43886856986300499"/>
    <n v="7.413173642986981E-2"/>
    <n v="0"/>
    <n v="0"/>
    <n v="0"/>
    <n v="1.8463656701654882"/>
    <n v="0.3162263386457882"/>
    <n v="5.5310031017788708"/>
    <n v="0"/>
    <n v="0"/>
    <n v="1.1179828613484868"/>
    <n v="0"/>
    <n v="0"/>
    <n v="0"/>
    <n v="0"/>
    <n v="0"/>
    <n v="0"/>
    <n v="0"/>
    <n v="0"/>
    <n v="0"/>
    <n v="20.901977971225282"/>
    <n v="0"/>
    <n v="2.628643358949887"/>
    <n v="0"/>
    <n v="3.4635459347010884"/>
    <n v="0"/>
    <n v="2.9880316643754505"/>
    <n v="1.8684343420441831"/>
    <n v="0"/>
    <n v="0"/>
    <n v="0"/>
    <n v="0"/>
    <n v="1.2528063196092778E-2"/>
    <n v="0"/>
    <n v="0"/>
    <n v="0"/>
    <n v="0"/>
    <n v="0"/>
    <n v="0"/>
    <n v="64.823417840059278"/>
    <n v="6.1226264296836135"/>
    <n v="0"/>
    <n v="0"/>
    <n v="0.34274859570396138"/>
    <n v="2.0172607372412656"/>
    <n v="0"/>
    <n v="1.5122736850377989"/>
    <n v="8.1301036480418905"/>
    <n v="0"/>
  </r>
  <r>
    <x v="125"/>
    <n v="57.17941383352872"/>
    <n v="0"/>
    <n v="0"/>
    <n v="5.5203556394687228"/>
    <n v="0.2772745509563026"/>
    <n v="6.7439624333268111E-2"/>
    <n v="0"/>
    <n v="0"/>
    <n v="0"/>
    <n v="1.8496125031141968"/>
    <n v="0.31677953812111137"/>
    <n v="5.5407293674912603"/>
    <n v="0"/>
    <n v="0"/>
    <n v="1.119948833554844"/>
    <n v="0"/>
    <n v="-0.40130533509620953"/>
    <n v="0"/>
    <n v="0"/>
    <n v="0"/>
    <n v="0"/>
    <n v="0"/>
    <n v="0"/>
    <n v="0"/>
    <n v="20.938734087235645"/>
    <n v="0"/>
    <n v="2.6332658267557778"/>
    <n v="0"/>
    <n v="3.4696365781970457"/>
    <n v="0"/>
    <n v="3.0567969636536105"/>
    <n v="0.7965244450879273"/>
    <n v="0"/>
    <n v="0"/>
    <n v="0"/>
    <n v="0"/>
    <n v="5.3407863261476672E-3"/>
    <n v="0"/>
    <n v="0"/>
    <n v="0"/>
    <n v="0"/>
    <n v="0"/>
    <n v="0"/>
    <n v="55.378203583347656"/>
    <n v="6.3561507895998295"/>
    <n v="0"/>
    <n v="0"/>
    <n v="0.34335131890859905"/>
    <n v="2.020808089065254"/>
    <n v="0"/>
    <n v="1.4667599820643256"/>
    <n v="0"/>
    <n v="0"/>
  </r>
  <r>
    <x v="126"/>
    <n v="56.804604316546765"/>
    <n v="0"/>
    <n v="0"/>
    <n v="5.4202743717603683"/>
    <n v="0.30636436520108895"/>
    <n v="7.8886803981989065E-2"/>
    <n v="2.8536676172481956E-2"/>
    <n v="0"/>
    <n v="0"/>
    <n v="1.8160799598922703"/>
    <n v="0.3109502539406489"/>
    <n v="5.4402787343540089"/>
    <n v="0"/>
    <n v="0"/>
    <n v="1.0996447252055044"/>
    <n v="0"/>
    <n v="-0.29190450827572317"/>
    <n v="0"/>
    <n v="0"/>
    <n v="0"/>
    <n v="0"/>
    <n v="0"/>
    <n v="0"/>
    <n v="0"/>
    <n v="20.559125382920293"/>
    <n v="0"/>
    <n v="2.2838813383559127"/>
    <n v="0"/>
    <n v="3.4067338143333297"/>
    <n v="0"/>
    <n v="3.0644018948023684"/>
    <n v="0"/>
    <n v="0"/>
    <n v="0"/>
    <n v="0"/>
    <n v="0"/>
    <n v="0"/>
    <n v="0"/>
    <n v="0"/>
    <n v="0"/>
    <n v="0"/>
    <n v="0"/>
    <n v="0"/>
    <n v="53.741195687946991"/>
    <n v="6.5528493638633147"/>
    <n v="0"/>
    <n v="0"/>
    <n v="0.33712653240752227"/>
    <n v="1.9841718560836394"/>
    <n v="0"/>
    <n v="1.343794128275708"/>
    <n v="0"/>
    <n v="0"/>
  </r>
  <r>
    <x v="127"/>
    <n v="55.344606805833571"/>
    <n v="0"/>
    <n v="0"/>
    <n v="6.7327185594321159"/>
    <n v="0.38510943963713584"/>
    <n v="6.8519289967522046E-2"/>
    <n v="0.13309651189218052"/>
    <n v="7.3016871611470864E-3"/>
    <n v="0"/>
    <n v="1.8046548071563167"/>
    <n v="0.30900476554860656"/>
    <n v="5.4060533605605317"/>
    <n v="0"/>
    <n v="0"/>
    <n v="1.0927267429479919"/>
    <n v="0"/>
    <n v="-0.39155098751737688"/>
    <n v="0"/>
    <n v="0"/>
    <n v="0"/>
    <n v="0"/>
    <n v="0"/>
    <n v="0"/>
    <n v="0"/>
    <n v="20.429785732241353"/>
    <n v="0"/>
    <n v="2.098229182364145"/>
    <n v="0"/>
    <n v="3.3853016885354075"/>
    <n v="0"/>
    <n v="3.1041640909702406"/>
    <n v="0"/>
    <n v="0"/>
    <n v="0"/>
    <n v="0"/>
    <n v="0"/>
    <n v="7.0340740804773491E-3"/>
    <n v="0"/>
    <n v="0"/>
    <n v="0"/>
    <n v="0"/>
    <n v="0"/>
    <n v="0"/>
    <n v="54.79947472830046"/>
    <n v="6.4346092030973692"/>
    <n v="0"/>
    <n v="0"/>
    <n v="0.3350056334332685"/>
    <n v="1.9716892192995845"/>
    <n v="0"/>
    <n v="1.4860217329250878"/>
    <n v="0"/>
    <n v="0"/>
  </r>
  <r>
    <x v="128"/>
    <n v="60.590611750454272"/>
    <n v="0"/>
    <n v="0"/>
    <n v="7.1303200491623588"/>
    <n v="0.62856949532559792"/>
    <n v="5.4653575611656999E-2"/>
    <n v="0.36817354726011114"/>
    <n v="0"/>
    <n v="0"/>
    <n v="1.9112289099411384"/>
    <n v="0.3270551165121614"/>
    <n v="5.7253084802786738"/>
    <n v="0"/>
    <n v="0"/>
    <n v="1.1572578498149995"/>
    <n v="0"/>
    <n v="-0.3071981121314773"/>
    <n v="0"/>
    <n v="0"/>
    <n v="0"/>
    <n v="0"/>
    <n v="0"/>
    <n v="0"/>
    <n v="0"/>
    <n v="21.636269141625686"/>
    <n v="0"/>
    <n v="2.2674901577051063"/>
    <n v="0"/>
    <n v="3.5852210795906481"/>
    <n v="0"/>
    <n v="3.2248958780226982"/>
    <n v="0"/>
    <n v="0"/>
    <n v="0"/>
    <n v="0"/>
    <n v="0"/>
    <n v="1.2968176863793191E-2"/>
    <n v="0"/>
    <n v="0"/>
    <n v="0"/>
    <n v="0"/>
    <n v="0"/>
    <n v="0"/>
    <n v="58.289222952277377"/>
    <n v="6.4514271465015751"/>
    <n v="0"/>
    <n v="0"/>
    <n v="0.35478943068326468"/>
    <n v="2.0881275590220008"/>
    <n v="0"/>
    <n v="1.6726654762659916"/>
    <n v="0"/>
    <n v="0"/>
  </r>
  <r>
    <x v="129"/>
    <n v="62.561941328731663"/>
    <n v="0"/>
    <n v="0"/>
    <n v="8.1257348756977077"/>
    <n v="0.65305657939143735"/>
    <n v="2.2402591554660643E-2"/>
    <n v="0.31959634979166146"/>
    <n v="0"/>
    <n v="0"/>
    <n v="1.8150353352388953"/>
    <n v="0.31073189514105065"/>
    <n v="5.4371494397124476"/>
    <n v="0"/>
    <n v="0"/>
    <n v="1.0990122001981961"/>
    <n v="0"/>
    <n v="0"/>
    <n v="0"/>
    <n v="0"/>
    <n v="0"/>
    <n v="0"/>
    <n v="0"/>
    <n v="0"/>
    <n v="0"/>
    <n v="20.547299598978434"/>
    <n v="0"/>
    <n v="2.4979041992697795"/>
    <n v="0"/>
    <n v="3.4047742320415071"/>
    <n v="0"/>
    <n v="3.0155834852819527"/>
    <n v="0"/>
    <n v="0"/>
    <n v="0"/>
    <n v="0"/>
    <n v="0"/>
    <n v="1.2315478862308058E-2"/>
    <n v="0"/>
    <n v="0"/>
    <n v="0"/>
    <n v="0"/>
    <n v="0"/>
    <n v="0"/>
    <n v="57.385243857293958"/>
    <n v="6.2244174004646826"/>
    <n v="0"/>
    <n v="0"/>
    <n v="0.33693261435609428"/>
    <n v="1.9830305435405944"/>
    <n v="0"/>
    <n v="1.5802670434615211"/>
    <n v="0"/>
    <n v="0"/>
  </r>
  <r>
    <x v="130"/>
    <n v="58.996940279542564"/>
    <n v="0"/>
    <n v="0"/>
    <n v="5.9833079548498374"/>
    <n v="0.67084620755528868"/>
    <n v="1.4628736595787941E-2"/>
    <n v="0.28549954130603789"/>
    <n v="0"/>
    <n v="0"/>
    <n v="1.603780904860391"/>
    <n v="0.27464459106279443"/>
    <n v="4.8043122241118628"/>
    <n v="0"/>
    <n v="0"/>
    <n v="0.97109667600740224"/>
    <n v="0"/>
    <n v="0"/>
    <n v="0"/>
    <n v="0"/>
    <n v="0"/>
    <n v="0"/>
    <n v="0"/>
    <n v="0"/>
    <n v="0"/>
    <n v="18.155771462680562"/>
    <n v="0"/>
    <n v="3.0443720460451384"/>
    <n v="0"/>
    <n v="3.0084879300656469"/>
    <n v="0"/>
    <n v="2.6053462531964322"/>
    <n v="0"/>
    <n v="0"/>
    <n v="0"/>
    <n v="0"/>
    <n v="0"/>
    <n v="1.0882063533480335E-2"/>
    <n v="0"/>
    <n v="0"/>
    <n v="0"/>
    <n v="0"/>
    <n v="0"/>
    <n v="0"/>
    <n v="50.274044606063455"/>
    <n v="5.4285771423646478"/>
    <n v="0"/>
    <n v="0"/>
    <n v="0.29771656927983225"/>
    <n v="1.7522229224626802"/>
    <n v="0"/>
    <n v="1.36255138506965"/>
    <n v="0"/>
    <n v="0"/>
  </r>
  <r>
    <x v="131"/>
    <n v="74.213112317805084"/>
    <n v="0"/>
    <n v="0"/>
    <n v="6.7288701921503602"/>
    <n v="0.92197620759316834"/>
    <n v="1.8431090428740526E-2"/>
    <n v="0.30729421418183367"/>
    <n v="0"/>
    <n v="0"/>
    <n v="1.8036232811162158"/>
    <n v="0.30888531591368024"/>
    <n v="5.4029633043384342"/>
    <n v="0"/>
    <n v="0"/>
    <n v="1.0921021492109539"/>
    <n v="0"/>
    <n v="0"/>
    <n v="0"/>
    <n v="0"/>
    <n v="0"/>
    <n v="0"/>
    <n v="0"/>
    <n v="0"/>
    <n v="0"/>
    <n v="20.4181082325373"/>
    <n v="0"/>
    <n v="2.9529604032650241"/>
    <n v="0"/>
    <n v="3.3833666775673965"/>
    <n v="0"/>
    <n v="2.9492381846708291"/>
    <n v="0"/>
    <n v="0"/>
    <n v="0"/>
    <n v="0"/>
    <n v="0"/>
    <n v="1.2238045156972025E-2"/>
    <n v="0"/>
    <n v="0"/>
    <n v="0"/>
    <n v="0"/>
    <n v="0"/>
    <n v="0"/>
    <n v="63.969573615696291"/>
    <n v="6.0656634920498798"/>
    <n v="0"/>
    <n v="0"/>
    <n v="0.33481414693230638"/>
    <n v="1.9705622177452549"/>
    <n v="0"/>
    <n v="1.3565804200213023"/>
    <n v="7.9418960471583828"/>
    <n v="0"/>
  </r>
  <r>
    <x v="132"/>
    <n v="62.093320388349518"/>
    <n v="0"/>
    <n v="0"/>
    <n v="6.5310171435046076"/>
    <n v="1.0454435007476131"/>
    <n v="1.1077959747896184E-2"/>
    <n v="0.45662558681567322"/>
    <n v="0"/>
    <n v="0"/>
    <n v="1.7505902526007322"/>
    <n v="0.29974747992329459"/>
    <n v="5.2440966995506741"/>
    <n v="0"/>
    <n v="0"/>
    <n v="1.0599904077917137"/>
    <n v="0"/>
    <n v="0"/>
    <n v="0"/>
    <n v="0"/>
    <n v="0"/>
    <n v="0"/>
    <n v="0"/>
    <n v="0"/>
    <n v="0"/>
    <n v="19.817742220706801"/>
    <n v="0"/>
    <n v="1.9938314565083415"/>
    <n v="0"/>
    <n v="3.2838834964794228"/>
    <n v="0"/>
    <n v="2.9198580960062994"/>
    <n v="0"/>
    <n v="0"/>
    <n v="0"/>
    <n v="0"/>
    <n v="0"/>
    <n v="5.0548579597270013E-3"/>
    <n v="0"/>
    <n v="0"/>
    <n v="0"/>
    <n v="0"/>
    <n v="0"/>
    <n v="0"/>
    <n v="54.311899521067296"/>
    <n v="5.8506300458602629"/>
    <n v="0"/>
    <n v="0.54134220099546237"/>
    <n v="0.324969403638319"/>
    <n v="1.912620582493938"/>
    <n v="0"/>
    <n v="1.2633781351208182"/>
    <n v="0"/>
    <n v="0"/>
  </r>
  <r>
    <x v="133"/>
    <n v="55.4293751543591"/>
    <n v="0"/>
    <n v="0"/>
    <n v="5.814847320902472"/>
    <n v="1.0211836018385616"/>
    <n v="4.2124022324380589E-3"/>
    <n v="0.55930918017973619"/>
    <n v="0"/>
    <n v="2.0485289721895611E-4"/>
    <n v="1.558626293066347"/>
    <n v="0.26671671887457565"/>
    <n v="4.6690463328921163"/>
    <n v="0"/>
    <n v="3.1058804000125808"/>
    <n v="0.94375535196076266"/>
    <n v="0"/>
    <n v="0"/>
    <n v="0"/>
    <n v="0"/>
    <n v="0"/>
    <n v="0"/>
    <n v="0"/>
    <n v="0"/>
    <n v="0"/>
    <n v="17.644593901123244"/>
    <n v="0"/>
    <n v="1.5163119413703763"/>
    <n v="0"/>
    <n v="2.9237836514715534"/>
    <n v="0"/>
    <n v="2.7115362969967869"/>
    <n v="0"/>
    <n v="0"/>
    <n v="0"/>
    <n v="0"/>
    <n v="0"/>
    <n v="6.0751190564162236E-3"/>
    <n v="0"/>
    <n v="0"/>
    <n v="0"/>
    <n v="0"/>
    <n v="0"/>
    <n v="0"/>
    <n v="53.451361821346929"/>
    <n v="5.6243446012547293"/>
    <n v="0"/>
    <n v="1.9441987602840065"/>
    <n v="0.28933432949274879"/>
    <n v="1.7028889108151757"/>
    <n v="0"/>
    <n v="1.1445118599240511"/>
    <n v="0"/>
    <n v="0"/>
  </r>
  <r>
    <x v="134"/>
    <n v="55.653691709844558"/>
    <n v="0"/>
    <n v="0"/>
    <n v="6.0995639384285258"/>
    <n v="0.98028271929937039"/>
    <n v="2.2744236265222857E-3"/>
    <n v="0.84401025580253652"/>
    <n v="0"/>
    <n v="3.8031976102772153E-4"/>
    <n v="1.6349424509392847"/>
    <n v="0.27977616443605102"/>
    <n v="4.8976602595544509"/>
    <n v="0"/>
    <n v="2.4135530863051713"/>
    <n v="0.98996513473811609"/>
    <n v="0"/>
    <n v="-0.35472896459799663"/>
    <n v="0"/>
    <n v="0"/>
    <n v="0"/>
    <n v="0"/>
    <n v="0"/>
    <n v="0"/>
    <n v="0"/>
    <n v="18.508539042913995"/>
    <n v="0"/>
    <n v="1.2802037954637027"/>
    <n v="0"/>
    <n v="3.0669430064270258"/>
    <n v="0"/>
    <n v="2.8984866056834924"/>
    <n v="0"/>
    <n v="0"/>
    <n v="0"/>
    <n v="0"/>
    <n v="0"/>
    <n v="1.1093502591773347E-2"/>
    <n v="0"/>
    <n v="0"/>
    <n v="0"/>
    <n v="0"/>
    <n v="0"/>
    <n v="0"/>
    <n v="56.120589581274871"/>
    <n v="5.8987906187486185"/>
    <n v="0"/>
    <n v="3.1359779203932798"/>
    <n v="0.30350121764666838"/>
    <n v="1.7862687046348826"/>
    <n v="0"/>
    <n v="1.4431053840419896"/>
    <n v="0"/>
    <n v="0"/>
  </r>
  <r>
    <x v="135"/>
    <n v="56.978718773188227"/>
    <n v="0"/>
    <n v="0"/>
    <n v="8.1528675546049332"/>
    <n v="0.9987261469251385"/>
    <n v="2.171475438628747E-3"/>
    <n v="1.5016627401685845"/>
    <n v="0"/>
    <n v="7.949405443594032E-4"/>
    <n v="1.560939366961573"/>
    <n v="0.26711253888774594"/>
    <n v="4.6759754147613606"/>
    <n v="0"/>
    <n v="0"/>
    <n v="0.94515592878781296"/>
    <n v="0"/>
    <n v="-0.25089492116204254"/>
    <n v="0"/>
    <n v="0"/>
    <n v="0"/>
    <n v="0"/>
    <n v="0"/>
    <n v="0"/>
    <n v="0"/>
    <n v="17.670779298948311"/>
    <n v="0"/>
    <n v="1.0000287782341877"/>
    <n v="0"/>
    <n v="2.9281226823666384"/>
    <n v="0"/>
    <n v="2.7749344504213749"/>
    <n v="0"/>
    <n v="0"/>
    <n v="0"/>
    <n v="0"/>
    <n v="0"/>
    <n v="1.0591372744062607E-2"/>
    <n v="0"/>
    <n v="0"/>
    <n v="0"/>
    <n v="0"/>
    <n v="0"/>
    <n v="0"/>
    <n v="54.120406278354885"/>
    <n v="5.3492789288369256"/>
    <n v="0"/>
    <n v="3.0803437909744273"/>
    <n v="0.28976371509179816"/>
    <n v="1.7054160771433704"/>
    <n v="0"/>
    <n v="1.4566360030410119"/>
    <n v="0"/>
    <n v="0"/>
  </r>
  <r>
    <x v="136"/>
    <n v="60.009713827226534"/>
    <n v="0"/>
    <n v="0"/>
    <n v="8.8157377703310367"/>
    <n v="1.5186039878673439"/>
    <n v="5.1290150205105809E-3"/>
    <n v="2.5485473379949402"/>
    <n v="0"/>
    <n v="1.7804315068972859E-4"/>
    <n v="1.687851794764814"/>
    <n v="0.28883016708295184"/>
    <n v="5.0561563524686228"/>
    <n v="0"/>
    <n v="0"/>
    <n v="1.0220019845116683"/>
    <n v="0"/>
    <n v="0"/>
    <n v="0"/>
    <n v="0"/>
    <n v="0"/>
    <n v="0"/>
    <n v="0"/>
    <n v="0"/>
    <n v="0"/>
    <n v="19.107504869122231"/>
    <n v="0"/>
    <n v="2.6032169700360894"/>
    <n v="0"/>
    <n v="3.1661941708500456"/>
    <n v="0"/>
    <n v="3.0910223670819441"/>
    <n v="0"/>
    <n v="0"/>
    <n v="0"/>
    <n v="0"/>
    <n v="0"/>
    <n v="1.145250601878714E-2"/>
    <n v="0"/>
    <n v="0"/>
    <n v="0"/>
    <n v="0"/>
    <n v="0"/>
    <n v="0"/>
    <n v="61.976650394155335"/>
    <n v="5.976285047464672"/>
    <n v="0"/>
    <n v="3.2472475362179245"/>
    <n v="0.31332300083341535"/>
    <n v="1.8440752072454256"/>
    <n v="0"/>
    <n v="1.6732922722364048"/>
    <n v="0"/>
    <n v="0"/>
  </r>
  <r>
    <x v="137"/>
    <n v="74.072226836231508"/>
    <n v="0"/>
    <n v="0"/>
    <n v="7.3327745037116356"/>
    <n v="1.6442727304599472"/>
    <n v="1.5911420507269142E-2"/>
    <n v="3.2976746101292238"/>
    <n v="0"/>
    <n v="6.2460883154975963E-4"/>
    <n v="1.6379127590515543"/>
    <n v="0.28028445230292159"/>
    <n v="4.9065581629587802"/>
    <n v="0"/>
    <n v="3.2638748351027616"/>
    <n v="0.9917636698907677"/>
    <n v="0"/>
    <n v="0"/>
    <n v="0"/>
    <n v="0"/>
    <n v="0"/>
    <n v="0"/>
    <n v="0"/>
    <n v="0"/>
    <n v="0"/>
    <n v="18.542164730248643"/>
    <n v="0"/>
    <n v="2.4484656503854789"/>
    <n v="0"/>
    <n v="3.0725149246842252"/>
    <n v="0"/>
    <n v="3.1942885731360939"/>
    <n v="0"/>
    <n v="0"/>
    <n v="0"/>
    <n v="0"/>
    <n v="0"/>
    <n v="4.7294998559086017E-3"/>
    <n v="0"/>
    <n v="0"/>
    <n v="0"/>
    <n v="0"/>
    <n v="0"/>
    <n v="0"/>
    <n v="63.098375730673446"/>
    <n v="5.7936377358216848"/>
    <n v="0"/>
    <n v="3.0507645914574257"/>
    <n v="0.30405260838726705"/>
    <n v="1.7895139371634172"/>
    <n v="0"/>
    <n v="1.5265917328422607"/>
    <n v="0"/>
    <n v="0"/>
  </r>
  <r>
    <x v="138"/>
    <n v="84.284700143472023"/>
    <n v="0"/>
    <n v="0"/>
    <n v="8.1070818257678425"/>
    <n v="2.5661041700698304"/>
    <n v="3.7183248641157879E-2"/>
    <n v="4.3030187024712596"/>
    <n v="0"/>
    <n v="2.3094282711114498E-3"/>
    <n v="1.8108688265783757"/>
    <n v="0.3098812036508341"/>
    <n v="5.424668178444815"/>
    <n v="0"/>
    <n v="2.6732610941572341"/>
    <n v="1.0964893601403523"/>
    <n v="0"/>
    <n v="-0.39289922621184131"/>
    <n v="0"/>
    <n v="0"/>
    <n v="0"/>
    <n v="0"/>
    <n v="0"/>
    <n v="0"/>
    <n v="0"/>
    <n v="20.500132196742616"/>
    <n v="0"/>
    <n v="2.8788861839295925"/>
    <n v="0"/>
    <n v="3.3969583944930615"/>
    <n v="0"/>
    <n v="3.76644882634328"/>
    <n v="0"/>
    <n v="0"/>
    <n v="0"/>
    <n v="0"/>
    <n v="0"/>
    <n v="0"/>
    <n v="0"/>
    <n v="0"/>
    <n v="0"/>
    <n v="0"/>
    <n v="0"/>
    <n v="0"/>
    <n v="78.140966630233947"/>
    <n v="6.3218726046665967"/>
    <n v="0"/>
    <n v="3.3974830972527434"/>
    <n v="0.33615916789559253"/>
    <n v="1.9784783930819647"/>
    <n v="0"/>
    <n v="1.6527805974600904"/>
    <n v="7.9738003641340551"/>
    <n v="0"/>
  </r>
  <r>
    <x v="139"/>
    <n v="75.646443914081146"/>
    <n v="0"/>
    <n v="0"/>
    <n v="6.2435207643421133"/>
    <n v="2.6716081789074915"/>
    <n v="2.9732948020945636E-2"/>
    <n v="4.730111620674494"/>
    <n v="0"/>
    <n v="4.8845651197532295E-3"/>
    <n v="1.6735290004310897"/>
    <n v="0.28637920835936276"/>
    <n v="5.0132507562662898"/>
    <n v="0"/>
    <n v="0"/>
    <n v="1.0133294670085198"/>
    <n v="0"/>
    <n v="-0.26899182345747491"/>
    <n v="0"/>
    <n v="0"/>
    <n v="0"/>
    <n v="0"/>
    <n v="0"/>
    <n v="0"/>
    <n v="0"/>
    <n v="18.945362160076378"/>
    <n v="0"/>
    <n v="2.6605458369118615"/>
    <n v="0"/>
    <n v="3.1393264398855263"/>
    <n v="0"/>
    <n v="3.6740608545480402"/>
    <n v="0"/>
    <n v="0"/>
    <n v="0"/>
    <n v="0"/>
    <n v="0"/>
    <n v="0"/>
    <n v="0"/>
    <n v="0"/>
    <n v="0"/>
    <n v="0"/>
    <n v="0"/>
    <n v="0"/>
    <n v="63.787467239592758"/>
    <n v="6.1375781197187145"/>
    <n v="1.2001202021338333"/>
    <n v="3.0216769288881755"/>
    <n v="0.31066420050812515"/>
    <n v="1.828426730281264"/>
    <n v="0"/>
    <n v="1.4723510872919476"/>
    <n v="0"/>
    <n v="0"/>
  </r>
  <r>
    <x v="140"/>
    <n v="88.006160867084986"/>
    <n v="0"/>
    <n v="0"/>
    <n v="6.7154354826965514"/>
    <n v="3.0142601625480805"/>
    <n v="1.1806710606586618E-2"/>
    <n v="5.900297213134281"/>
    <n v="0"/>
    <n v="2.1740001411774446E-2"/>
    <n v="1.800022207822487"/>
    <n v="0.3080250983237755"/>
    <n v="5.3921758704735252"/>
    <n v="0"/>
    <n v="0"/>
    <n v="1.0899216828548568"/>
    <n v="0"/>
    <n v="0"/>
    <n v="0"/>
    <n v="0"/>
    <n v="0"/>
    <n v="0"/>
    <n v="0"/>
    <n v="0"/>
    <n v="0"/>
    <n v="20.377341901211643"/>
    <n v="0"/>
    <n v="2.9470645895676895"/>
    <n v="0"/>
    <n v="3.3766115244747064"/>
    <n v="0"/>
    <n v="3.9717655203140101"/>
    <n v="0"/>
    <n v="0"/>
    <n v="0"/>
    <n v="0"/>
    <n v="0"/>
    <n v="0"/>
    <n v="0"/>
    <n v="0"/>
    <n v="0"/>
    <n v="0"/>
    <n v="0"/>
    <n v="0"/>
    <n v="73.096623251051909"/>
    <n v="6.7350512533862892"/>
    <n v="4.2811033376059671"/>
    <n v="3.1359400904418822"/>
    <n v="0.33414566460814032"/>
    <n v="1.9666278379608233"/>
    <n v="0"/>
    <n v="1.7172871088554065"/>
    <n v="0"/>
    <n v="0"/>
  </r>
  <r>
    <x v="141"/>
    <n v="75.259033964365258"/>
    <n v="0"/>
    <n v="0"/>
    <n v="6.5546538981999189"/>
    <n v="2.5867263495915882"/>
    <n v="1.4088295858716157E-3"/>
    <n v="5.7057275157137921"/>
    <n v="0"/>
    <n v="3.3360954211107012E-2"/>
    <n v="1.7569259077465589"/>
    <n v="0.30065033260666951"/>
    <n v="5.2630758913920328"/>
    <n v="0"/>
    <n v="0"/>
    <n v="1.0638266759713608"/>
    <n v="0"/>
    <n v="-0.38119537955129928"/>
    <n v="0"/>
    <n v="0"/>
    <n v="0"/>
    <n v="0"/>
    <n v="0"/>
    <n v="0"/>
    <n v="0"/>
    <n v="19.889465675291763"/>
    <n v="0"/>
    <n v="1.750916509082266"/>
    <n v="0"/>
    <n v="3.2957683755034299"/>
    <n v="0"/>
    <n v="3.748064976868104"/>
    <n v="0"/>
    <n v="0"/>
    <n v="0"/>
    <n v="0"/>
    <n v="0"/>
    <n v="0"/>
    <n v="0"/>
    <n v="0"/>
    <n v="0"/>
    <n v="0"/>
    <n v="0"/>
    <n v="0"/>
    <n v="70.578245186453614"/>
    <n v="6.6003127318864863"/>
    <n v="6.0226573862792288"/>
    <n v="2.311447961862803"/>
    <n v="0.32614551784970486"/>
    <n v="1.9195426503036321"/>
    <n v="0"/>
    <n v="1.828762433055479"/>
    <n v="0"/>
    <n v="0"/>
  </r>
  <r>
    <x v="142"/>
    <n v="73.538830787309053"/>
    <n v="2.5217868867774773E-4"/>
    <n v="0"/>
    <n v="5.5333294482571329"/>
    <n v="2.3523642741086754"/>
    <n v="4.1356638449999204E-4"/>
    <n v="6.5766990282681634"/>
    <n v="0"/>
    <n v="3.8300565476189131E-2"/>
    <n v="1.8539594185151702"/>
    <n v="0.3172549925743704"/>
    <n v="5.5537510581316631"/>
    <n v="0"/>
    <n v="0"/>
    <n v="1.1225809107194853"/>
    <n v="0"/>
    <n v="-0.70024147168225737"/>
    <n v="0"/>
    <n v="0"/>
    <n v="0"/>
    <n v="0"/>
    <n v="0"/>
    <n v="0"/>
    <n v="0"/>
    <n v="20.987943803069335"/>
    <n v="0"/>
    <n v="3.0353726354360515"/>
    <n v="0"/>
    <n v="3.4777908357251235"/>
    <n v="0"/>
    <n v="3.9656383392085721"/>
    <n v="0"/>
    <n v="0"/>
    <n v="0"/>
    <n v="0"/>
    <n v="0"/>
    <n v="0"/>
    <n v="1.8272132184625537E-2"/>
    <n v="0"/>
    <n v="0"/>
    <n v="0"/>
    <n v="0"/>
    <n v="0"/>
    <n v="72.626849528465925"/>
    <n v="6.7939511101367982"/>
    <n v="6.1914369928331086"/>
    <n v="1.1875353797636008"/>
    <n v="0.34415825502824321"/>
    <n v="2.0255573442686976"/>
    <n v="0"/>
    <n v="1.9505287385699956"/>
    <n v="0"/>
    <n v="0"/>
  </r>
  <r>
    <x v="143"/>
    <n v="66.51146341463415"/>
    <n v="1.5398916939916619E-3"/>
    <n v="0"/>
    <n v="6.1090598864385335"/>
    <n v="2.0791181629488027"/>
    <n v="0"/>
    <n v="5.3143774621371742"/>
    <n v="0"/>
    <n v="1.2327614747561328E-2"/>
    <n v="1.6374877687144886"/>
    <n v="0.28021172670554151"/>
    <n v="4.9052850549766944"/>
    <n v="0"/>
    <n v="0"/>
    <n v="0.99150633629712714"/>
    <n v="0"/>
    <n v="-0.26319879767984899"/>
    <n v="0"/>
    <n v="0"/>
    <n v="0"/>
    <n v="0"/>
    <n v="0"/>
    <n v="0"/>
    <n v="0"/>
    <n v="18.537353582160875"/>
    <n v="0"/>
    <n v="3.224919343858887"/>
    <n v="0"/>
    <n v="3.0717176971479812"/>
    <n v="0"/>
    <n v="3.5668484539060614"/>
    <n v="0"/>
    <n v="0"/>
    <n v="0"/>
    <n v="0"/>
    <n v="0"/>
    <n v="0"/>
    <n v="2.8094447330237179E-2"/>
    <n v="0"/>
    <n v="0"/>
    <n v="0"/>
    <n v="0"/>
    <n v="0"/>
    <n v="63.956401929699503"/>
    <n v="5.8225108581601477"/>
    <n v="4.8642314692755599"/>
    <n v="2.8541343746079448E-3"/>
    <n v="0.30397371565026982"/>
    <n v="1.7890496107656062"/>
    <n v="0"/>
    <n v="1.6771335164296339"/>
    <n v="0"/>
    <n v="0"/>
  </r>
  <r>
    <x v="144"/>
    <n v="61.080247820100958"/>
    <n v="3.8774726116612827E-3"/>
    <n v="0"/>
    <n v="6.4830610745298145"/>
    <n v="1.518881080908171"/>
    <n v="0"/>
    <n v="4.2480282079112577"/>
    <n v="0"/>
    <n v="2.608183466544573E-3"/>
    <n v="1.4481133227686185"/>
    <n v="0.24780541411729162"/>
    <n v="4.3379918774392339"/>
    <n v="0"/>
    <n v="0"/>
    <n v="0.87683924279236525"/>
    <n v="0"/>
    <n v="0"/>
    <n v="0"/>
    <n v="0"/>
    <n v="0"/>
    <n v="0"/>
    <n v="0"/>
    <n v="0"/>
    <n v="0"/>
    <n v="16.393520125206063"/>
    <n v="0"/>
    <n v="4.0545929099935156"/>
    <n v="0"/>
    <n v="2.7164754485562916"/>
    <n v="0"/>
    <n v="3.1505967958250962"/>
    <n v="0"/>
    <n v="0"/>
    <n v="0"/>
    <n v="0"/>
    <n v="0"/>
    <n v="0"/>
    <n v="2.4845341902417186E-2"/>
    <n v="0"/>
    <n v="0"/>
    <n v="0"/>
    <n v="0"/>
    <n v="0"/>
    <n v="57.297562692349203"/>
    <n v="5.1595802257304406"/>
    <n v="3.2569349051102914"/>
    <n v="0"/>
    <n v="0.26881934376230837"/>
    <n v="1.582147131686702"/>
    <n v="0"/>
    <n v="1.5228445937114039"/>
    <n v="0"/>
    <n v="0"/>
  </r>
  <r>
    <x v="145"/>
    <n v="81.126978417266187"/>
    <n v="9.1745840248793065E-3"/>
    <n v="0"/>
    <n v="7.5281588496671814"/>
    <n v="1.6651598535283632"/>
    <n v="0"/>
    <n v="4.535614195312486"/>
    <n v="0"/>
    <n v="2.1651521749111173E-3"/>
    <n v="1.6815555184187687"/>
    <n v="0.28775272974238125"/>
    <n v="5.0372951244018598"/>
    <n v="0"/>
    <n v="0"/>
    <n v="1.0181895603754672"/>
    <n v="0"/>
    <n v="0"/>
    <n v="0"/>
    <n v="0"/>
    <n v="0"/>
    <n v="0"/>
    <n v="0"/>
    <n v="0"/>
    <n v="0"/>
    <n v="19.036227206407677"/>
    <n v="0"/>
    <n v="4.5885107252084198"/>
    <n v="0"/>
    <n v="3.1543831614197493"/>
    <n v="0"/>
    <n v="3.668707359357767"/>
    <n v="0"/>
    <n v="0"/>
    <n v="0"/>
    <n v="0"/>
    <n v="0"/>
    <n v="0"/>
    <n v="2.8850519587192671E-2"/>
    <n v="0"/>
    <n v="0"/>
    <n v="0"/>
    <n v="0"/>
    <n v="0"/>
    <n v="73.032305378970364"/>
    <n v="5.9501123858320035"/>
    <n v="3.5587727861970211"/>
    <n v="0"/>
    <n v="0.31215419667363176"/>
    <n v="1.8371961630404068"/>
    <n v="0"/>
    <n v="1.7279303590697537"/>
    <n v="7.4043949557706314"/>
    <n v="0"/>
  </r>
  <r>
    <x v="146"/>
    <n v="81.117556734453288"/>
    <n v="3.153234576566652E-2"/>
    <n v="0"/>
    <n v="12.490353741291305"/>
    <n v="2.2828141598757115"/>
    <n v="0"/>
    <n v="6.3525266314835047"/>
    <n v="0"/>
    <n v="4.0619026666359444E-3"/>
    <n v="1.8599698970308398"/>
    <n v="0.31828352334899995"/>
    <n v="5.571756145558556"/>
    <n v="0"/>
    <n v="0"/>
    <n v="1.1262202829617236"/>
    <n v="0"/>
    <n v="0"/>
    <n v="0"/>
    <n v="0"/>
    <n v="0"/>
    <n v="0"/>
    <n v="0"/>
    <n v="0"/>
    <n v="0"/>
    <n v="21.055986061198944"/>
    <n v="0"/>
    <n v="5.6490911882994963"/>
    <n v="0"/>
    <n v="3.4890657249656116"/>
    <n v="0"/>
    <n v="4.1862982059528147"/>
    <n v="0"/>
    <n v="0.71272863130811759"/>
    <n v="0"/>
    <n v="0"/>
    <n v="0"/>
    <n v="0"/>
    <n v="3.191158267336696E-2"/>
    <n v="0"/>
    <n v="0"/>
    <n v="0"/>
    <n v="0"/>
    <n v="0"/>
    <n v="80.345975742340002"/>
    <n v="6.5780273191895731"/>
    <n v="4.431130552842113"/>
    <n v="0"/>
    <n v="0.34527400533926905"/>
    <n v="2.0321241378988053"/>
    <n v="0"/>
    <n v="1.796819710654185"/>
    <n v="0"/>
    <n v="0"/>
  </r>
  <r>
    <x v="147"/>
    <n v="80.250271632595897"/>
    <n v="7.2729435456543076E-2"/>
    <n v="0"/>
    <n v="13.186399777280373"/>
    <n v="2.8549617635027471"/>
    <n v="0"/>
    <n v="7.5013149745567933"/>
    <n v="0"/>
    <n v="2.3760483395531485E-2"/>
    <n v="1.7672578719198093"/>
    <n v="0.30215515983843433"/>
    <n v="5.2940264917054556"/>
    <n v="0"/>
    <n v="3.5216213216608625"/>
    <n v="1.0700827275522622"/>
    <n v="0"/>
    <n v="-0.38343707738680116"/>
    <n v="0"/>
    <n v="0"/>
    <n v="0"/>
    <n v="0"/>
    <n v="0"/>
    <n v="0"/>
    <n v="0"/>
    <n v="20.006429769153744"/>
    <n v="0"/>
    <n v="4.9481702329184376"/>
    <n v="0"/>
    <n v="3.3151498193246485"/>
    <n v="0"/>
    <n v="4.136040161177827"/>
    <n v="0"/>
    <n v="1.1788855338971564"/>
    <n v="0"/>
    <n v="0"/>
    <n v="0"/>
    <n v="0"/>
    <n v="3.0320918513227133E-2"/>
    <n v="0"/>
    <n v="0"/>
    <n v="0"/>
    <n v="0"/>
    <n v="0"/>
    <n v="84.973371234018401"/>
    <n v="6.8392268031386871"/>
    <n v="5.4352408274292046"/>
    <n v="0"/>
    <n v="0.32806348365055726"/>
    <n v="1.9308309156792627"/>
    <n v="0"/>
    <n v="1.6141398480776215"/>
    <n v="0"/>
    <n v="0"/>
  </r>
  <r>
    <x v="148"/>
    <n v="82.655441767068268"/>
    <n v="0.12408300454223242"/>
    <n v="0"/>
    <n v="12.157134321342914"/>
    <n v="3.5979184271073148"/>
    <n v="0"/>
    <n v="8.5169631617133703"/>
    <n v="0"/>
    <n v="3.4316845188568333E-2"/>
    <n v="1.8103493576091909"/>
    <n v="0.30858998903739959"/>
    <n v="5.4231120487321229"/>
    <n v="0"/>
    <n v="2.6724942378479524"/>
    <n v="1.0961748193026759"/>
    <n v="0"/>
    <n v="-0.29098340971260411"/>
    <n v="0"/>
    <n v="0"/>
    <n v="0"/>
    <n v="0"/>
    <n v="0"/>
    <n v="0"/>
    <n v="0"/>
    <n v="20.49425149330121"/>
    <n v="0"/>
    <n v="4.8969981932565547"/>
    <n v="0"/>
    <n v="3.3959839371222951"/>
    <n v="0"/>
    <n v="4.3471419152712221"/>
    <n v="0"/>
    <n v="1.2076305913788714"/>
    <n v="0"/>
    <n v="0"/>
    <n v="0"/>
    <n v="0"/>
    <n v="3.1060240966934622E-2"/>
    <n v="0"/>
    <n v="0"/>
    <n v="0"/>
    <n v="0"/>
    <n v="0"/>
    <n v="86.337550751257851"/>
    <n v="7.0526228748194351"/>
    <n v="5.2354237808869675"/>
    <n v="0"/>
    <n v="0.33606273669424552"/>
    <n v="1.9779108433421246"/>
    <n v="0"/>
    <n v="1.9123113500660771"/>
    <n v="0"/>
    <n v="0"/>
  </r>
  <r>
    <x v="149"/>
    <n v="77.163749652294854"/>
    <n v="0.11433081764818509"/>
    <n v="0"/>
    <n v="10.47869454345885"/>
    <n v="3.2675475344946228"/>
    <n v="0"/>
    <n v="9.5583046969470846"/>
    <n v="0"/>
    <n v="2.8164886831694939E-2"/>
    <n v="1.7554597665161722"/>
    <n v="0.29846471108887318"/>
    <n v="5.258683894820634"/>
    <n v="0"/>
    <n v="0"/>
    <n v="1.0629389207480189"/>
    <n v="0"/>
    <n v="0"/>
    <n v="0"/>
    <n v="0"/>
    <n v="0"/>
    <n v="0"/>
    <n v="0"/>
    <n v="0"/>
    <n v="0"/>
    <n v="19.872868068330465"/>
    <n v="0"/>
    <n v="4.3319847570358547"/>
    <n v="0"/>
    <n v="3.293018082005096"/>
    <n v="0"/>
    <n v="4.3354966424235295"/>
    <n v="0"/>
    <n v="1.1710153662160627"/>
    <n v="0"/>
    <n v="0"/>
    <n v="0"/>
    <n v="0"/>
    <n v="3.0118497916754965E-2"/>
    <n v="0"/>
    <n v="0"/>
    <n v="0"/>
    <n v="0"/>
    <n v="0"/>
    <n v="80.498731112505681"/>
    <n v="6.5014972336758277"/>
    <n v="4.8165904056919606"/>
    <n v="0"/>
    <n v="0.32587335190991373"/>
    <n v="1.9179408066455206"/>
    <n v="0"/>
    <n v="2.079738136080945"/>
    <n v="0"/>
    <n v="0"/>
  </r>
  <r>
    <x v="150"/>
    <n v="79.425517609391676"/>
    <n v="9.4005428229231275E-2"/>
    <n v="0"/>
    <n v="16.332770460530597"/>
    <n v="2.8066799015770174"/>
    <n v="0"/>
    <n v="9.4235723421038742"/>
    <n v="0"/>
    <n v="1.7075357605988294E-3"/>
    <n v="1.6837987888542261"/>
    <n v="0.28760779257799041"/>
    <n v="5.0440151018890553"/>
    <n v="0"/>
    <n v="0"/>
    <n v="1.0195478708882413"/>
    <n v="0"/>
    <n v="0"/>
    <n v="0"/>
    <n v="0"/>
    <n v="0"/>
    <n v="0"/>
    <n v="0"/>
    <n v="0"/>
    <n v="0"/>
    <n v="19.061622386779085"/>
    <n v="0"/>
    <n v="4.4747720388641037"/>
    <n v="0"/>
    <n v="3.158591249948858"/>
    <n v="0"/>
    <n v="4.3225853975029613"/>
    <n v="0"/>
    <n v="1.1232124443828029"/>
    <n v="0"/>
    <n v="0"/>
    <n v="0"/>
    <n v="0"/>
    <n v="2.8889007473514968E-2"/>
    <n v="0"/>
    <n v="0"/>
    <n v="0"/>
    <n v="0"/>
    <n v="0"/>
    <n v="83.50220413660135"/>
    <n v="5.8240698541394478"/>
    <n v="4.5538658806419932"/>
    <n v="0"/>
    <n v="0.31257062436396477"/>
    <n v="1.839647065072211"/>
    <n v="0"/>
    <n v="2.1086729732997287"/>
    <n v="0"/>
    <n v="0"/>
  </r>
  <r>
    <x v="151"/>
    <n v="72.736312022900762"/>
    <n v="6.9135052672736272E-2"/>
    <n v="0"/>
    <n v="12.356273130995953"/>
    <n v="1.9690834950056104"/>
    <n v="0"/>
    <n v="8.1914909493376076"/>
    <n v="0"/>
    <n v="3.3540183001155798E-3"/>
    <n v="1.5054575049202383"/>
    <n v="0.25761831935189811"/>
    <n v="4.5097730443416459"/>
    <n v="0"/>
    <n v="0"/>
    <n v="0.91156140746400949"/>
    <n v="0"/>
    <n v="0"/>
    <n v="0"/>
    <n v="0"/>
    <n v="0"/>
    <n v="0"/>
    <n v="0"/>
    <n v="0"/>
    <n v="0"/>
    <n v="17.042691008026722"/>
    <n v="0"/>
    <n v="4.1794300695937237"/>
    <n v="0"/>
    <n v="2.8240458026737403"/>
    <n v="0"/>
    <n v="3.8306176075618872"/>
    <n v="0"/>
    <n v="1.0042462408269908"/>
    <n v="0"/>
    <n v="0"/>
    <n v="0"/>
    <n v="0"/>
    <n v="1.0991808696151909E-2"/>
    <n v="0"/>
    <n v="0"/>
    <n v="0"/>
    <n v="0"/>
    <n v="0"/>
    <n v="71.961346727975709"/>
    <n v="5.1641313254490955"/>
    <n v="4.3552193673221113"/>
    <n v="0"/>
    <n v="0.27946438456968986"/>
    <n v="1.6447989503555931"/>
    <n v="0"/>
    <n v="1.8519632476441998"/>
    <n v="0"/>
    <n v="0"/>
  </r>
  <r>
    <x v="152"/>
    <n v="105.44108346456693"/>
    <n v="0.12021023931903989"/>
    <n v="0"/>
    <n v="10.381745991580393"/>
    <n v="2.7778878394972599"/>
    <n v="0"/>
    <n v="9.4552145726973382"/>
    <n v="0"/>
    <n v="9.2537923768334484E-3"/>
    <n v="1.9876780663387841"/>
    <n v="0.33984128371119654"/>
    <n v="5.9543208194898209"/>
    <n v="0"/>
    <n v="0"/>
    <n v="1.2035481638075993"/>
    <n v="0"/>
    <n v="0"/>
    <n v="0"/>
    <n v="0"/>
    <n v="0"/>
    <n v="0"/>
    <n v="0"/>
    <n v="0"/>
    <n v="0"/>
    <n v="22.501719907290713"/>
    <n v="0"/>
    <n v="4.8107071185871533"/>
    <n v="0"/>
    <n v="3.7286299227742741"/>
    <n v="0"/>
    <n v="4.9323612657067653"/>
    <n v="0"/>
    <n v="1.3259213359202349"/>
    <n v="0"/>
    <n v="0"/>
    <n v="0"/>
    <n v="0"/>
    <n v="1.9590027702823726E-2"/>
    <n v="0"/>
    <n v="0"/>
    <n v="0"/>
    <n v="0"/>
    <n v="0"/>
    <n v="96.159010492746447"/>
    <n v="6.987016169343824"/>
    <n v="5.9612282071118523"/>
    <n v="0"/>
    <n v="0.36898100791059524"/>
    <n v="2.1716526613828808"/>
    <n v="0"/>
    <n v="2.369157458074159"/>
    <n v="8.7523446516558057"/>
    <n v="0"/>
  </r>
  <r>
    <x v="153"/>
    <n v="81.538045292014303"/>
    <n v="0.12171215331078911"/>
    <n v="0"/>
    <n v="9.8218246493646451"/>
    <n v="2.5395590886467114"/>
    <n v="0"/>
    <n v="9.8692791263914632"/>
    <n v="0"/>
    <n v="7.7183210051903726E-3"/>
    <n v="1.8804761205678304"/>
    <n v="0.32129426653942222"/>
    <n v="5.6331849230870619"/>
    <n v="0"/>
    <n v="0"/>
    <n v="1.1386368951397878"/>
    <n v="0"/>
    <n v="0"/>
    <n v="0"/>
    <n v="0"/>
    <n v="0"/>
    <n v="0"/>
    <n v="0"/>
    <n v="0"/>
    <n v="0"/>
    <n v="21.288128934936836"/>
    <n v="0"/>
    <n v="2.9449264901608414"/>
    <n v="0"/>
    <n v="3.527532778548367"/>
    <n v="0"/>
    <n v="4.6702496938586204"/>
    <n v="0"/>
    <n v="1.2544100838935475"/>
    <n v="0"/>
    <n v="0"/>
    <n v="0"/>
    <n v="0"/>
    <n v="3.2263408823222317E-2"/>
    <n v="0"/>
    <n v="0"/>
    <n v="0"/>
    <n v="0"/>
    <n v="0"/>
    <n v="81.671221974937509"/>
    <n v="6.2158560581928839"/>
    <n v="5.6852530526853222"/>
    <n v="0"/>
    <n v="0.3490806615363945"/>
    <n v="2.0545283670711103"/>
    <n v="0"/>
    <n v="2.315306909274093"/>
    <n v="0"/>
    <n v="0"/>
  </r>
  <r>
    <x v="154"/>
    <n v="88.010962448721997"/>
    <n v="0.14773203407669977"/>
    <n v="0"/>
    <n v="11.887316782497498"/>
    <n v="2.2897056289338331"/>
    <n v="0"/>
    <n v="10.7994626635606"/>
    <n v="0"/>
    <n v="3.8933356856547647E-3"/>
    <n v="1.991441420203736"/>
    <n v="0.33926997589084851"/>
    <n v="5.9655943836794512"/>
    <n v="0"/>
    <n v="0"/>
    <n v="1.2058268917920882"/>
    <n v="0"/>
    <n v="0"/>
    <n v="0"/>
    <n v="0"/>
    <n v="0"/>
    <n v="0"/>
    <n v="0"/>
    <n v="0"/>
    <n v="0"/>
    <n v="22.544323352997164"/>
    <n v="0"/>
    <n v="2.8351855477723928"/>
    <n v="0"/>
    <n v="3.7356894934705962"/>
    <n v="0"/>
    <n v="5.1062208488593503"/>
    <n v="0"/>
    <n v="1.3284317581403424"/>
    <n v="0"/>
    <n v="0"/>
    <n v="0"/>
    <n v="0"/>
    <n v="3.4167245191143607E-2"/>
    <n v="0"/>
    <n v="0"/>
    <n v="0"/>
    <n v="0"/>
    <n v="0"/>
    <n v="87.877421940937197"/>
    <n v="6.5931760915042474"/>
    <n v="5.9084530244062456"/>
    <n v="0"/>
    <n v="0.36967961505715996"/>
    <n v="2.1757643420292352"/>
    <n v="0"/>
    <n v="2.6160875139008057"/>
    <n v="0"/>
    <n v="0"/>
  </r>
  <r>
    <x v="155"/>
    <n v="91.694763313609457"/>
    <n v="0.16539729013440455"/>
    <n v="0"/>
    <n v="12.383598581109325"/>
    <n v="2.3375983202865815"/>
    <n v="0"/>
    <n v="10.85171859759134"/>
    <n v="0"/>
    <n v="3.4071424023434716E-4"/>
    <n v="2.0745818082267058"/>
    <n v="0.35363073694423897"/>
    <n v="6.2146510854306971"/>
    <n v="0"/>
    <n v="0"/>
    <n v="1.2561687771496146"/>
    <n v="0"/>
    <n v="0"/>
    <n v="0"/>
    <n v="0"/>
    <n v="0"/>
    <n v="0"/>
    <n v="0"/>
    <n v="0"/>
    <n v="0"/>
    <n v="23.485522914414208"/>
    <n v="0"/>
    <n v="3.0520029917555571"/>
    <n v="0"/>
    <n v="3.8916502316924126"/>
    <n v="0"/>
    <n v="5.5180388508958451"/>
    <n v="0"/>
    <n v="1.3838922556037954"/>
    <n v="0"/>
    <n v="0"/>
    <n v="0"/>
    <n v="0"/>
    <n v="3.5593688366447759E-2"/>
    <n v="0"/>
    <n v="0"/>
    <n v="0"/>
    <n v="0"/>
    <n v="0"/>
    <n v="91.658394611922446"/>
    <n v="6.8794007681323448"/>
    <n v="6.2009283968727216"/>
    <n v="0"/>
    <n v="0.38511331364764628"/>
    <n v="2.2665999999640523"/>
    <n v="0"/>
    <n v="2.9219652985510116"/>
    <n v="0"/>
    <n v="0"/>
  </r>
  <r>
    <x v="156"/>
    <n v="89.54845758354756"/>
    <n v="0.17392928285654333"/>
    <n v="0"/>
    <n v="15.131308998929374"/>
    <n v="2.5287373015710695"/>
    <n v="0"/>
    <n v="9.7220794829724131"/>
    <n v="0"/>
    <n v="4.3295470702514203E-4"/>
    <n v="2.0279170503295756"/>
    <n v="0.34242656590490483"/>
    <n v="6.0748613759255079"/>
    <n v="0"/>
    <n v="0"/>
    <n v="1.2279130527278688"/>
    <n v="0"/>
    <n v="0"/>
    <n v="0"/>
    <n v="0"/>
    <n v="0"/>
    <n v="0"/>
    <n v="0"/>
    <n v="0"/>
    <n v="0"/>
    <n v="22.957249584077125"/>
    <n v="0"/>
    <n v="3.8013685575747975"/>
    <n v="0"/>
    <n v="3.8041131120849356"/>
    <n v="0"/>
    <n v="5.4386880733379241"/>
    <n v="0"/>
    <n v="1.3527635737618076"/>
    <n v="0"/>
    <n v="0"/>
    <n v="0"/>
    <n v="0"/>
    <n v="3.4793059129413266E-2"/>
    <n v="0"/>
    <n v="0"/>
    <n v="0"/>
    <n v="0"/>
    <n v="0"/>
    <n v="93.101989768513405"/>
    <n v="6.9688902616049546"/>
    <n v="5.9460139282730564"/>
    <n v="0"/>
    <n v="0.37645073911187016"/>
    <n v="2.215616066802907"/>
    <n v="0"/>
    <n v="2.9764367560601706"/>
    <n v="0"/>
    <n v="0"/>
  </r>
  <r>
    <x v="157"/>
    <n v="79.833650459921145"/>
    <n v="0.13156024197394975"/>
    <n v="0"/>
    <n v="14.850554619080647"/>
    <n v="1.8418224898295261"/>
    <n v="0"/>
    <n v="7.1538139779879391"/>
    <n v="0"/>
    <n v="3.6788708031803624E-3"/>
    <n v="1.6585749962222442"/>
    <n v="0.28006083392800629"/>
    <n v="4.9684542974717951"/>
    <n v="0"/>
    <n v="0"/>
    <n v="1.0042747490378785"/>
    <n v="0"/>
    <n v="0"/>
    <n v="0"/>
    <n v="0"/>
    <n v="0"/>
    <n v="0"/>
    <n v="0"/>
    <n v="0"/>
    <n v="0"/>
    <n v="18.776073772837851"/>
    <n v="0"/>
    <n v="3.148384757210938"/>
    <n v="0"/>
    <n v="3.1112746398970619"/>
    <n v="0"/>
    <n v="4.4344046388966936"/>
    <n v="0"/>
    <n v="1.1063863972527583"/>
    <n v="0"/>
    <n v="0"/>
    <n v="0"/>
    <n v="0"/>
    <n v="2.8456241789943257E-2"/>
    <n v="0"/>
    <n v="0"/>
    <n v="0"/>
    <n v="0"/>
    <n v="0"/>
    <n v="77.910870585664469"/>
    <n v="5.9845339131208988"/>
    <n v="4.8727997078028356"/>
    <n v="0"/>
    <n v="0.3078882260489198"/>
    <n v="1.8120886202077915"/>
    <n v="0"/>
    <n v="2.4357846019874483"/>
    <n v="0"/>
    <n v="0"/>
  </r>
  <r>
    <x v="158"/>
    <n v="68.662144667127393"/>
    <n v="0.10946909596462649"/>
    <n v="0"/>
    <n v="13.016899406957352"/>
    <n v="0.91659328285990715"/>
    <n v="0"/>
    <n v="5.8193995426923637"/>
    <n v="0"/>
    <n v="6.4033303168151996E-3"/>
    <n v="1.4537843493724116"/>
    <n v="0.24548064342226766"/>
    <n v="4.3549800971850221"/>
    <n v="0"/>
    <n v="0"/>
    <n v="0.88027307534879706"/>
    <n v="0"/>
    <n v="0"/>
    <n v="0"/>
    <n v="0"/>
    <n v="0"/>
    <n v="0"/>
    <n v="0"/>
    <n v="0"/>
    <n v="0"/>
    <n v="16.457719582042852"/>
    <n v="0"/>
    <n v="1.7937670123869964"/>
    <n v="0"/>
    <n v="2.7271135694098869"/>
    <n v="0"/>
    <n v="3.7822639993106266"/>
    <n v="0"/>
    <n v="0.96977660482532724"/>
    <n v="0"/>
    <n v="0"/>
    <n v="0"/>
    <n v="0"/>
    <n v="2.4942639947185923E-2"/>
    <n v="0"/>
    <n v="0"/>
    <n v="0"/>
    <n v="0"/>
    <n v="0"/>
    <n v="66.0010324743795"/>
    <n v="5.1835587153263072"/>
    <n v="4.3251907515052874"/>
    <n v="0"/>
    <n v="0.26987208019261461"/>
    <n v="1.5883430545705244"/>
    <n v="0"/>
    <n v="2.0752016472854602"/>
    <n v="0"/>
    <n v="0"/>
  </r>
  <r>
    <x v="159"/>
    <n v="85.784899721448468"/>
    <n v="0.12952937037583256"/>
    <n v="0"/>
    <n v="13.116611031941005"/>
    <n v="0.60238605368415654"/>
    <n v="0"/>
    <n v="5.3067539222909383"/>
    <n v="0"/>
    <n v="6.2814638486542928E-3"/>
    <n v="1.7579046965531029"/>
    <n v="0.29683327941394538"/>
    <n v="5.2660079670975435"/>
    <n v="0"/>
    <n v="0"/>
    <n v="1.0644193370721804"/>
    <n v="0"/>
    <n v="0"/>
    <n v="0"/>
    <n v="0"/>
    <n v="0"/>
    <n v="0"/>
    <n v="0"/>
    <n v="0"/>
    <n v="0"/>
    <n v="19.900546157562122"/>
    <n v="0"/>
    <n v="1.7518919500344008"/>
    <n v="0"/>
    <n v="3.2976044581638773"/>
    <n v="0"/>
    <n v="4.5702481503157717"/>
    <n v="0"/>
    <n v="1.1726463068375335"/>
    <n v="0"/>
    <n v="0"/>
    <n v="0"/>
    <n v="0"/>
    <n v="3.0160445685441253E-2"/>
    <n v="0"/>
    <n v="0"/>
    <n v="0"/>
    <n v="0"/>
    <n v="0"/>
    <n v="82.01523385264197"/>
    <n v="5.933875330849081"/>
    <n v="5.3803419597175708"/>
    <n v="0.10360203798189457"/>
    <n v="0.32632721451703062"/>
    <n v="1.9206120333957233"/>
    <n v="0"/>
    <n v="2.3400673315944389"/>
    <n v="7.7405833618404403"/>
    <n v="0"/>
  </r>
  <r>
    <x v="160"/>
    <n v="77.612561837455829"/>
    <n v="0.18351326603560586"/>
    <n v="0"/>
    <n v="11.09272876435058"/>
    <n v="1.4570608887255994"/>
    <n v="0"/>
    <n v="5.1120518044344738"/>
    <n v="0"/>
    <n v="5.4741432236581479E-4"/>
    <n v="1.8583268140829325"/>
    <n v="0.3137901864240471"/>
    <n v="5.5668340994935752"/>
    <n v="0"/>
    <n v="0"/>
    <n v="1.1252253887188244"/>
    <n v="0"/>
    <n v="0"/>
    <n v="0"/>
    <n v="0"/>
    <n v="0"/>
    <n v="0"/>
    <n v="0"/>
    <n v="0.97913253998988303"/>
    <n v="0"/>
    <n v="21.037385366798592"/>
    <n v="0"/>
    <n v="1.7196869701351483"/>
    <n v="0"/>
    <n v="3.4859835114276558"/>
    <n v="0"/>
    <n v="4.8797969945054183"/>
    <n v="0"/>
    <n v="0.52753592329749788"/>
    <n v="0"/>
    <n v="0"/>
    <n v="0"/>
    <n v="0"/>
    <n v="3.1883392229309214E-2"/>
    <n v="0"/>
    <n v="0"/>
    <n v="0"/>
    <n v="0"/>
    <n v="0"/>
    <n v="76.700481648611571"/>
    <n v="6.3728796529492637"/>
    <n v="5.6500863754660893"/>
    <n v="0.62897592380190637"/>
    <n v="0.34496899296706124"/>
    <n v="2.0303289752328171"/>
    <n v="0"/>
    <n v="2.3017584108267535"/>
    <n v="0"/>
    <n v="0"/>
  </r>
  <r>
    <x v="161"/>
    <n v="77.3432507204611"/>
    <n v="0.24473563367577031"/>
    <n v="0"/>
    <n v="10.856169130759241"/>
    <n v="2.5299382593561397"/>
    <n v="0"/>
    <n v="4.6415187695310198"/>
    <n v="0"/>
    <n v="3.7332354816930551E-5"/>
    <n v="1.8186967898056596"/>
    <n v="0.30709840723229509"/>
    <n v="5.4481177527032223"/>
    <n v="0"/>
    <n v="0"/>
    <n v="1.1012292276913913"/>
    <n v="0"/>
    <n v="-0.39459763785252649"/>
    <n v="0"/>
    <n v="0"/>
    <n v="0"/>
    <n v="0"/>
    <n v="0"/>
    <n v="0.95825190369038693"/>
    <n v="0"/>
    <n v="20.588749482895683"/>
    <n v="0"/>
    <n v="1.5103967580748079"/>
    <n v="0"/>
    <n v="3.411642652682513"/>
    <n v="0"/>
    <n v="4.740571852142522"/>
    <n v="0"/>
    <n v="0"/>
    <n v="0.48861816166803801"/>
    <n v="0"/>
    <n v="0"/>
    <n v="0"/>
    <n v="3.1203458216349882E-2"/>
    <n v="0"/>
    <n v="0"/>
    <n v="0"/>
    <n v="0"/>
    <n v="0"/>
    <n v="75.554981550575533"/>
    <n v="6.1560377680705729"/>
    <n v="5.1329871193575878"/>
    <n v="1.443590609531662"/>
    <n v="0.33761230550897403"/>
    <n v="1.9870308933402441"/>
    <n v="0"/>
    <n v="2.2153449276294328"/>
    <n v="0"/>
    <n v="0"/>
  </r>
  <r>
    <x v="162"/>
    <n v="79.37998743323908"/>
    <n v="0.34186054471341565"/>
    <n v="0"/>
    <n v="10.355653007624175"/>
    <n v="3.3546671435671223"/>
    <n v="0"/>
    <n v="5.5133684094967643"/>
    <n v="0"/>
    <n v="5.3548109867418978E-4"/>
    <n v="1.9826823313307067"/>
    <n v="0.3347883987106704"/>
    <n v="5.9393555142570467"/>
    <n v="0"/>
    <n v="0"/>
    <n v="1.2005232234021765"/>
    <n v="0"/>
    <n v="-0.318683055689016"/>
    <n v="0"/>
    <n v="0"/>
    <n v="0"/>
    <n v="0"/>
    <n v="0"/>
    <n v="1.0446541331466046"/>
    <n v="0"/>
    <n v="22.445165160429788"/>
    <n v="0"/>
    <n v="1.4113576815725279"/>
    <n v="0"/>
    <n v="3.7192585626165"/>
    <n v="0"/>
    <n v="5.1131482907906127"/>
    <n v="0"/>
    <n v="0"/>
    <n v="0.92729061696305659"/>
    <n v="0"/>
    <n v="0"/>
    <n v="0"/>
    <n v="1.4476174066688283E-2"/>
    <n v="0"/>
    <n v="0"/>
    <n v="0"/>
    <n v="0"/>
    <n v="0"/>
    <n v="82.302613346675344"/>
    <n v="6.6678468610375523"/>
    <n v="5.4065837718827581"/>
    <n v="1.7792183873997853"/>
    <n v="0.36805362868870245"/>
    <n v="2.1661945334246457"/>
    <n v="0"/>
    <n v="2.534614554303579"/>
    <n v="0"/>
    <n v="0"/>
  </r>
  <r>
    <x v="163"/>
    <n v="74.509750145264377"/>
    <n v="0.33295203953497732"/>
    <n v="0"/>
    <n v="8.2083614650787133"/>
    <n v="3.8144208490663307"/>
    <n v="0"/>
    <n v="6.4858768846707697"/>
    <n v="0"/>
    <n v="1.6606470853859476E-3"/>
    <n v="1.8334915341736313"/>
    <n v="0.30959659299711328"/>
    <n v="5.4924371301220747"/>
    <n v="0"/>
    <n v="0"/>
    <n v="1.1101875130996885"/>
    <n v="0"/>
    <n v="0"/>
    <n v="0"/>
    <n v="0"/>
    <n v="0"/>
    <n v="0"/>
    <n v="0"/>
    <n v="0"/>
    <n v="0"/>
    <n v="20.75623495225102"/>
    <n v="0"/>
    <n v="1.6531992738419867"/>
    <n v="0"/>
    <n v="3.4393957015712724"/>
    <n v="0"/>
    <n v="4.645068774257231"/>
    <n v="0"/>
    <n v="0"/>
    <n v="0.85751482678483704"/>
    <n v="0"/>
    <n v="0"/>
    <n v="0"/>
    <n v="0"/>
    <n v="0"/>
    <n v="0"/>
    <n v="0"/>
    <n v="0"/>
    <n v="0"/>
    <n v="75.16010470646026"/>
    <n v="6.1276935837670683"/>
    <n v="3.6737034074142594"/>
    <n v="1.6742066273805998"/>
    <n v="0.34035871589661243"/>
    <n v="2.0031950028735173"/>
    <n v="0"/>
    <n v="2.4005491920442958"/>
    <n v="0"/>
    <n v="0"/>
  </r>
  <r>
    <x v="164"/>
    <n v="71.838604907637162"/>
    <n v="0.32576323828727594"/>
    <n v="0"/>
    <n v="9.0879634748463598"/>
    <n v="4.5097129662294213"/>
    <n v="0"/>
    <n v="8.4503817538658197"/>
    <n v="0"/>
    <n v="3.5456688043798124E-3"/>
    <n v="1.7399718391578822"/>
    <n v="0.29380520350043121"/>
    <n v="5.212288007135423"/>
    <n v="0"/>
    <n v="0"/>
    <n v="1.0535609098674188"/>
    <n v="0"/>
    <n v="0"/>
    <n v="0"/>
    <n v="0"/>
    <n v="0"/>
    <n v="0"/>
    <n v="0"/>
    <n v="0"/>
    <n v="0"/>
    <n v="19.697535347573204"/>
    <n v="0"/>
    <n v="3.6331856634426192"/>
    <n v="0"/>
    <n v="3.2639647104517011"/>
    <n v="0"/>
    <n v="4.3553501391906204"/>
    <n v="0"/>
    <n v="0"/>
    <n v="0.8137761328352382"/>
    <n v="0"/>
    <n v="0"/>
    <n v="0"/>
    <n v="0"/>
    <n v="0"/>
    <n v="0"/>
    <n v="0"/>
    <n v="0"/>
    <n v="0"/>
    <n v="76.254105467219446"/>
    <n v="6.2787348471134274"/>
    <n v="1.5039432334898919"/>
    <n v="1.4740900958057648"/>
    <n v="0.32299826305931623"/>
    <n v="1.9010193548085599"/>
    <n v="0"/>
    <n v="2.3325146253142557"/>
    <n v="0"/>
    <n v="0"/>
  </r>
  <r>
    <x v="165"/>
    <n v="72.872393120393127"/>
    <n v="0.28849305254977664"/>
    <n v="0"/>
    <n v="9.2557510770846605"/>
    <n v="4.6758938407231794"/>
    <n v="0"/>
    <n v="9.5155437910954479"/>
    <n v="0"/>
    <n v="1.0124086549469931E-2"/>
    <n v="1.5505842409399604"/>
    <n v="0.26182591476561767"/>
    <n v="4.644955430437391"/>
    <n v="0"/>
    <n v="0"/>
    <n v="0.93888585260175128"/>
    <n v="0"/>
    <n v="0"/>
    <n v="0"/>
    <n v="0"/>
    <n v="0"/>
    <n v="0.49866961211012018"/>
    <n v="0"/>
    <n v="0"/>
    <n v="0"/>
    <n v="17.553552998930716"/>
    <n v="0"/>
    <n v="3.8264091404284764"/>
    <n v="0"/>
    <n v="2.9086977898791941"/>
    <n v="0"/>
    <n v="3.9138825303923661"/>
    <n v="0"/>
    <n v="0"/>
    <n v="0.72520049970354028"/>
    <n v="0"/>
    <n v="0"/>
    <n v="0"/>
    <n v="0"/>
    <n v="0"/>
    <n v="0"/>
    <n v="0"/>
    <n v="0"/>
    <n v="0"/>
    <n v="71.461208012597197"/>
    <n v="5.5944304148328428"/>
    <n v="2.7848898480500543E-3"/>
    <n v="1.2764645902595209"/>
    <n v="0.28784144965998526"/>
    <n v="1.6941025061156381"/>
    <n v="0"/>
    <n v="2.0371143107739291"/>
    <n v="0"/>
    <n v="0"/>
  </r>
  <r>
    <x v="166"/>
    <n v="93.255562015503884"/>
    <n v="0.33017870646552466"/>
    <n v="0"/>
    <n v="7.8220321602438903"/>
    <n v="5.5197710574046681"/>
    <n v="0"/>
    <n v="12.100073319103736"/>
    <n v="0"/>
    <n v="2.9270976032995707E-2"/>
    <n v="1.747197635832126"/>
    <n v="0.29502532477742632"/>
    <n v="5.2339337214507697"/>
    <n v="0"/>
    <n v="0"/>
    <n v="1.0579361628153732"/>
    <n v="0"/>
    <n v="0"/>
    <n v="0"/>
    <n v="0"/>
    <n v="0"/>
    <n v="0.6381527070279327"/>
    <n v="0"/>
    <n v="0"/>
    <n v="0"/>
    <n v="19.779335743534887"/>
    <n v="0"/>
    <n v="3.8141042639440088"/>
    <n v="0"/>
    <n v="3.2775193811761683"/>
    <n v="0"/>
    <n v="4.3805440435613647"/>
    <n v="0"/>
    <n v="0"/>
    <n v="0.8171556018254178"/>
    <n v="0"/>
    <n v="0"/>
    <n v="0"/>
    <n v="0"/>
    <n v="3.9317870933668519"/>
    <n v="0"/>
    <n v="0"/>
    <n v="0"/>
    <n v="0"/>
    <n v="94.059144619832026"/>
    <n v="5.9875788231693496"/>
    <n v="0"/>
    <n v="1.5417367174083891"/>
    <n v="0.32433961797235322"/>
    <n v="1.908913953458097"/>
    <n v="0"/>
    <n v="2.1854894582764577"/>
    <n v="0"/>
    <n v="11.33706816030897"/>
  </r>
  <r>
    <x v="167"/>
    <n v="90.321099156731606"/>
    <n v="0.3911419605935112"/>
    <n v="0"/>
    <n v="8.2155220013960246"/>
    <n v="5.9084400586556756"/>
    <n v="0"/>
    <n v="13.284170944779147"/>
    <n v="0"/>
    <n v="3.9186545239371394E-2"/>
    <n v="1.8350909743023085"/>
    <n v="0.30986666853622097"/>
    <n v="5.4972284390462871"/>
    <n v="0"/>
    <n v="0"/>
    <n v="1.1111559814158558"/>
    <n v="0"/>
    <n v="0"/>
    <n v="0"/>
    <n v="0"/>
    <n v="0"/>
    <n v="0.61807202361853875"/>
    <n v="0"/>
    <n v="0"/>
    <n v="0"/>
    <n v="20.774341583497534"/>
    <n v="0"/>
    <n v="4.049517200168828"/>
    <n v="0"/>
    <n v="3.4423960467601975"/>
    <n v="0"/>
    <n v="4.517928133865281"/>
    <n v="0"/>
    <n v="0"/>
    <n v="0.85826287693905468"/>
    <n v="0"/>
    <n v="0"/>
    <n v="0"/>
    <n v="0"/>
    <n v="7.1888427224341092"/>
    <n v="0"/>
    <n v="0"/>
    <n v="0"/>
    <n v="0"/>
    <n v="91.0005454641271"/>
    <n v="6.4976242490463534"/>
    <n v="0"/>
    <n v="1.9310252216993713"/>
    <n v="0.34065562666942134"/>
    <n v="2.0049424832482252"/>
    <n v="0"/>
    <n v="2.1851337312372672"/>
    <n v="0"/>
    <n v="0"/>
  </r>
  <r>
    <x v="168"/>
    <n v="90.746738287078486"/>
    <n v="0.45786294038711817"/>
    <n v="0"/>
    <n v="8.4312683267087234"/>
    <n v="6.069973967982313"/>
    <n v="0"/>
    <n v="13.587088751939001"/>
    <n v="0"/>
    <n v="2.6632360566246394E-2"/>
    <n v="1.8832819637796596"/>
    <n v="0.31800402061953564"/>
    <n v="5.6415901527544552"/>
    <n v="0"/>
    <n v="0"/>
    <n v="1.140335846042712"/>
    <n v="0"/>
    <n v="-0.40861050532625098"/>
    <n v="0"/>
    <n v="0"/>
    <n v="0"/>
    <n v="0"/>
    <n v="0"/>
    <n v="0"/>
    <n v="0"/>
    <n v="21.319892779960615"/>
    <n v="0"/>
    <n v="3.1280672936553779"/>
    <n v="0"/>
    <n v="3.5327961816795943"/>
    <n v="0"/>
    <n v="4.6120960849216743"/>
    <n v="0"/>
    <n v="0"/>
    <n v="0.8808015618601639"/>
    <n v="0"/>
    <n v="0"/>
    <n v="0"/>
    <n v="0"/>
    <n v="7.3776276104001495"/>
    <n v="0"/>
    <n v="0"/>
    <n v="0"/>
    <n v="0"/>
    <n v="91.614500252980008"/>
    <n v="6.6615595929934202"/>
    <n v="0"/>
    <n v="2.3265911166328381"/>
    <n v="0.34960152196840938"/>
    <n v="2.0575939122323623"/>
    <n v="0"/>
    <n v="2.2204447803042586"/>
    <n v="0"/>
    <n v="0"/>
  </r>
  <r>
    <x v="169"/>
    <n v="99.043511705685617"/>
    <n v="0.56178866830534679"/>
    <n v="0"/>
    <n v="7.8743534455966921"/>
    <n v="6.6355599429833445"/>
    <n v="0"/>
    <n v="14.733948644554669"/>
    <n v="0"/>
    <n v="6.6612007255560735E-3"/>
    <n v="2.11066149184804"/>
    <n v="0.35639848598530566"/>
    <n v="6.3227319738729699"/>
    <n v="0"/>
    <n v="0"/>
    <n v="1.2780151906652601"/>
    <n v="0"/>
    <n v="-0.79719798314595458"/>
    <n v="0"/>
    <n v="0"/>
    <n v="0"/>
    <n v="0"/>
    <n v="0"/>
    <n v="0"/>
    <n v="0"/>
    <n v="23.893966791186628"/>
    <n v="0"/>
    <n v="2.4039339132817963"/>
    <n v="0"/>
    <n v="3.9593311052870637"/>
    <n v="0"/>
    <n v="5.4127095427122276"/>
    <n v="0"/>
    <n v="0"/>
    <n v="0.98714583070013684"/>
    <n v="0"/>
    <n v="0"/>
    <n v="0"/>
    <n v="0"/>
    <n v="8.2683712784116725"/>
    <n v="0"/>
    <n v="0"/>
    <n v="0"/>
    <n v="0"/>
    <n v="99.616169680167786"/>
    <n v="7.3684702432318021"/>
    <n v="0"/>
    <n v="2.7572599487317708"/>
    <n v="0.39181093649369231"/>
    <n v="2.3060191303982096"/>
    <n v="0"/>
    <n v="2.7842299082171929"/>
    <n v="0"/>
    <n v="0"/>
  </r>
  <r>
    <x v="170"/>
    <n v="93.328015241882042"/>
    <n v="0.56828864723593975"/>
    <n v="0"/>
    <n v="7.8012978138946689"/>
    <n v="6.20412158151386"/>
    <n v="0"/>
    <n v="14.044207620610978"/>
    <n v="0"/>
    <n v="2.3561630624388658E-3"/>
    <n v="2.0910794766817888"/>
    <n v="0.35309193939564743"/>
    <n v="6.2640717700066864"/>
    <n v="0"/>
    <n v="0"/>
    <n v="1.2661581908844028"/>
    <n v="0"/>
    <n v="-0.78980184546269183"/>
    <n v="0"/>
    <n v="0"/>
    <n v="0"/>
    <n v="0"/>
    <n v="0"/>
    <n v="0"/>
    <n v="0"/>
    <n v="23.672286516119289"/>
    <n v="0"/>
    <n v="1.6869886350247636"/>
    <n v="0"/>
    <n v="3.9225977484454342"/>
    <n v="0"/>
    <n v="5.5652934419403053"/>
    <n v="0"/>
    <n v="0"/>
    <n v="0.97798742007733896"/>
    <n v="0"/>
    <n v="0"/>
    <n v="0"/>
    <n v="0"/>
    <n v="8.1916600803349571"/>
    <n v="0"/>
    <n v="0"/>
    <n v="0"/>
    <n v="0"/>
    <n v="97.921382472375072"/>
    <n v="7.6689221635053917"/>
    <n v="0"/>
    <n v="2.8141020842277493"/>
    <n v="0.3881758449688999"/>
    <n v="2.2846246520512414"/>
    <n v="0"/>
    <n v="2.9438725375636157"/>
    <n v="0"/>
    <n v="0"/>
  </r>
  <r>
    <x v="171"/>
    <n v="82.434011516314783"/>
    <n v="0.47577660416850648"/>
    <n v="0"/>
    <n v="9.0381254519516716"/>
    <n v="5.2053010909937756"/>
    <n v="0"/>
    <n v="11.684866874372476"/>
    <n v="0"/>
    <n v="1.5223361873779053E-3"/>
    <n v="1.7304299042022591"/>
    <n v="0.29219398768743182"/>
    <n v="5.1837040312257141"/>
    <n v="0"/>
    <n v="0"/>
    <n v="1.0477832245925769"/>
    <n v="0"/>
    <n v="-0.27813769296905344"/>
    <n v="0"/>
    <n v="0"/>
    <n v="0"/>
    <n v="0"/>
    <n v="0"/>
    <n v="0"/>
    <n v="0"/>
    <n v="19.589514863078698"/>
    <n v="0"/>
    <n v="2.0940492324532785"/>
    <n v="0"/>
    <n v="3.2460652604355142"/>
    <n v="0"/>
    <n v="4.6430867725932856"/>
    <n v="0"/>
    <n v="0"/>
    <n v="0.80931341754686292"/>
    <n v="0"/>
    <n v="0"/>
    <n v="0"/>
    <n v="0"/>
    <n v="6.7788401761587336"/>
    <n v="0"/>
    <n v="0"/>
    <n v="0"/>
    <n v="0"/>
    <n v="85.107300850239"/>
    <n v="6.4746612817034084"/>
    <n v="0"/>
    <n v="2.380740680230315"/>
    <n v="0.32122695369238824"/>
    <n v="1.8905942418126258"/>
    <n v="0"/>
    <n v="2.4976421665584021"/>
    <n v="0"/>
    <n v="0"/>
  </r>
  <r>
    <x v="172"/>
    <n v="89.40264729405493"/>
    <n v="0.46511352622868463"/>
    <n v="0"/>
    <n v="8.7875349302233392"/>
    <n v="5.3055521082023276"/>
    <n v="0"/>
    <n v="11.503315752324513"/>
    <n v="0"/>
    <n v="2.7749182859658809E-4"/>
    <n v="1.6824521089377871"/>
    <n v="0.28409263478967312"/>
    <n v="5.0399809655772279"/>
    <n v="0"/>
    <n v="0"/>
    <n v="1.0187324500370909"/>
    <n v="0"/>
    <n v="0"/>
    <n v="0"/>
    <n v="0"/>
    <n v="0"/>
    <n v="0"/>
    <n v="0"/>
    <n v="0"/>
    <n v="0"/>
    <n v="19.046377154264999"/>
    <n v="0"/>
    <n v="2.7545743671085896"/>
    <n v="0"/>
    <n v="3.156065050602058"/>
    <n v="0"/>
    <n v="4.5172687274856012"/>
    <n v="0"/>
    <n v="0"/>
    <n v="0.78687444249357752"/>
    <n v="0"/>
    <n v="0"/>
    <n v="0"/>
    <n v="0"/>
    <n v="6.5908904618637427"/>
    <n v="0"/>
    <n v="0"/>
    <n v="0"/>
    <n v="0"/>
    <n v="84.18787948429646"/>
    <n v="6.3205340796950837"/>
    <n v="0"/>
    <n v="2.4164608851544851"/>
    <n v="0.31232063452842973"/>
    <n v="1.8381757397735661"/>
    <n v="0"/>
    <n v="2.3612859815231881"/>
    <n v="0"/>
    <n v="0"/>
  </r>
  <r>
    <x v="173"/>
    <n v="94.815464408573703"/>
    <n v="0.47105519980702276"/>
    <n v="0"/>
    <n v="8.7224248540004634"/>
    <n v="5.2904538720424403"/>
    <n v="0"/>
    <n v="11.311533568939343"/>
    <n v="0"/>
    <n v="2.1948911903666403E-4"/>
    <n v="1.6699862028646835"/>
    <n v="0.28198768803812224"/>
    <n v="5.002637894120185"/>
    <n v="0"/>
    <n v="0"/>
    <n v="1.0111842868719576"/>
    <n v="0"/>
    <n v="0"/>
    <n v="0"/>
    <n v="0"/>
    <n v="0"/>
    <n v="0"/>
    <n v="0"/>
    <n v="0"/>
    <n v="0"/>
    <n v="18.905255545289233"/>
    <n v="0"/>
    <n v="1.5850230221206163"/>
    <n v="0"/>
    <n v="3.1326806046065943"/>
    <n v="0"/>
    <n v="4.463508628554818"/>
    <n v="0"/>
    <n v="0"/>
    <n v="0.78104420052749646"/>
    <n v="0"/>
    <n v="0"/>
    <n v="0"/>
    <n v="0"/>
    <n v="6.5420561319002113"/>
    <n v="0"/>
    <n v="0"/>
    <n v="0"/>
    <n v="0"/>
    <n v="92.974405715462183"/>
    <n v="6.1197696689350778"/>
    <n v="0"/>
    <n v="2.4697680366199504"/>
    <n v="0.31000653615139984"/>
    <n v="1.8245560200822035"/>
    <n v="0"/>
    <n v="2.2431891258916448"/>
    <n v="0"/>
    <n v="10.836065148196877"/>
  </r>
  <r>
    <x v="174"/>
    <n v="87.972361262241577"/>
    <n v="0.4965816313666121"/>
    <n v="0"/>
    <n v="6.404873994106123"/>
    <n v="5.105254198533224"/>
    <n v="0"/>
    <n v="11.276528522611748"/>
    <n v="0"/>
    <n v="6.4701209693464989E-2"/>
    <n v="1.7167785257414687"/>
    <n v="0.28988886645703588"/>
    <n v="5.1428097393580465"/>
    <n v="0"/>
    <n v="0"/>
    <n v="1.0395172524725593"/>
    <n v="0"/>
    <n v="0"/>
    <n v="0"/>
    <n v="0"/>
    <n v="0"/>
    <n v="0"/>
    <n v="0"/>
    <n v="0"/>
    <n v="0"/>
    <n v="19.434972988478787"/>
    <n v="0"/>
    <n v="1.8331140507802053"/>
    <n v="0"/>
    <n v="3.2204570198063984"/>
    <n v="0"/>
    <n v="4.6207300765343424"/>
    <n v="0"/>
    <n v="0"/>
    <n v="0.80292873607002424"/>
    <n v="0"/>
    <n v="0"/>
    <n v="0"/>
    <n v="0"/>
    <n v="6.7253618396221162"/>
    <n v="0"/>
    <n v="0"/>
    <n v="0"/>
    <n v="0"/>
    <n v="81.349792098944064"/>
    <n v="6.1044496320318853"/>
    <n v="0"/>
    <n v="2.6303977866749109"/>
    <n v="0.31869279110885201"/>
    <n v="1.8756793253238973"/>
    <n v="0"/>
    <n v="2.2460739202371256"/>
    <n v="0"/>
    <n v="0"/>
  </r>
  <r>
    <x v="175"/>
    <n v="89.759394124847006"/>
    <n v="0.56939331170931673"/>
    <n v="0"/>
    <n v="7.2045033054877941"/>
    <n v="5.0437812637888317"/>
    <n v="0"/>
    <n v="11.766431645707728"/>
    <n v="0"/>
    <n v="9.2526142859066685E-2"/>
    <n v="1.9311131764460341"/>
    <n v="0.32608062212241856"/>
    <n v="5.7848741131824299"/>
    <n v="0"/>
    <n v="0"/>
    <n v="1.1692978641643599"/>
    <n v="0"/>
    <n v="0"/>
    <n v="0"/>
    <n v="0"/>
    <n v="0"/>
    <n v="0"/>
    <n v="0"/>
    <n v="0"/>
    <n v="0"/>
    <n v="21.861371084959615"/>
    <n v="0"/>
    <n v="1.6953998930689331"/>
    <n v="0"/>
    <n v="3.6225214212999757"/>
    <n v="0"/>
    <n v="5.2774604932913531"/>
    <n v="0"/>
    <n v="0"/>
    <n v="0.38435159510566613"/>
    <n v="0"/>
    <n v="0"/>
    <n v="0"/>
    <n v="0"/>
    <n v="7.5650030974451958"/>
    <n v="0"/>
    <n v="0"/>
    <n v="0"/>
    <n v="0"/>
    <n v="89.14304176802203"/>
    <n v="6.8804928469196023"/>
    <n v="0"/>
    <n v="2.9410981709922082"/>
    <n v="0.35848063039049571"/>
    <n v="2.1098522643484232"/>
    <n v="0"/>
    <n v="2.5590088335699335"/>
    <n v="0"/>
    <n v="0"/>
  </r>
  <r>
    <x v="176"/>
    <n v="89.008746958637474"/>
    <n v="0.53888689405423384"/>
    <n v="0"/>
    <n v="10.024952409752965"/>
    <n v="5.0998454343177499"/>
    <n v="0"/>
    <n v="11.215385349917751"/>
    <n v="0"/>
    <n v="9.4432264628448115E-2"/>
    <n v="1.919366745932372"/>
    <n v="0.32409716335038441"/>
    <n v="5.749686314440444"/>
    <n v="0"/>
    <n v="0"/>
    <n v="1.1621853467424355"/>
    <n v="0"/>
    <n v="-0.41643972121297657"/>
    <n v="0"/>
    <n v="0"/>
    <n v="0"/>
    <n v="0"/>
    <n v="0"/>
    <n v="0"/>
    <n v="0"/>
    <n v="21.728394375197084"/>
    <n v="0"/>
    <n v="2.4137736164193422"/>
    <n v="0"/>
    <n v="3.6004866194672505"/>
    <n v="0"/>
    <n v="5.2239478674309066"/>
    <n v="0"/>
    <n v="0"/>
    <n v="0"/>
    <n v="0"/>
    <n v="0"/>
    <n v="0"/>
    <n v="0"/>
    <n v="7.5189872635191302"/>
    <n v="0"/>
    <n v="0"/>
    <n v="0"/>
    <n v="0"/>
    <n v="90.962047224331329"/>
    <n v="6.7915972579159094"/>
    <n v="0"/>
    <n v="2.8886083115922832"/>
    <n v="0.35630009127619827"/>
    <n v="2.097018613105428"/>
    <n v="0"/>
    <n v="2.6305350155016569"/>
    <n v="0"/>
    <n v="0"/>
  </r>
  <r>
    <x v="177"/>
    <n v="95.34624626617989"/>
    <n v="0.57883873107977357"/>
    <n v="0"/>
    <n v="10.939941428233571"/>
    <n v="5.8590709725805779"/>
    <n v="0"/>
    <n v="12.376752730570932"/>
    <n v="0"/>
    <n v="6.942571025092506E-2"/>
    <n v="2.0945495720629403"/>
    <n v="0.35367788685564683"/>
    <n v="6.2744668443014202"/>
    <n v="0"/>
    <n v="0"/>
    <n v="1.2682593495151437"/>
    <n v="0"/>
    <n v="-0.79111250235858088"/>
    <n v="0"/>
    <n v="0"/>
    <n v="0"/>
    <n v="0"/>
    <n v="0"/>
    <n v="0"/>
    <n v="0"/>
    <n v="23.711570098124135"/>
    <n v="0"/>
    <n v="1.7394878030267453"/>
    <n v="0"/>
    <n v="3.9291072037199868"/>
    <n v="0"/>
    <n v="5.5921250619909921"/>
    <n v="0"/>
    <n v="0"/>
    <n v="0"/>
    <n v="0"/>
    <n v="0"/>
    <n v="0"/>
    <n v="0"/>
    <n v="3.4918072158014737"/>
    <n v="0"/>
    <n v="0"/>
    <n v="0"/>
    <n v="0"/>
    <n v="93.571587107781369"/>
    <n v="7.407649085300438"/>
    <n v="0"/>
    <n v="3.0362520013132168"/>
    <n v="0.38882001331435112"/>
    <n v="2.2884159309295211"/>
    <n v="0"/>
    <n v="2.9624819804445348"/>
    <n v="0"/>
    <n v="0"/>
  </r>
  <r>
    <x v="178"/>
    <n v="90.227882855399628"/>
    <n v="0.51765459092205302"/>
    <n v="0"/>
    <n v="11.492039927923908"/>
    <n v="5.5671245437484869"/>
    <n v="0"/>
    <n v="11.338588225892657"/>
    <n v="0"/>
    <n v="5.7347422327616478E-2"/>
    <n v="1.9252220441200851"/>
    <n v="0.32508586732643807"/>
    <n v="5.767226541147096"/>
    <n v="0"/>
    <n v="0"/>
    <n v="1.1657307565860671"/>
    <n v="0"/>
    <n v="-0.30944727463640576"/>
    <n v="0"/>
    <n v="0.22847123218701842"/>
    <n v="0"/>
    <n v="0"/>
    <n v="0"/>
    <n v="0"/>
    <n v="0"/>
    <n v="21.794679898001224"/>
    <n v="0"/>
    <n v="2.1470461716588547"/>
    <n v="0"/>
    <n v="3.6114704102526907"/>
    <n v="0"/>
    <n v="4.9695750054610617"/>
    <n v="0"/>
    <n v="0"/>
    <n v="0"/>
    <n v="0"/>
    <n v="0"/>
    <n v="0"/>
    <n v="0"/>
    <n v="4.3324023737770192"/>
    <n v="0"/>
    <n v="0"/>
    <n v="0"/>
    <n v="0"/>
    <n v="90.227882849466241"/>
    <n v="7.4505426827358914"/>
    <n v="0"/>
    <n v="2.6400371423434943"/>
    <n v="0.35738703481273337"/>
    <n v="2.1034158632979398"/>
    <n v="0"/>
    <n v="2.7462823985251905"/>
    <n v="0"/>
    <n v="0"/>
  </r>
  <r>
    <x v="179"/>
    <n v="77.786110706482148"/>
    <n v="0.42478719110238405"/>
    <n v="0"/>
    <n v="9.1456438173669756"/>
    <n v="4.5280235112117673"/>
    <n v="0"/>
    <n v="9.456429484114885"/>
    <n v="0"/>
    <n v="5.3352982533863967E-2"/>
    <n v="1.5321383492657537"/>
    <n v="0.25871120978297257"/>
    <n v="4.5896986166254381"/>
    <n v="0"/>
    <n v="0"/>
    <n v="0.92771678079367026"/>
    <n v="0"/>
    <n v="0"/>
    <n v="0"/>
    <n v="0"/>
    <n v="0"/>
    <n v="0"/>
    <n v="0"/>
    <n v="0"/>
    <n v="0"/>
    <n v="17.344734330091775"/>
    <n v="0"/>
    <n v="3.5991162785796744"/>
    <n v="0"/>
    <n v="2.874095655452372"/>
    <n v="0"/>
    <n v="3.9936848406582377"/>
    <n v="0"/>
    <n v="0"/>
    <n v="0"/>
    <n v="0"/>
    <n v="0"/>
    <n v="0"/>
    <n v="0"/>
    <n v="6.0020466429839523"/>
    <n v="0"/>
    <n v="0"/>
    <n v="0"/>
    <n v="0"/>
    <n v="76.885625478664778"/>
    <n v="5.968789352177847"/>
    <n v="0"/>
    <n v="2.0342111742559887"/>
    <n v="0.28441726149942703"/>
    <n v="1.673949308057938"/>
    <n v="0"/>
    <n v="2.1940786997320414"/>
    <n v="0"/>
    <n v="0"/>
  </r>
  <r>
    <x v="180"/>
    <n v="90.714515879163443"/>
    <n v="0.42274432198700879"/>
    <n v="0"/>
    <n v="7.2949083818231166"/>
    <n v="4.8880716882499948"/>
    <n v="0"/>
    <n v="9.9432926824539294"/>
    <n v="0"/>
    <n v="5.4664201461302034E-2"/>
    <n v="1.6294546503035474"/>
    <n v="0.2751436801177547"/>
    <n v="4.8812209145055983"/>
    <n v="0"/>
    <n v="0"/>
    <n v="0.98664224634369424"/>
    <n v="0"/>
    <n v="0"/>
    <n v="0"/>
    <n v="0"/>
    <n v="0"/>
    <n v="0"/>
    <n v="0"/>
    <n v="0"/>
    <n v="0"/>
    <n v="18.446413815039509"/>
    <n v="0"/>
    <n v="1.507889736787752"/>
    <n v="0"/>
    <n v="3.0566485940635992"/>
    <n v="3.9456277586363366E-2"/>
    <n v="4.2664515567455874"/>
    <n v="0"/>
    <n v="0"/>
    <n v="0"/>
    <n v="0"/>
    <n v="0"/>
    <n v="0"/>
    <n v="0"/>
    <n v="6.3832765614383939"/>
    <n v="0"/>
    <n v="0"/>
    <n v="0"/>
    <n v="0"/>
    <n v="87.079759543795745"/>
    <n v="6.0348263762108445"/>
    <n v="0"/>
    <n v="2.1259029419578921"/>
    <n v="0.30248249422053702"/>
    <n v="1.7802729666642516"/>
    <n v="0"/>
    <n v="2.1869280244895326"/>
    <n v="0"/>
    <n v="10.573067439978312"/>
  </r>
  <r>
    <x v="181"/>
    <n v="71.219670442842428"/>
    <n v="0.43802212655888362"/>
    <n v="0"/>
    <n v="6.0618735330417381"/>
    <n v="4.9705092174006547"/>
    <n v="0"/>
    <n v="8.9749694635285806"/>
    <n v="0"/>
    <n v="5.6623546278476676E-2"/>
    <n v="1.6248398199345107"/>
    <n v="0.27436443694543355"/>
    <n v="4.8673966534192017"/>
    <n v="0"/>
    <n v="0"/>
    <n v="0.98384794544004328"/>
    <n v="0"/>
    <n v="0"/>
    <n v="0"/>
    <n v="0"/>
    <n v="0"/>
    <n v="0"/>
    <n v="0"/>
    <n v="0"/>
    <n v="0"/>
    <n v="18.394171139456233"/>
    <n v="0"/>
    <n v="1.0024127961858846"/>
    <n v="0"/>
    <n v="3.0479917623090422"/>
    <n v="0.11632276133339528"/>
    <n v="4.3577130480838973"/>
    <n v="0"/>
    <n v="0"/>
    <n v="0"/>
    <n v="0"/>
    <n v="0"/>
    <n v="0"/>
    <n v="0"/>
    <n v="2.7087577603526878"/>
    <n v="-1.2699697212804222"/>
    <n v="0"/>
    <n v="0"/>
    <n v="0"/>
    <n v="67.944013245235297"/>
    <n v="5.3708581182531718"/>
    <n v="0"/>
    <n v="1.9438054960244255"/>
    <n v="0.30162582392279608"/>
    <n v="1.775230998941979"/>
    <n v="0"/>
    <n v="1.9426465258404388"/>
    <n v="0"/>
    <n v="0"/>
  </r>
  <r>
    <x v="182"/>
    <n v="65.484873031995932"/>
    <n v="0.46227916064104491"/>
    <n v="0"/>
    <n v="5.9787498228375089"/>
    <n v="4.8976799388125167"/>
    <n v="0"/>
    <n v="7.3703325154746553"/>
    <n v="0"/>
    <n v="5.8059730534607619E-2"/>
    <n v="1.6025591316977246"/>
    <n v="0.27060220241139255"/>
    <n v="4.8006522605079178"/>
    <n v="0"/>
    <n v="0"/>
    <n v="0.97035688676717313"/>
    <n v="0"/>
    <n v="-0.34770284493353654"/>
    <n v="0"/>
    <n v="0"/>
    <n v="0"/>
    <n v="0"/>
    <n v="0"/>
    <n v="0"/>
    <n v="0"/>
    <n v="18.141940250291523"/>
    <n v="0"/>
    <n v="0.95064150593477148"/>
    <n v="0"/>
    <n v="3.0061960398192786"/>
    <n v="0.33276169972813918"/>
    <n v="4.4354972794862517"/>
    <n v="0"/>
    <n v="0"/>
    <n v="0"/>
    <n v="1.0009852081994375"/>
    <n v="0"/>
    <n v="0"/>
    <n v="0"/>
    <n v="0"/>
    <n v="-2.1804709233458497"/>
    <n v="0"/>
    <n v="0"/>
    <n v="0"/>
    <n v="62.558629044841801"/>
    <n v="5.3056818268097912"/>
    <n v="0"/>
    <n v="1.6959413557206193"/>
    <n v="0.29748976640836461"/>
    <n v="1.7508880649798493"/>
    <n v="0"/>
    <n v="1.7575081722604933"/>
    <n v="0"/>
    <n v="0"/>
  </r>
  <r>
    <x v="183"/>
    <n v="74.507921146953407"/>
    <n v="0.55529021019861136"/>
    <n v="0"/>
    <n v="9.8452937644168905"/>
    <n v="5.5552910594803429"/>
    <n v="0"/>
    <n v="7.7124669768631717"/>
    <n v="0"/>
    <n v="5.1293082564954212E-2"/>
    <n v="1.8849694924210392"/>
    <n v="0.31828897045880045"/>
    <n v="5.6466453410633752"/>
    <n v="0"/>
    <n v="0"/>
    <n v="1.1413576523563704"/>
    <n v="0"/>
    <n v="-0.71195399331135123"/>
    <n v="0"/>
    <n v="0"/>
    <n v="0"/>
    <n v="0"/>
    <n v="0"/>
    <n v="0"/>
    <n v="0"/>
    <n v="21.338996626537639"/>
    <n v="0"/>
    <n v="1.0287145012967265"/>
    <n v="0"/>
    <n v="3.5359617696560095"/>
    <n v="0.40418529096491845"/>
    <n v="5.3303360643167705"/>
    <n v="0"/>
    <n v="0"/>
    <n v="0"/>
    <n v="1.1773834378403181"/>
    <n v="0"/>
    <n v="0"/>
    <n v="0"/>
    <n v="0"/>
    <n v="-2.5647235651541092"/>
    <n v="0"/>
    <n v="0"/>
    <n v="0"/>
    <n v="75.244532588177279"/>
    <n v="6.2506383323353019"/>
    <n v="0"/>
    <n v="2.048338280901592"/>
    <n v="0.34991478498092587"/>
    <n v="2.0594376343759397"/>
    <n v="0"/>
    <n v="2.2864068810725184"/>
    <n v="0"/>
    <n v="0"/>
  </r>
  <r>
    <x v="184"/>
    <n v="68.261312203791476"/>
    <n v="0.5328592143828027"/>
    <n v="0"/>
    <n v="9.7636384843802571"/>
    <n v="5.4876712160323518"/>
    <n v="0"/>
    <n v="6.9779492055826715"/>
    <n v="0"/>
    <n v="1.9912987034927755E-2"/>
    <n v="1.8693358591900591"/>
    <n v="0.31564913302608527"/>
    <n v="5.5998129744905745"/>
    <n v="0"/>
    <n v="0"/>
    <n v="1.1318914159031777"/>
    <n v="0"/>
    <n v="-0.70604916161327136"/>
    <n v="0"/>
    <n v="0"/>
    <n v="0"/>
    <n v="0"/>
    <n v="0"/>
    <n v="0"/>
    <n v="0"/>
    <n v="21.162014427028442"/>
    <n v="0"/>
    <n v="3.0605475269621798"/>
    <n v="0"/>
    <n v="3.5066350725143129"/>
    <n v="0.57682312832757165"/>
    <n v="5.2531201071481126"/>
    <n v="0"/>
    <n v="0"/>
    <n v="0"/>
    <n v="1.1676184093274244"/>
    <n v="0"/>
    <n v="0"/>
    <n v="0"/>
    <n v="0"/>
    <n v="-2.5434521611777123"/>
    <n v="0"/>
    <n v="0"/>
    <n v="0"/>
    <n v="76.19239871557636"/>
    <n v="6.4239296487306339"/>
    <n v="0.21540476312598644"/>
    <n v="1.5827410848019086"/>
    <n v="0.34701264813866706"/>
    <n v="2.0423569904889356"/>
    <n v="0"/>
    <n v="2.4049757493037434"/>
    <n v="0"/>
    <n v="0"/>
  </r>
  <r>
    <x v="185"/>
    <n v="67.901888888888877"/>
    <n v="0.39067453124665302"/>
    <n v="0"/>
    <n v="9.8101320009725459"/>
    <n v="4.4370113122634098"/>
    <n v="0"/>
    <n v="6.0944227335995187"/>
    <n v="0"/>
    <n v="4.4654740922739676E-3"/>
    <n v="1.4608513566263053"/>
    <n v="0.24667395210557036"/>
    <n v="4.3761501393241158"/>
    <n v="0"/>
    <n v="0"/>
    <n v="0.88455218057618701"/>
    <n v="0"/>
    <n v="-0.2348074458930875"/>
    <n v="0"/>
    <n v="0"/>
    <n v="0"/>
    <n v="0"/>
    <n v="0"/>
    <n v="0"/>
    <n v="0"/>
    <n v="16.537722385566671"/>
    <n v="0"/>
    <n v="3.2583413660637617"/>
    <n v="0"/>
    <n v="2.7403703714834076"/>
    <n v="0.36799329552016807"/>
    <n v="4.0452365343379819"/>
    <n v="0"/>
    <n v="0"/>
    <n v="0"/>
    <n v="0.91247216432624656"/>
    <n v="0"/>
    <n v="0"/>
    <n v="0"/>
    <n v="0"/>
    <n v="-1.9876607629944345"/>
    <n v="0"/>
    <n v="0"/>
    <n v="0"/>
    <n v="64.05185855991833"/>
    <n v="5.2710998933854212"/>
    <n v="1.1701375675227097"/>
    <n v="0.4997146789705979"/>
    <n v="0.27118395836021758"/>
    <n v="1.5960641666413533"/>
    <n v="0"/>
    <n v="1.8990567121706401"/>
    <n v="0"/>
    <n v="0"/>
  </r>
  <r>
    <x v="186"/>
    <n v="61.962354430379747"/>
    <n v="0.33472371553590191"/>
    <n v="0"/>
    <n v="7.9474487096486435"/>
    <n v="4.2449478842824391"/>
    <n v="0"/>
    <n v="7.1003263590800501"/>
    <n v="0"/>
    <n v="1.66973981992572E-2"/>
    <n v="1.33140883135562"/>
    <n v="0.22636722286170868"/>
    <n v="3.9883900003966626"/>
    <n v="0"/>
    <n v="0"/>
    <n v="0.8061741392593097"/>
    <n v="0"/>
    <n v="0"/>
    <n v="0"/>
    <n v="0"/>
    <n v="-0.72972056697821874"/>
    <n v="0"/>
    <n v="0"/>
    <n v="0"/>
    <n v="0"/>
    <n v="15.072354579250636"/>
    <n v="0"/>
    <n v="2.9064440087269534"/>
    <n v="0"/>
    <n v="2.4975527436304472"/>
    <n v="0.36173176933088164"/>
    <n v="3.657332575490289"/>
    <n v="0"/>
    <n v="0"/>
    <n v="0"/>
    <n v="0.8316202003986044"/>
    <n v="0"/>
    <n v="0"/>
    <n v="0"/>
    <n v="0"/>
    <n v="-1.811538923235434"/>
    <n v="0"/>
    <n v="0"/>
    <n v="0"/>
    <n v="59.355090219432384"/>
    <n v="4.7472211778969404"/>
    <n v="2.4113450499011582"/>
    <n v="1.028778999831736E-3"/>
    <n v="0.24715500002450208"/>
    <n v="1.4546407594706006"/>
    <n v="0"/>
    <n v="1.7114388117898591"/>
    <n v="0"/>
    <n v="0"/>
  </r>
  <r>
    <x v="187"/>
    <n v="79.424774129844479"/>
    <n v="0.41121231405690645"/>
    <n v="0"/>
    <n v="9.2991624003294415"/>
    <n v="4.9250834922686799"/>
    <n v="0"/>
    <n v="9.3339799838284616"/>
    <n v="0"/>
    <n v="3.3704406628199679E-2"/>
    <n v="1.5578567910702639"/>
    <n v="0.26540275329501334"/>
    <n v="4.6667412001679045"/>
    <n v="0"/>
    <n v="0"/>
    <n v="0.94328941498127084"/>
    <n v="0"/>
    <n v="0"/>
    <n v="0"/>
    <n v="0"/>
    <n v="-0.9353726426788378"/>
    <n v="0"/>
    <n v="0"/>
    <n v="0"/>
    <n v="0"/>
    <n v="17.635882672339672"/>
    <n v="0"/>
    <n v="2.6245121083816367"/>
    <n v="0"/>
    <n v="2.9223401641096816"/>
    <n v="0.38706240786456703"/>
    <n v="4.2696571912980543"/>
    <n v="0"/>
    <n v="0"/>
    <n v="0"/>
    <n v="0.97306337938518517"/>
    <n v="0"/>
    <n v="0"/>
    <n v="0"/>
    <n v="0"/>
    <n v="-2.119648110623539"/>
    <n v="0"/>
    <n v="0"/>
    <n v="0"/>
    <n v="80.052170734922512"/>
    <n v="5.2586058844108123"/>
    <n v="3.6079268879401756"/>
    <n v="0"/>
    <n v="0.28919148361296959"/>
    <n v="1.7020481856061829"/>
    <n v="7.417978065562254E-3"/>
    <n v="1.884561086464581"/>
    <n v="0"/>
    <n v="10.10848931005579"/>
  </r>
  <r>
    <x v="188"/>
    <n v="66.01269962917182"/>
    <n v="0.44061328033816738"/>
    <n v="0"/>
    <n v="8.1488364705235465"/>
    <n v="4.8408081447238196"/>
    <n v="0"/>
    <n v="9.2736090184167441"/>
    <n v="0"/>
    <n v="2.8059714963600147E-2"/>
    <n v="1.560167579882729"/>
    <n v="0.26594430204805314"/>
    <n v="4.6736634368059775"/>
    <n v="0"/>
    <n v="0"/>
    <n v="0.94468860818025413"/>
    <n v="0"/>
    <n v="0"/>
    <n v="0"/>
    <n v="0"/>
    <n v="-0.77742082340151175"/>
    <n v="0"/>
    <n v="0"/>
    <n v="0"/>
    <n v="0"/>
    <n v="17.662042201643516"/>
    <n v="0"/>
    <n v="1.0365541162955911"/>
    <n v="0"/>
    <n v="2.9266749084816612"/>
    <n v="0.61423774552428057"/>
    <n v="4.3146304580067127"/>
    <n v="0"/>
    <n v="0"/>
    <n v="0"/>
    <n v="0.97450673668464405"/>
    <n v="0"/>
    <n v="0"/>
    <n v="0"/>
    <n v="0"/>
    <n v="-2.1227922116528943"/>
    <n v="0"/>
    <n v="0"/>
    <n v="0"/>
    <n v="66.326202013084156"/>
    <n v="5.350383016419209"/>
    <n v="2.7164425401677179"/>
    <n v="0"/>
    <n v="0.28962044502253148"/>
    <n v="1.7045728553499744"/>
    <n v="1.8309170715777423E-2"/>
    <n v="1.4420503045194131"/>
    <n v="0"/>
    <n v="0"/>
  </r>
  <r>
    <x v="189"/>
    <n v="58.79970163390955"/>
    <n v="0.43676790995363773"/>
    <n v="0"/>
    <n v="7.8053619519933104"/>
    <n v="4.3759125573523496"/>
    <n v="0"/>
    <n v="8.0650876595558678"/>
    <n v="0"/>
    <n v="2.1053889421079254E-2"/>
    <n v="1.494406313195747"/>
    <n v="0.25233991785367366"/>
    <n v="4.4766679142505756"/>
    <n v="0"/>
    <n v="2.977909007731693"/>
    <n v="0.9048698603099995"/>
    <n v="0"/>
    <n v="0"/>
    <n v="0"/>
    <n v="0"/>
    <n v="-0.69247451955133255"/>
    <n v="0"/>
    <n v="0"/>
    <n v="0"/>
    <n v="0"/>
    <n v="16.917584822554584"/>
    <n v="0"/>
    <n v="0.78010681987369046"/>
    <n v="0.61326037730700167"/>
    <n v="2.8033151799214586"/>
    <n v="0.65548658839121599"/>
    <n v="4.1192355332778741"/>
    <n v="0"/>
    <n v="0"/>
    <n v="0"/>
    <n v="0.93343115081444117"/>
    <n v="0"/>
    <n v="0"/>
    <n v="0"/>
    <n v="0"/>
    <n v="-2.0333162434610363"/>
    <n v="0"/>
    <n v="0"/>
    <n v="0"/>
    <n v="63.828643807868715"/>
    <n v="5.0583592363734047"/>
    <n v="1.0857640367025392"/>
    <n v="0"/>
    <n v="0.27741290554490644"/>
    <n v="1.6327248874948252"/>
    <n v="2.3701795100951457E-2"/>
    <n v="0.84367426223402986"/>
    <n v="0"/>
    <n v="0"/>
  </r>
  <r>
    <x v="190"/>
    <n v="57.253755924170619"/>
    <n v="0.42345223183168629"/>
    <n v="0"/>
    <n v="6.6950663892893196"/>
    <n v="3.7640071297138626"/>
    <n v="0"/>
    <n v="7.3781861522919101"/>
    <n v="0"/>
    <n v="2.2538638497332644E-2"/>
    <n v="1.4954686873520473"/>
    <n v="0.25251930642086823"/>
    <n v="4.4798503795924596"/>
    <n v="0"/>
    <n v="2.2076575623549672"/>
    <n v="0.90551313272254219"/>
    <n v="0"/>
    <n v="-0.32446772591191159"/>
    <n v="0"/>
    <n v="0"/>
    <n v="-0.67426816844994264"/>
    <n v="0"/>
    <n v="0"/>
    <n v="0"/>
    <n v="0"/>
    <n v="16.929611541622752"/>
    <n v="0"/>
    <n v="0.14193843603302864"/>
    <n v="0.96780156177616972"/>
    <n v="2.80530805801145"/>
    <n v="0.68306718707866276"/>
    <n v="4.1122783215988816"/>
    <n v="0"/>
    <n v="0"/>
    <n v="0"/>
    <n v="0.93409472746193956"/>
    <n v="0"/>
    <n v="0"/>
    <n v="0"/>
    <n v="0"/>
    <n v="-0.8659080802565875"/>
    <n v="-6.3915979413882233"/>
    <n v="0"/>
    <n v="0"/>
    <n v="53.653292137093906"/>
    <n v="5.0293261987399358"/>
    <n v="2.6859008724084647E-3"/>
    <n v="0"/>
    <n v="0.27761011851093365"/>
    <n v="1.6338855923911486"/>
    <n v="2.3082171315036433E-2"/>
    <n v="0.74458463294024524"/>
    <n v="0"/>
    <n v="0"/>
  </r>
  <r>
    <x v="191"/>
    <n v="44.955996908809887"/>
    <n v="0.39628564140799094"/>
    <n v="0"/>
    <n v="6.2382822174433494"/>
    <n v="3.4414672982771717"/>
    <n v="0"/>
    <n v="6.0795527678438841"/>
    <n v="0"/>
    <n v="4.5475073947173768E-2"/>
    <n v="1.3934373726265488"/>
    <n v="0.23529067632944667"/>
    <n v="4.1742037098432725"/>
    <n v="0"/>
    <n v="2.7767078250498876"/>
    <n v="0.84373270481102403"/>
    <n v="0"/>
    <n v="-0.52630204672254455"/>
    <n v="0"/>
    <n v="0"/>
    <n v="-0.52943946134628461"/>
    <n v="0"/>
    <n v="0"/>
    <n v="0"/>
    <n v="0"/>
    <n v="15.774555245230298"/>
    <n v="0"/>
    <n v="0"/>
    <n v="0.9951674829134215"/>
    <n v="2.6139103565485362"/>
    <n v="0.4143117486389532"/>
    <n v="3.8033006413469175"/>
    <n v="0"/>
    <n v="0"/>
    <n v="0"/>
    <n v="0.87036426360993269"/>
    <n v="0"/>
    <n v="0"/>
    <n v="0"/>
    <n v="0"/>
    <n v="0"/>
    <n v="-10.367475128461557"/>
    <n v="0"/>
    <n v="0"/>
    <n v="45.900449628690303"/>
    <n v="4.6569930040464227"/>
    <n v="0"/>
    <n v="0"/>
    <n v="0.25866961804286598"/>
    <n v="1.5224105100222227"/>
    <n v="2.2543220422172511E-2"/>
    <n v="0.76700489136962302"/>
    <n v="0"/>
    <n v="0"/>
  </r>
  <r>
    <x v="192"/>
    <n v="38.848130749657471"/>
    <n v="0.35216825375533212"/>
    <n v="0"/>
    <n v="5.5300802824037838"/>
    <n v="3.1310385841670443"/>
    <n v="0"/>
    <n v="4.4176305607216619"/>
    <n v="0"/>
    <n v="5.1198994740156878E-2"/>
    <n v="1.2352471835242982"/>
    <n v="0.20857926660717635"/>
    <n v="3.7003266004854534"/>
    <n v="0"/>
    <n v="1.8235104547148093"/>
    <n v="0.74794782150893091"/>
    <n v="0"/>
    <n v="-0.19854534473637464"/>
    <n v="0"/>
    <n v="0"/>
    <n v="0"/>
    <n v="0"/>
    <n v="0"/>
    <n v="0"/>
    <n v="0"/>
    <n v="13.983746468124489"/>
    <n v="0"/>
    <n v="0"/>
    <n v="0.22757548533131181"/>
    <n v="2.3171657868092228"/>
    <n v="0.45299859755691252"/>
    <n v="3.3628347297500198"/>
    <n v="0"/>
    <n v="0"/>
    <n v="0"/>
    <n v="0.77155602855536998"/>
    <n v="0"/>
    <n v="0"/>
    <n v="0"/>
    <n v="0"/>
    <n v="0"/>
    <n v="-9.190505941828615"/>
    <n v="0"/>
    <n v="0"/>
    <n v="39.644852798941656"/>
    <n v="4.4574224487141123"/>
    <n v="0"/>
    <n v="0"/>
    <n v="0.22930411040881543"/>
    <n v="1.3495786259327944"/>
    <n v="2.0856705499211509E-2"/>
    <n v="0.66313710012599336"/>
    <n v="0"/>
    <n v="0"/>
  </r>
  <r>
    <x v="193"/>
    <n v="38.041496092296242"/>
    <n v="0.3331258230354332"/>
    <n v="0"/>
    <n v="4.3811531079892276"/>
    <n v="3.1137445856257409"/>
    <n v="0"/>
    <n v="3.7910500211224711"/>
    <n v="0"/>
    <n v="5.1812645244688579E-2"/>
    <n v="1.174335292263796"/>
    <n v="0.19829391014068923"/>
    <n v="3.5178579460141757"/>
    <n v="0"/>
    <n v="0"/>
    <n v="0.71106539264777224"/>
    <n v="0"/>
    <n v="0"/>
    <n v="0"/>
    <n v="0"/>
    <n v="0"/>
    <n v="0"/>
    <n v="0"/>
    <n v="0"/>
    <n v="0"/>
    <n v="13.29418695676368"/>
    <n v="0"/>
    <n v="0"/>
    <n v="1.2457241887844142"/>
    <n v="2.2029028665441608"/>
    <n v="0.51686038766729558"/>
    <n v="3.1864651186232584"/>
    <n v="0"/>
    <n v="0"/>
    <n v="0"/>
    <n v="0.73350944359683379"/>
    <n v="0"/>
    <n v="0"/>
    <n v="0"/>
    <n v="0"/>
    <n v="0"/>
    <n v="-8.7373083097883129"/>
    <n v="0"/>
    <n v="0"/>
    <n v="36.070318411435579"/>
    <n v="4.2369430197933884"/>
    <n v="0"/>
    <n v="0"/>
    <n v="0.20914666791031244"/>
    <n v="1.2830288797712406"/>
    <n v="1.9804223439137066E-2"/>
    <n v="0.60661624782206403"/>
    <n v="0"/>
    <n v="0"/>
  </r>
  <r>
    <x v="194"/>
    <n v="47.99056264379837"/>
    <n v="0.35644814139752462"/>
    <n v="0"/>
    <n v="3.9396472373702744"/>
    <n v="3.5729966729249942"/>
    <n v="0"/>
    <n v="3.9957670333196904"/>
    <n v="0"/>
    <n v="4.9358249840237227E-2"/>
    <n v="1.3199911860752225"/>
    <n v="0.2228888251612767"/>
    <n v="3.9541871160594395"/>
    <n v="0"/>
    <n v="0"/>
    <n v="0.79926070280048689"/>
    <n v="0"/>
    <n v="-0.28639485533324971"/>
    <n v="0"/>
    <n v="0"/>
    <n v="0"/>
    <n v="0"/>
    <n v="0"/>
    <n v="0"/>
    <n v="0"/>
    <n v="14.943099917516841"/>
    <n v="0"/>
    <n v="0"/>
    <n v="1.5945300722714986"/>
    <n v="2.4761347008593013"/>
    <n v="0.6309760841227714"/>
    <n v="3.5348302913685377"/>
    <n v="0"/>
    <n v="0"/>
    <n v="0"/>
    <n v="0.82448854839769614"/>
    <n v="0"/>
    <n v="0"/>
    <n v="0"/>
    <n v="0"/>
    <n v="0"/>
    <n v="-9.8210196312073617"/>
    <n v="0"/>
    <n v="0"/>
    <n v="47.540299822240385"/>
    <n v="4.5235588180898745"/>
    <n v="0"/>
    <n v="0"/>
    <n v="0.23843478186685088"/>
    <n v="1.4421663250137307"/>
    <n v="2.1002432318673877E-2"/>
    <n v="0.64290007464083954"/>
    <n v="0"/>
    <n v="8.5650471020782266"/>
  </r>
  <r>
    <x v="195"/>
    <n v="40.744340263046247"/>
    <n v="0.331050206130727"/>
    <n v="0"/>
    <n v="5.9934620625373212"/>
    <n v="3.6008404517553925"/>
    <n v="0"/>
    <n v="4.3615372329145501"/>
    <n v="0"/>
    <n v="4.4441001272376858E-2"/>
    <n v="1.3387521978416714"/>
    <n v="0.22605674015614424"/>
    <n v="4.0103879087569325"/>
    <n v="0"/>
    <n v="0"/>
    <n v="0.81062058126625536"/>
    <n v="0"/>
    <n v="-0.21518204629998686"/>
    <n v="0"/>
    <n v="0"/>
    <n v="0"/>
    <n v="0"/>
    <n v="0"/>
    <n v="0"/>
    <n v="0"/>
    <n v="15.155485936709379"/>
    <n v="0"/>
    <n v="0"/>
    <n v="1.5615374213217641"/>
    <n v="2.5113279602902674"/>
    <n v="0.70408338652520619"/>
    <n v="3.6034794883687802"/>
    <n v="0"/>
    <n v="0"/>
    <n v="0"/>
    <n v="0.83620698979409946"/>
    <n v="0"/>
    <n v="0"/>
    <n v="0"/>
    <n v="0"/>
    <n v="0"/>
    <n v="-9.9606056123891378"/>
    <n v="0"/>
    <n v="0"/>
    <n v="41.978442605129125"/>
    <n v="4.7402057260225732"/>
    <n v="0"/>
    <n v="0"/>
    <n v="0.2315492725177711"/>
    <n v="1.4626638099046769"/>
    <n v="1.6532783224419215E-2"/>
    <n v="0.61400911066954222"/>
    <n v="0"/>
    <n v="0"/>
  </r>
  <r>
    <x v="196"/>
    <n v="40.571382636655947"/>
    <n v="0.28408485788568683"/>
    <n v="0"/>
    <n v="6.0564158977065228"/>
    <n v="3.6884920249911213"/>
    <n v="0"/>
    <n v="4.172093421136112"/>
    <n v="0"/>
    <n v="4.9398464814767222E-2"/>
    <n v="1.3528141180333633"/>
    <n v="0.22843118394342207"/>
    <n v="4.0525120261265126"/>
    <n v="0"/>
    <n v="0"/>
    <n v="0.81913513828277129"/>
    <n v="0"/>
    <n v="0"/>
    <n v="0"/>
    <n v="0"/>
    <n v="0"/>
    <n v="0"/>
    <n v="0"/>
    <n v="0"/>
    <n v="0"/>
    <n v="15.314675392421869"/>
    <n v="0"/>
    <n v="0"/>
    <n v="0.243897444996967"/>
    <n v="2.5377063247177536"/>
    <n v="0.73175299932399529"/>
    <n v="3.7066952236831336"/>
    <n v="0"/>
    <n v="0"/>
    <n v="0"/>
    <n v="0"/>
    <n v="0"/>
    <n v="0"/>
    <n v="0"/>
    <n v="0"/>
    <n v="0"/>
    <n v="-10.065229336935133"/>
    <n v="0"/>
    <n v="0"/>
    <n v="40.223968079783944"/>
    <n v="4.7851846079573317"/>
    <n v="0"/>
    <n v="0"/>
    <n v="0.20542726439831302"/>
    <n v="1.4780272668575878"/>
    <n v="7.4014275241216189E-3"/>
    <n v="0.57505233590540494"/>
    <n v="0"/>
    <n v="0"/>
  </r>
  <r>
    <x v="197"/>
    <n v="35.163493640699528"/>
    <n v="0.23977114566790639"/>
    <n v="0"/>
    <n v="5.6147019401432692"/>
    <n v="3.2337741439520964"/>
    <n v="0"/>
    <n v="3.7375397959097851"/>
    <n v="0"/>
    <n v="5.7550345473624406E-2"/>
    <n v="1.254149018407321"/>
    <n v="0.21177096047219077"/>
    <n v="3.7569492452067133"/>
    <n v="0"/>
    <n v="0"/>
    <n v="0.75939296901612241"/>
    <n v="0"/>
    <n v="0"/>
    <n v="0.59009378210536012"/>
    <n v="0"/>
    <n v="0"/>
    <n v="0"/>
    <n v="0"/>
    <n v="0"/>
    <n v="0"/>
    <n v="14.197726690311608"/>
    <n v="0"/>
    <n v="0"/>
    <n v="0.74296296515260485"/>
    <n v="2.3526232124022894"/>
    <n v="0.700121146041501"/>
    <n v="3.5203080168540959"/>
    <n v="0"/>
    <n v="0"/>
    <n v="0"/>
    <n v="0"/>
    <n v="0"/>
    <n v="0"/>
    <n v="0"/>
    <n v="0"/>
    <n v="0"/>
    <n v="-9.3311396774249591"/>
    <n v="0"/>
    <n v="0"/>
    <n v="38.252519328997515"/>
    <n v="4.378323932285987"/>
    <n v="0"/>
    <n v="0"/>
    <n v="0.19044479102109108"/>
    <n v="1.370229968181766"/>
    <n v="1.7627045240437751E-3"/>
    <n v="0.67346223708532749"/>
    <n v="0"/>
    <n v="0"/>
  </r>
  <r>
    <x v="198"/>
    <n v="34.252300021677861"/>
    <n v="0.28829829292356296"/>
    <n v="0"/>
    <n v="6.1246867901150948"/>
    <n v="3.31765235811659"/>
    <n v="0"/>
    <n v="3.5813855994351265"/>
    <n v="0"/>
    <n v="6.7864303098783746E-2"/>
    <n v="1.3680637027152913"/>
    <n v="0.23100617235986645"/>
    <n v="4.0981939306048512"/>
    <n v="0"/>
    <n v="0"/>
    <n v="0.82836883158229524"/>
    <n v="0"/>
    <n v="0"/>
    <n v="0.64369215511688105"/>
    <n v="0"/>
    <n v="0"/>
    <n v="0"/>
    <n v="0"/>
    <n v="0"/>
    <n v="0"/>
    <n v="15.487309929687409"/>
    <n v="0"/>
    <n v="0"/>
    <n v="0.97570041009544717"/>
    <n v="2.5663125958830086"/>
    <n v="0.73928094229925601"/>
    <n v="3.8515514470790833"/>
    <n v="0"/>
    <n v="0"/>
    <n v="0"/>
    <n v="0"/>
    <n v="-16.539672116131474"/>
    <n v="0"/>
    <n v="0"/>
    <n v="0"/>
    <n v="0"/>
    <n v="-4.3316175036080837"/>
    <n v="0"/>
    <n v="0"/>
    <n v="30.882697311420962"/>
    <n v="5.0173004746280663"/>
    <n v="0"/>
    <n v="0"/>
    <n v="0.1736102037179553"/>
    <n v="1.4946883156060367"/>
    <n v="1.4892986541455225E-3"/>
    <n v="0.8975311805033821"/>
    <n v="0"/>
    <n v="0"/>
  </r>
  <r>
    <x v="199"/>
    <n v="31.04130616335393"/>
    <n v="0.24116253973385551"/>
    <n v="0"/>
    <n v="7.0786320768667776"/>
    <n v="2.2471646241890078"/>
    <n v="0"/>
    <n v="2.9203512895792669"/>
    <n v="0"/>
    <n v="5.2696077335540555E-2"/>
    <n v="1.0540968532863937"/>
    <n v="0.17799089244965158"/>
    <n v="3.1576697180357742"/>
    <n v="0"/>
    <n v="0"/>
    <n v="0.63826046769486022"/>
    <n v="0"/>
    <n v="0"/>
    <n v="0"/>
    <n v="0"/>
    <n v="0"/>
    <n v="0"/>
    <n v="0"/>
    <n v="0"/>
    <n v="0"/>
    <n v="11.93301498340538"/>
    <n v="0"/>
    <n v="0"/>
    <n v="0.62882295924266141"/>
    <n v="1.9773509278116452"/>
    <n v="0.58045403010346053"/>
    <n v="2.9847478166390764"/>
    <n v="0"/>
    <n v="0"/>
    <n v="0"/>
    <n v="0"/>
    <n v="-12.743862948340485"/>
    <n v="0"/>
    <n v="0"/>
    <n v="0"/>
    <n v="0"/>
    <n v="0"/>
    <n v="1.6886320208768764"/>
    <n v="0"/>
    <n v="30.560788006883097"/>
    <n v="3.9440604132908521"/>
    <n v="0"/>
    <n v="0"/>
    <n v="6.9130730312871744E-2"/>
    <n v="1.1516614664925082"/>
    <n v="1.4014633599691529E-3"/>
    <n v="0.77734960754685356"/>
    <n v="0"/>
    <n v="0"/>
  </r>
  <r>
    <x v="200"/>
    <n v="30.514885901844323"/>
    <n v="0.20673480017172008"/>
    <n v="0"/>
    <n v="5.1519292784100887"/>
    <n v="2.1320576437989858"/>
    <n v="0"/>
    <n v="2.8228287782128647"/>
    <n v="0"/>
    <n v="4.6604978017647909E-2"/>
    <n v="0.98638291038225057"/>
    <n v="0.16655696672336104"/>
    <n v="2.954824726770894"/>
    <n v="0"/>
    <n v="0"/>
    <n v="0.59725936544062641"/>
    <n v="0"/>
    <n v="0"/>
    <n v="0"/>
    <n v="0"/>
    <n v="0"/>
    <n v="0"/>
    <n v="0"/>
    <n v="0"/>
    <n v="0"/>
    <n v="11.166452126547048"/>
    <n v="0"/>
    <n v="0"/>
    <n v="4.7362746769864315E-2"/>
    <n v="1.8503282283226508"/>
    <n v="0.49942546699740042"/>
    <n v="2.7979093106390982"/>
    <n v="0"/>
    <n v="0"/>
    <n v="0"/>
    <n v="0"/>
    <n v="-11.925212171258908"/>
    <n v="0"/>
    <n v="0"/>
    <n v="0"/>
    <n v="0"/>
    <n v="0"/>
    <n v="2.7507648517888015"/>
    <n v="0"/>
    <n v="27.794095411468696"/>
    <n v="3.7055835156199217"/>
    <n v="0"/>
    <n v="0"/>
    <n v="0"/>
    <n v="1.0776800875102606"/>
    <n v="1.6752059315483245E-3"/>
    <n v="0.75694659742798698"/>
    <n v="0"/>
    <n v="0"/>
  </r>
  <r>
    <x v="201"/>
    <n v="35.978873691320501"/>
    <n v="0.19995035525052585"/>
    <n v="0"/>
    <n v="5.5660323409773298"/>
    <n v="2.3016482977166817"/>
    <n v="0"/>
    <n v="3.3230942276221715"/>
    <n v="0"/>
    <n v="4.5924691144717193E-2"/>
    <n v="1.0656666431316513"/>
    <n v="0.17994452433233096"/>
    <n v="3.1923283691118169"/>
    <n v="0"/>
    <n v="0"/>
    <n v="0.64526602838384461"/>
    <n v="0"/>
    <n v="-0.23121475909291911"/>
    <n v="0"/>
    <n v="0"/>
    <n v="0"/>
    <n v="0"/>
    <n v="0"/>
    <n v="0"/>
    <n v="0"/>
    <n v="12.063992013787237"/>
    <n v="0"/>
    <n v="0"/>
    <n v="0.21710475952176309"/>
    <n v="1.9990543743344005"/>
    <n v="0.58525441437178238"/>
    <n v="3.0058413605698431"/>
    <n v="0"/>
    <n v="0"/>
    <n v="0"/>
    <n v="0"/>
    <n v="-12.883739863511396"/>
    <n v="0"/>
    <n v="0"/>
    <n v="0"/>
    <n v="0"/>
    <n v="0"/>
    <n v="2.9718665183628419"/>
    <n v="0"/>
    <n v="36.997079673840425"/>
    <n v="3.9052025631384093"/>
    <n v="0"/>
    <n v="0"/>
    <n v="3.4694520173414067E-2"/>
    <n v="1.164302127641109"/>
    <n v="2.4840500317073926E-3"/>
    <n v="0.72757459010772474"/>
    <n v="0"/>
    <n v="6.914807530401216"/>
  </r>
  <r>
    <x v="202"/>
    <n v="27.111100244498779"/>
    <n v="0.17774044763634567"/>
    <n v="0"/>
    <n v="4.317417506540485"/>
    <n v="1.9902329533528118"/>
    <n v="0"/>
    <n v="2.7520035475351379"/>
    <n v="0"/>
    <n v="4.155698560628187E-2"/>
    <n v="0.96437620119584955"/>
    <n v="0.16284099527751589"/>
    <n v="2.8889010699694651"/>
    <n v="0"/>
    <n v="0"/>
    <n v="0.58393420233635818"/>
    <n v="0"/>
    <n v="-0.36424541100342361"/>
    <n v="0"/>
    <n v="0"/>
    <n v="0"/>
    <n v="0"/>
    <n v="0"/>
    <n v="0"/>
    <n v="0"/>
    <n v="10.917322846217607"/>
    <n v="0"/>
    <n v="0"/>
    <n v="0.2838636220210915"/>
    <n v="1.8090464555024939"/>
    <n v="0.5143694407314644"/>
    <n v="2.7830903335586905"/>
    <n v="0"/>
    <n v="0"/>
    <n v="0"/>
    <n v="0"/>
    <n v="-11.659154564748546"/>
    <n v="0"/>
    <n v="0"/>
    <n v="0"/>
    <n v="0"/>
    <n v="0"/>
    <n v="2.6893938755722417"/>
    <n v="0"/>
    <n v="26.079556169615525"/>
    <n v="3.4290887602917497"/>
    <n v="0"/>
    <n v="0"/>
    <n v="0.10011101878295718"/>
    <n v="1.0536364914258323"/>
    <n v="3.5411167525500492E-3"/>
    <n v="0.64048827764601146"/>
    <n v="0"/>
    <n v="0"/>
  </r>
  <r>
    <x v="203"/>
    <n v="27.84035276825086"/>
    <n v="0.1673383884757666"/>
    <n v="0"/>
    <n v="4.6142708088846858"/>
    <n v="1.9768251297256443"/>
    <n v="0"/>
    <n v="2.7245685339998529"/>
    <n v="0"/>
    <n v="4.4176463810407698E-2"/>
    <n v="1.03068395567951"/>
    <n v="0.17403747723273949"/>
    <n v="3.0875336602776713"/>
    <n v="0"/>
    <n v="2.0538477445126473"/>
    <n v="0.62408385106796149"/>
    <n v="0"/>
    <n v="-0.16566522395200686"/>
    <n v="0"/>
    <n v="0"/>
    <n v="0"/>
    <n v="0"/>
    <n v="0"/>
    <n v="0"/>
    <n v="0"/>
    <n v="11.667966798244001"/>
    <n v="0"/>
    <n v="0"/>
    <n v="0.23359781968973134"/>
    <n v="1.9334313252994153"/>
    <n v="0.57069953155975095"/>
    <n v="3.0219074292718844"/>
    <n v="0"/>
    <n v="0"/>
    <n v="0"/>
    <n v="0"/>
    <n v="-12.460804747952718"/>
    <n v="0"/>
    <n v="0"/>
    <n v="0"/>
    <n v="0"/>
    <n v="0"/>
    <n v="2.8743089207487751"/>
    <n v="0"/>
    <n v="29.879525303133857"/>
    <n v="3.6722930954978379"/>
    <n v="0"/>
    <n v="0"/>
    <n v="0.15651121809866572"/>
    <n v="1.1260815286445609"/>
    <n v="5.2323456895729233E-3"/>
    <n v="0.74659925158964879"/>
    <n v="0"/>
    <n v="0"/>
  </r>
  <r>
    <x v="204"/>
    <n v="30.366682464454975"/>
    <n v="0.14015904390960884"/>
    <n v="0"/>
    <n v="5.1500510686840926"/>
    <n v="1.9887533141072202"/>
    <n v="0"/>
    <n v="2.8238674054338957"/>
    <n v="0"/>
    <n v="4.8102071754203259E-2"/>
    <n v="1.150360528732344"/>
    <n v="0.19424562032374479"/>
    <n v="3.4460387535326613"/>
    <n v="0"/>
    <n v="1.6981981248884364"/>
    <n v="0.69654856363272477"/>
    <n v="0"/>
    <n v="-0.24959055839377817"/>
    <n v="0"/>
    <n v="0"/>
    <n v="0"/>
    <n v="0"/>
    <n v="0"/>
    <n v="0"/>
    <n v="0"/>
    <n v="13.02277810894058"/>
    <n v="0"/>
    <n v="0"/>
    <n v="0.36664384169674574"/>
    <n v="2.1579292753934234"/>
    <n v="0.60124302392775431"/>
    <n v="3.3943926103171367"/>
    <n v="0"/>
    <n v="0"/>
    <n v="0"/>
    <n v="0"/>
    <n v="-13.907675441435378"/>
    <n v="0"/>
    <n v="0"/>
    <n v="0"/>
    <n v="0"/>
    <n v="0"/>
    <n v="3.208055691167472"/>
    <n v="0"/>
    <n v="32.503051976762052"/>
    <n v="4.0705016011716211"/>
    <n v="0"/>
    <n v="0"/>
    <n v="0.19194525835940668"/>
    <n v="1.2568350710701142"/>
    <n v="9.8648345439202572E-3"/>
    <n v="1.0438041682263499"/>
    <n v="0"/>
    <n v="0"/>
  </r>
  <r>
    <x v="205"/>
    <n v="33.653749766224053"/>
    <n v="0.10283630144905376"/>
    <n v="0"/>
    <n v="5.28393120680773"/>
    <n v="1.9917390399127624"/>
    <n v="0"/>
    <n v="2.8850793879154963"/>
    <n v="0"/>
    <n v="4.4928442995672488E-2"/>
    <n v="1.1802651693707946"/>
    <n v="0.19929520723696725"/>
    <n v="3.5356215825472566"/>
    <n v="0"/>
    <n v="0"/>
    <n v="0.71465596036826784"/>
    <n v="0"/>
    <n v="-0.44578679065015975"/>
    <n v="0"/>
    <n v="0"/>
    <n v="0"/>
    <n v="0"/>
    <n v="0"/>
    <n v="0"/>
    <n v="0"/>
    <n v="13.361316758116329"/>
    <n v="0"/>
    <n v="0"/>
    <n v="0.63101248810176924"/>
    <n v="2.214026557847077"/>
    <n v="0.55446364789087466"/>
    <n v="3.3905287910003801"/>
    <n v="0"/>
    <n v="0"/>
    <n v="0"/>
    <n v="0"/>
    <n v="-14.269217780384231"/>
    <n v="0"/>
    <n v="0"/>
    <n v="0"/>
    <n v="0"/>
    <n v="0"/>
    <n v="3.2914519397315787"/>
    <n v="0"/>
    <n v="31.36916024432869"/>
    <n v="4.1741624638133947"/>
    <n v="0"/>
    <n v="0"/>
    <n v="0.21439322581249803"/>
    <n v="1.2895076117244524"/>
    <n v="1.4294529475324062E-2"/>
    <n v="1.0106545063552341"/>
    <n v="0"/>
    <n v="0"/>
  </r>
  <r>
    <x v="206"/>
    <n v="25.875446443585002"/>
    <n v="0.10192292315019486"/>
    <n v="0"/>
    <n v="6.3344386890423019"/>
    <n v="1.7760222763678546"/>
    <n v="0"/>
    <n v="2.5514754044846697"/>
    <n v="0"/>
    <n v="4.8013002554510513E-2"/>
    <n v="1.061186793446383"/>
    <n v="0.17918807349858146"/>
    <n v="3.1789084583622298"/>
    <n v="0"/>
    <n v="0"/>
    <n v="0.6425534589018207"/>
    <n v="0"/>
    <n v="-0.17056804544444895"/>
    <n v="0"/>
    <n v="0"/>
    <n v="0"/>
    <n v="0"/>
    <n v="0"/>
    <n v="0"/>
    <n v="0"/>
    <n v="12.013277401319661"/>
    <n v="0"/>
    <n v="0"/>
    <n v="0.59148378937738344"/>
    <n v="1.9906507490849705"/>
    <n v="0.41234068790315148"/>
    <n v="2.9524503425240138"/>
    <n v="0"/>
    <n v="0"/>
    <n v="0"/>
    <n v="0"/>
    <n v="-12.82957919484017"/>
    <n v="0"/>
    <n v="0"/>
    <n v="0"/>
    <n v="0"/>
    <n v="0"/>
    <n v="1.2593834896174356"/>
    <n v="3.0322721407910866"/>
    <n v="31.103886742104976"/>
    <n v="4.1067561651266606"/>
    <n v="0"/>
    <n v="0"/>
    <n v="0.19594377194620968"/>
    <n v="1.1594076340828394"/>
    <n v="1.220591379653412E-2"/>
    <n v="0.50415282009464579"/>
    <n v="0"/>
    <n v="0"/>
  </r>
  <r>
    <x v="207"/>
    <n v="31.437623762376237"/>
    <n v="9.6559446353632922E-2"/>
    <n v="0"/>
    <n v="5.1802677232858318"/>
    <n v="1.6595068324484865"/>
    <n v="0"/>
    <n v="2.4306153540522915"/>
    <n v="0"/>
    <n v="4.9203413369374623E-2"/>
    <n v="0.99180855895421016"/>
    <n v="0.16747312165583278"/>
    <n v="2.9710778880842654"/>
    <n v="0"/>
    <n v="0"/>
    <n v="0.60054462047605339"/>
    <n v="0"/>
    <n v="0"/>
    <n v="0"/>
    <n v="0"/>
    <n v="0"/>
    <n v="0"/>
    <n v="0"/>
    <n v="0"/>
    <n v="0"/>
    <n v="11.227873755405943"/>
    <n v="0"/>
    <n v="0"/>
    <n v="1.5263630953349535E-2"/>
    <n v="1.8605060513607292"/>
    <n v="0.31217783217284661"/>
    <n v="2.6966661548464783"/>
    <n v="0"/>
    <n v="0"/>
    <n v="0"/>
    <n v="0"/>
    <n v="-11.990807397723477"/>
    <n v="0"/>
    <n v="0"/>
    <n v="0"/>
    <n v="0"/>
    <n v="0"/>
    <n v="0"/>
    <n v="4.9335281978802614"/>
    <n v="28.569749478159359"/>
    <n v="3.8638131921453009"/>
    <n v="0"/>
    <n v="0"/>
    <n v="0.18388529944487947"/>
    <n v="1.0836079207748934"/>
    <n v="1.1990405608185321E-2"/>
    <n v="0.22418747944229356"/>
    <n v="0"/>
    <n v="0"/>
  </r>
  <r>
    <x v="208"/>
    <n v="34.262325973369293"/>
    <n v="0.11226384651019704"/>
    <n v="0"/>
    <n v="4.7620394678579014"/>
    <n v="1.8379753929979017"/>
    <n v="0"/>
    <n v="2.4964922690631752"/>
    <n v="0"/>
    <n v="5.4637356190677687E-2"/>
    <n v="1.0636908580188167"/>
    <n v="0.17961090057240248"/>
    <n v="3.1864096750177282"/>
    <n v="0"/>
    <n v="0"/>
    <n v="0.64406968145780008"/>
    <n v="0"/>
    <n v="-0.2307860784338896"/>
    <n v="0"/>
    <n v="0"/>
    <n v="0"/>
    <n v="0"/>
    <n v="0"/>
    <n v="0"/>
    <n v="0"/>
    <n v="12.041624929318729"/>
    <n v="0"/>
    <n v="0"/>
    <n v="0"/>
    <n v="1.9953480540718558"/>
    <n v="0.30456417348819587"/>
    <n v="2.9058038196982894"/>
    <n v="0"/>
    <n v="0"/>
    <n v="0"/>
    <n v="0"/>
    <n v="-12.859852936408982"/>
    <n v="0"/>
    <n v="0"/>
    <n v="0"/>
    <n v="0"/>
    <n v="0"/>
    <n v="0"/>
    <n v="5.2910904977434861"/>
    <n v="36.236628798142675"/>
    <n v="3.9394711874371482"/>
    <n v="0"/>
    <n v="0"/>
    <n v="0.19726008066289397"/>
    <n v="1.1621434687157672"/>
    <n v="1.197479901185497E-2"/>
    <n v="0.23881013557843181"/>
    <n v="0"/>
    <n v="6.9019872231646717"/>
  </r>
  <r>
    <x v="209"/>
    <n v="29.772709201667201"/>
    <n v="9.7207727770464727E-2"/>
    <n v="0"/>
    <n v="4.5292048994551024"/>
    <n v="1.6917288404006765"/>
    <n v="0"/>
    <n v="2.1387324014085074"/>
    <n v="0"/>
    <n v="5.2181004070704778E-2"/>
    <n v="1.011682888846688"/>
    <n v="0.17082902742803205"/>
    <n v="3.0306137547098717"/>
    <n v="0"/>
    <n v="0"/>
    <n v="0.6125786181611298"/>
    <n v="0"/>
    <n v="-0.16261111995160918"/>
    <n v="0"/>
    <n v="0"/>
    <n v="0"/>
    <n v="0"/>
    <n v="-0.22700774866144358"/>
    <n v="0"/>
    <n v="0"/>
    <n v="11.452863210267395"/>
    <n v="0"/>
    <n v="0"/>
    <n v="0.43567410251583583"/>
    <n v="1.8977877532555818"/>
    <n v="0.20750458874201907"/>
    <n v="2.8147233773843539"/>
    <n v="0"/>
    <n v="0"/>
    <n v="0"/>
    <n v="0"/>
    <n v="-12.231084878440925"/>
    <n v="0"/>
    <n v="0"/>
    <n v="0"/>
    <n v="0"/>
    <n v="0"/>
    <n v="0"/>
    <n v="5.0323885737595546"/>
    <n v="27.709698664481646"/>
    <n v="3.4992968601017393"/>
    <n v="0"/>
    <n v="0"/>
    <n v="0.1877758531720351"/>
    <n v="1.105321769780482"/>
    <n v="1.5863942232143019E-2"/>
    <n v="0.34644322082035217"/>
    <n v="0"/>
    <n v="0"/>
  </r>
  <r>
    <x v="210"/>
    <n v="24.931312700106727"/>
    <n v="0.10429367950975596"/>
    <n v="0"/>
    <n v="4.3075438577223553"/>
    <n v="1.3851737768865926"/>
    <n v="0"/>
    <n v="1.6671040488147004"/>
    <n v="0"/>
    <n v="4.9525136122154645E-2"/>
    <n v="0.96217073648812912"/>
    <n v="0.16246858867145356"/>
    <n v="2.8822943439366031"/>
    <n v="0"/>
    <n v="0"/>
    <n v="0.58259878336470927"/>
    <n v="0"/>
    <n v="0"/>
    <n v="0"/>
    <n v="0"/>
    <n v="0"/>
    <n v="0"/>
    <n v="-0.21589790153225871"/>
    <n v="0"/>
    <n v="0"/>
    <n v="10.892355649588049"/>
    <n v="0"/>
    <n v="0"/>
    <n v="0.59581334686129317"/>
    <n v="1.8049092856850617"/>
    <n v="8.7749960111831476E-2"/>
    <n v="2.6857141865457295"/>
    <n v="0"/>
    <n v="0"/>
    <n v="0"/>
    <n v="0"/>
    <n v="-11.632490847951592"/>
    <n v="0"/>
    <n v="0"/>
    <n v="0"/>
    <n v="0"/>
    <n v="0"/>
    <n v="0"/>
    <n v="4.7861015281463795"/>
    <n v="25.783658664597329"/>
    <n v="3.3005089977561535"/>
    <n v="0"/>
    <n v="0"/>
    <n v="0.17858290836144547"/>
    <n v="1.0512268943269778"/>
    <n v="1.4299494175051221E-2"/>
    <n v="0.13161221356286645"/>
    <n v="0"/>
    <n v="0"/>
  </r>
  <r>
    <x v="211"/>
    <n v="24.662696015424164"/>
    <n v="8.7753320826847406E-2"/>
    <n v="0"/>
    <n v="3.7828272497323439"/>
    <n v="1.229277436873486"/>
    <n v="0"/>
    <n v="1.6541302260658644"/>
    <n v="0"/>
    <n v="5.1470869510208628E-2"/>
    <n v="1.0139585251647878"/>
    <n v="0.17239406111254807"/>
    <n v="3.037430687962754"/>
    <n v="0"/>
    <n v="0"/>
    <n v="0.61395652636393439"/>
    <n v="0"/>
    <n v="-0.2199957910263925"/>
    <n v="0"/>
    <n v="0"/>
    <n v="0"/>
    <n v="0"/>
    <n v="-0.22751837020406249"/>
    <n v="0"/>
    <n v="0"/>
    <n v="11.478624792038563"/>
    <n v="0"/>
    <n v="0"/>
    <n v="0.63179793820104113"/>
    <n v="1.9020565560424678"/>
    <n v="5.9693466809858819E-2"/>
    <n v="2.884135757824184"/>
    <n v="0"/>
    <n v="0"/>
    <n v="0"/>
    <n v="0"/>
    <n v="-12.258596958823022"/>
    <n v="0"/>
    <n v="0"/>
    <n v="0"/>
    <n v="0"/>
    <n v="0"/>
    <n v="0"/>
    <n v="5.0437082138676255"/>
    <n v="25.832124436298315"/>
    <n v="3.5642314167202187"/>
    <n v="0"/>
    <n v="0"/>
    <n v="0.18821570842833371"/>
    <n v="1.1078080334014535"/>
    <n v="1.5184413014408224E-2"/>
    <n v="1.9580358951777538E-2"/>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EEBD51-5814-4D27-AAB4-C418F33440E5}" name="PivotTable5" cacheId="16" dataOnRows="1" dataPosition="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C427" firstHeaderRow="1" firstDataRow="1" firstDataCol="2"/>
  <pivotFields count="54">
    <pivotField axis="axisRow" compact="0" numFmtId="14" outline="0" showAll="0" defaultSubtotal="0">
      <items count="21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
    <field x="0"/>
  </rowFields>
  <rowItems count="424">
    <i>
      <x/>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3"/>
    </i>
    <i r="1">
      <x v="64"/>
    </i>
    <i r="1">
      <x v="65"/>
    </i>
    <i r="1">
      <x v="66"/>
    </i>
    <i r="1">
      <x v="67"/>
    </i>
    <i r="1">
      <x v="68"/>
    </i>
    <i r="1">
      <x v="69"/>
    </i>
    <i r="1">
      <x v="70"/>
    </i>
    <i r="1">
      <x v="71"/>
    </i>
    <i r="1">
      <x v="72"/>
    </i>
    <i r="1">
      <x v="73"/>
    </i>
    <i r="1">
      <x v="74"/>
    </i>
    <i r="1">
      <x v="75"/>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1"/>
    </i>
    <i r="1">
      <x v="132"/>
    </i>
    <i r="1">
      <x v="133"/>
    </i>
    <i r="1">
      <x v="134"/>
    </i>
    <i r="1">
      <x v="135"/>
    </i>
    <i r="1">
      <x v="136"/>
    </i>
    <i r="1">
      <x v="137"/>
    </i>
    <i r="1">
      <x v="138"/>
    </i>
    <i r="1">
      <x v="139"/>
    </i>
    <i r="1">
      <x v="140"/>
    </i>
    <i r="1">
      <x v="141"/>
    </i>
    <i r="1">
      <x v="142"/>
    </i>
    <i r="1">
      <x v="143"/>
    </i>
    <i r="1">
      <x v="144"/>
    </i>
    <i r="1">
      <x v="145"/>
    </i>
    <i r="1">
      <x v="146"/>
    </i>
    <i r="1">
      <x v="147"/>
    </i>
    <i r="1">
      <x v="148"/>
    </i>
    <i r="1">
      <x v="149"/>
    </i>
    <i r="1">
      <x v="150"/>
    </i>
    <i r="1">
      <x v="151"/>
    </i>
    <i r="1">
      <x v="152"/>
    </i>
    <i r="1">
      <x v="153"/>
    </i>
    <i r="1">
      <x v="154"/>
    </i>
    <i r="1">
      <x v="155"/>
    </i>
    <i r="1">
      <x v="156"/>
    </i>
    <i r="1">
      <x v="157"/>
    </i>
    <i r="1">
      <x v="158"/>
    </i>
    <i r="1">
      <x v="159"/>
    </i>
    <i r="1">
      <x v="160"/>
    </i>
    <i r="1">
      <x v="161"/>
    </i>
    <i r="1">
      <x v="162"/>
    </i>
    <i r="1">
      <x v="163"/>
    </i>
    <i r="1">
      <x v="164"/>
    </i>
    <i r="1">
      <x v="165"/>
    </i>
    <i r="1">
      <x v="166"/>
    </i>
    <i r="1">
      <x v="167"/>
    </i>
    <i r="1">
      <x v="168"/>
    </i>
    <i r="1">
      <x v="169"/>
    </i>
    <i r="1">
      <x v="170"/>
    </i>
    <i r="1">
      <x v="171"/>
    </i>
    <i r="1">
      <x v="172"/>
    </i>
    <i r="1">
      <x v="173"/>
    </i>
    <i r="1">
      <x v="174"/>
    </i>
    <i r="1">
      <x v="175"/>
    </i>
    <i r="1">
      <x v="176"/>
    </i>
    <i r="1">
      <x v="177"/>
    </i>
    <i r="1">
      <x v="178"/>
    </i>
    <i r="1">
      <x v="179"/>
    </i>
    <i r="1">
      <x v="180"/>
    </i>
    <i r="1">
      <x v="181"/>
    </i>
    <i r="1">
      <x v="182"/>
    </i>
    <i r="1">
      <x v="183"/>
    </i>
    <i r="1">
      <x v="184"/>
    </i>
    <i r="1">
      <x v="185"/>
    </i>
    <i r="1">
      <x v="186"/>
    </i>
    <i r="1">
      <x v="187"/>
    </i>
    <i r="1">
      <x v="188"/>
    </i>
    <i r="1">
      <x v="189"/>
    </i>
    <i r="1">
      <x v="190"/>
    </i>
    <i r="1">
      <x v="191"/>
    </i>
    <i r="1">
      <x v="192"/>
    </i>
    <i r="1">
      <x v="193"/>
    </i>
    <i r="1">
      <x v="194"/>
    </i>
    <i r="1">
      <x v="195"/>
    </i>
    <i r="1">
      <x v="196"/>
    </i>
    <i r="1">
      <x v="197"/>
    </i>
    <i r="1">
      <x v="198"/>
    </i>
    <i r="1">
      <x v="199"/>
    </i>
    <i r="1">
      <x v="200"/>
    </i>
    <i r="1">
      <x v="201"/>
    </i>
    <i r="1">
      <x v="202"/>
    </i>
    <i r="1">
      <x v="203"/>
    </i>
    <i r="1">
      <x v="204"/>
    </i>
    <i r="1">
      <x v="205"/>
    </i>
    <i r="1">
      <x v="206"/>
    </i>
    <i r="1">
      <x v="207"/>
    </i>
    <i r="1">
      <x v="208"/>
    </i>
    <i r="1">
      <x v="209"/>
    </i>
    <i r="1">
      <x v="210"/>
    </i>
    <i r="1">
      <x v="211"/>
    </i>
    <i i="1">
      <x v="1"/>
      <x/>
    </i>
    <i r="1" i="1">
      <x v="1"/>
    </i>
    <i r="1" i="1">
      <x v="2"/>
    </i>
    <i r="1" i="1">
      <x v="3"/>
    </i>
    <i r="1" i="1">
      <x v="4"/>
    </i>
    <i r="1" i="1">
      <x v="5"/>
    </i>
    <i r="1" i="1">
      <x v="6"/>
    </i>
    <i r="1" i="1">
      <x v="7"/>
    </i>
    <i r="1" i="1">
      <x v="8"/>
    </i>
    <i r="1" i="1">
      <x v="9"/>
    </i>
    <i r="1" i="1">
      <x v="10"/>
    </i>
    <i r="1" i="1">
      <x v="11"/>
    </i>
    <i r="1" i="1">
      <x v="12"/>
    </i>
    <i r="1" i="1">
      <x v="13"/>
    </i>
    <i r="1" i="1">
      <x v="14"/>
    </i>
    <i r="1" i="1">
      <x v="15"/>
    </i>
    <i r="1" i="1">
      <x v="16"/>
    </i>
    <i r="1" i="1">
      <x v="17"/>
    </i>
    <i r="1" i="1">
      <x v="18"/>
    </i>
    <i r="1" i="1">
      <x v="19"/>
    </i>
    <i r="1" i="1">
      <x v="20"/>
    </i>
    <i r="1" i="1">
      <x v="21"/>
    </i>
    <i r="1" i="1">
      <x v="22"/>
    </i>
    <i r="1" i="1">
      <x v="23"/>
    </i>
    <i r="1" i="1">
      <x v="24"/>
    </i>
    <i r="1" i="1">
      <x v="25"/>
    </i>
    <i r="1" i="1">
      <x v="26"/>
    </i>
    <i r="1" i="1">
      <x v="27"/>
    </i>
    <i r="1" i="1">
      <x v="28"/>
    </i>
    <i r="1" i="1">
      <x v="29"/>
    </i>
    <i r="1" i="1">
      <x v="30"/>
    </i>
    <i r="1" i="1">
      <x v="31"/>
    </i>
    <i r="1" i="1">
      <x v="32"/>
    </i>
    <i r="1" i="1">
      <x v="33"/>
    </i>
    <i r="1" i="1">
      <x v="34"/>
    </i>
    <i r="1" i="1">
      <x v="35"/>
    </i>
    <i r="1" i="1">
      <x v="36"/>
    </i>
    <i r="1" i="1">
      <x v="37"/>
    </i>
    <i r="1" i="1">
      <x v="38"/>
    </i>
    <i r="1" i="1">
      <x v="39"/>
    </i>
    <i r="1" i="1">
      <x v="40"/>
    </i>
    <i r="1" i="1">
      <x v="41"/>
    </i>
    <i r="1" i="1">
      <x v="42"/>
    </i>
    <i r="1" i="1">
      <x v="43"/>
    </i>
    <i r="1" i="1">
      <x v="44"/>
    </i>
    <i r="1" i="1">
      <x v="45"/>
    </i>
    <i r="1" i="1">
      <x v="46"/>
    </i>
    <i r="1" i="1">
      <x v="47"/>
    </i>
    <i r="1" i="1">
      <x v="48"/>
    </i>
    <i r="1" i="1">
      <x v="49"/>
    </i>
    <i r="1" i="1">
      <x v="50"/>
    </i>
    <i r="1" i="1">
      <x v="51"/>
    </i>
    <i r="1" i="1">
      <x v="52"/>
    </i>
    <i r="1" i="1">
      <x v="53"/>
    </i>
    <i r="1" i="1">
      <x v="54"/>
    </i>
    <i r="1" i="1">
      <x v="55"/>
    </i>
    <i r="1" i="1">
      <x v="56"/>
    </i>
    <i r="1" i="1">
      <x v="57"/>
    </i>
    <i r="1" i="1">
      <x v="58"/>
    </i>
    <i r="1" i="1">
      <x v="59"/>
    </i>
    <i r="1" i="1">
      <x v="60"/>
    </i>
    <i r="1" i="1">
      <x v="61"/>
    </i>
    <i r="1" i="1">
      <x v="62"/>
    </i>
    <i r="1" i="1">
      <x v="63"/>
    </i>
    <i r="1" i="1">
      <x v="64"/>
    </i>
    <i r="1" i="1">
      <x v="65"/>
    </i>
    <i r="1" i="1">
      <x v="66"/>
    </i>
    <i r="1" i="1">
      <x v="67"/>
    </i>
    <i r="1" i="1">
      <x v="68"/>
    </i>
    <i r="1" i="1">
      <x v="69"/>
    </i>
    <i r="1" i="1">
      <x v="70"/>
    </i>
    <i r="1" i="1">
      <x v="71"/>
    </i>
    <i r="1" i="1">
      <x v="72"/>
    </i>
    <i r="1" i="1">
      <x v="73"/>
    </i>
    <i r="1" i="1">
      <x v="74"/>
    </i>
    <i r="1" i="1">
      <x v="75"/>
    </i>
    <i r="1" i="1">
      <x v="76"/>
    </i>
    <i r="1" i="1">
      <x v="77"/>
    </i>
    <i r="1" i="1">
      <x v="78"/>
    </i>
    <i r="1" i="1">
      <x v="79"/>
    </i>
    <i r="1" i="1">
      <x v="80"/>
    </i>
    <i r="1" i="1">
      <x v="81"/>
    </i>
    <i r="1" i="1">
      <x v="82"/>
    </i>
    <i r="1" i="1">
      <x v="83"/>
    </i>
    <i r="1" i="1">
      <x v="84"/>
    </i>
    <i r="1" i="1">
      <x v="85"/>
    </i>
    <i r="1" i="1">
      <x v="86"/>
    </i>
    <i r="1" i="1">
      <x v="87"/>
    </i>
    <i r="1" i="1">
      <x v="88"/>
    </i>
    <i r="1" i="1">
      <x v="89"/>
    </i>
    <i r="1" i="1">
      <x v="90"/>
    </i>
    <i r="1" i="1">
      <x v="91"/>
    </i>
    <i r="1" i="1">
      <x v="92"/>
    </i>
    <i r="1" i="1">
      <x v="93"/>
    </i>
    <i r="1" i="1">
      <x v="94"/>
    </i>
    <i r="1" i="1">
      <x v="95"/>
    </i>
    <i r="1" i="1">
      <x v="96"/>
    </i>
    <i r="1" i="1">
      <x v="97"/>
    </i>
    <i r="1" i="1">
      <x v="98"/>
    </i>
    <i r="1" i="1">
      <x v="99"/>
    </i>
    <i r="1" i="1">
      <x v="100"/>
    </i>
    <i r="1" i="1">
      <x v="101"/>
    </i>
    <i r="1" i="1">
      <x v="102"/>
    </i>
    <i r="1" i="1">
      <x v="103"/>
    </i>
    <i r="1" i="1">
      <x v="104"/>
    </i>
    <i r="1" i="1">
      <x v="105"/>
    </i>
    <i r="1" i="1">
      <x v="106"/>
    </i>
    <i r="1" i="1">
      <x v="107"/>
    </i>
    <i r="1" i="1">
      <x v="108"/>
    </i>
    <i r="1" i="1">
      <x v="109"/>
    </i>
    <i r="1" i="1">
      <x v="110"/>
    </i>
    <i r="1" i="1">
      <x v="111"/>
    </i>
    <i r="1" i="1">
      <x v="112"/>
    </i>
    <i r="1" i="1">
      <x v="113"/>
    </i>
    <i r="1" i="1">
      <x v="114"/>
    </i>
    <i r="1" i="1">
      <x v="115"/>
    </i>
    <i r="1" i="1">
      <x v="116"/>
    </i>
    <i r="1" i="1">
      <x v="117"/>
    </i>
    <i r="1" i="1">
      <x v="118"/>
    </i>
    <i r="1" i="1">
      <x v="119"/>
    </i>
    <i r="1" i="1">
      <x v="120"/>
    </i>
    <i r="1" i="1">
      <x v="121"/>
    </i>
    <i r="1" i="1">
      <x v="122"/>
    </i>
    <i r="1" i="1">
      <x v="123"/>
    </i>
    <i r="1" i="1">
      <x v="124"/>
    </i>
    <i r="1" i="1">
      <x v="125"/>
    </i>
    <i r="1" i="1">
      <x v="126"/>
    </i>
    <i r="1" i="1">
      <x v="127"/>
    </i>
    <i r="1" i="1">
      <x v="128"/>
    </i>
    <i r="1" i="1">
      <x v="129"/>
    </i>
    <i r="1" i="1">
      <x v="130"/>
    </i>
    <i r="1" i="1">
      <x v="131"/>
    </i>
    <i r="1" i="1">
      <x v="132"/>
    </i>
    <i r="1" i="1">
      <x v="133"/>
    </i>
    <i r="1" i="1">
      <x v="134"/>
    </i>
    <i r="1" i="1">
      <x v="135"/>
    </i>
    <i r="1" i="1">
      <x v="136"/>
    </i>
    <i r="1" i="1">
      <x v="137"/>
    </i>
    <i r="1" i="1">
      <x v="138"/>
    </i>
    <i r="1" i="1">
      <x v="139"/>
    </i>
    <i r="1" i="1">
      <x v="140"/>
    </i>
    <i r="1" i="1">
      <x v="141"/>
    </i>
    <i r="1" i="1">
      <x v="142"/>
    </i>
    <i r="1" i="1">
      <x v="143"/>
    </i>
    <i r="1" i="1">
      <x v="144"/>
    </i>
    <i r="1" i="1">
      <x v="145"/>
    </i>
    <i r="1" i="1">
      <x v="146"/>
    </i>
    <i r="1" i="1">
      <x v="147"/>
    </i>
    <i r="1" i="1">
      <x v="148"/>
    </i>
    <i r="1" i="1">
      <x v="149"/>
    </i>
    <i r="1" i="1">
      <x v="150"/>
    </i>
    <i r="1" i="1">
      <x v="151"/>
    </i>
    <i r="1" i="1">
      <x v="152"/>
    </i>
    <i r="1" i="1">
      <x v="153"/>
    </i>
    <i r="1" i="1">
      <x v="154"/>
    </i>
    <i r="1" i="1">
      <x v="155"/>
    </i>
    <i r="1" i="1">
      <x v="156"/>
    </i>
    <i r="1" i="1">
      <x v="157"/>
    </i>
    <i r="1" i="1">
      <x v="158"/>
    </i>
    <i r="1" i="1">
      <x v="159"/>
    </i>
    <i r="1" i="1">
      <x v="160"/>
    </i>
    <i r="1" i="1">
      <x v="161"/>
    </i>
    <i r="1" i="1">
      <x v="162"/>
    </i>
    <i r="1" i="1">
      <x v="163"/>
    </i>
    <i r="1" i="1">
      <x v="164"/>
    </i>
    <i r="1" i="1">
      <x v="165"/>
    </i>
    <i r="1" i="1">
      <x v="166"/>
    </i>
    <i r="1" i="1">
      <x v="167"/>
    </i>
    <i r="1" i="1">
      <x v="168"/>
    </i>
    <i r="1" i="1">
      <x v="169"/>
    </i>
    <i r="1" i="1">
      <x v="170"/>
    </i>
    <i r="1" i="1">
      <x v="171"/>
    </i>
    <i r="1" i="1">
      <x v="172"/>
    </i>
    <i r="1" i="1">
      <x v="173"/>
    </i>
    <i r="1" i="1">
      <x v="174"/>
    </i>
    <i r="1" i="1">
      <x v="175"/>
    </i>
    <i r="1" i="1">
      <x v="176"/>
    </i>
    <i r="1" i="1">
      <x v="177"/>
    </i>
    <i r="1" i="1">
      <x v="178"/>
    </i>
    <i r="1" i="1">
      <x v="179"/>
    </i>
    <i r="1" i="1">
      <x v="180"/>
    </i>
    <i r="1" i="1">
      <x v="181"/>
    </i>
    <i r="1" i="1">
      <x v="182"/>
    </i>
    <i r="1" i="1">
      <x v="183"/>
    </i>
    <i r="1" i="1">
      <x v="184"/>
    </i>
    <i r="1" i="1">
      <x v="185"/>
    </i>
    <i r="1" i="1">
      <x v="186"/>
    </i>
    <i r="1" i="1">
      <x v="187"/>
    </i>
    <i r="1" i="1">
      <x v="188"/>
    </i>
    <i r="1" i="1">
      <x v="189"/>
    </i>
    <i r="1" i="1">
      <x v="190"/>
    </i>
    <i r="1" i="1">
      <x v="191"/>
    </i>
    <i r="1" i="1">
      <x v="192"/>
    </i>
    <i r="1" i="1">
      <x v="193"/>
    </i>
    <i r="1" i="1">
      <x v="194"/>
    </i>
    <i r="1" i="1">
      <x v="195"/>
    </i>
    <i r="1" i="1">
      <x v="196"/>
    </i>
    <i r="1" i="1">
      <x v="197"/>
    </i>
    <i r="1" i="1">
      <x v="198"/>
    </i>
    <i r="1" i="1">
      <x v="199"/>
    </i>
    <i r="1" i="1">
      <x v="200"/>
    </i>
    <i r="1" i="1">
      <x v="201"/>
    </i>
    <i r="1" i="1">
      <x v="202"/>
    </i>
    <i r="1" i="1">
      <x v="203"/>
    </i>
    <i r="1" i="1">
      <x v="204"/>
    </i>
    <i r="1" i="1">
      <x v="205"/>
    </i>
    <i r="1" i="1">
      <x v="206"/>
    </i>
    <i r="1" i="1">
      <x v="207"/>
    </i>
    <i r="1" i="1">
      <x v="208"/>
    </i>
    <i r="1" i="1">
      <x v="209"/>
    </i>
    <i r="1" i="1">
      <x v="210"/>
    </i>
    <i r="1" i="1">
      <x v="211"/>
    </i>
  </rowItems>
  <colItems count="1">
    <i/>
  </colItems>
  <dataFields count="2">
    <dataField name="Sum of App_retention" fld="1" baseField="0" baseItem="0"/>
    <dataField name="Sum of Appier_Install"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710FA4-C9B7-4BDD-8B81-24F88C1F4652}" name="PivotTable10" cacheId="15" applyNumberFormats="0" applyBorderFormats="0" applyFontFormats="0" applyPatternFormats="0" applyAlignmentFormats="0" applyWidthHeightFormats="1" dataCaption="Values" updatedVersion="8" minRefreshableVersion="3" useAutoFormatting="1" createdVersion="8" indent="0" outline="1" outlineData="1" multipleFieldFilters="0" chartFormat="5">
  <location ref="I3:K278" firstHeaderRow="0" firstDataRow="1" firstDataCol="1" rowPageCount="1" colPageCount="1"/>
  <pivotFields count="6">
    <pivotField axis="axisRow" numFmtId="14" showAll="0">
      <items count="27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t="default"/>
      </items>
    </pivotField>
    <pivotField showAll="0"/>
    <pivotField dataField="1" numFmtId="3" showAll="0"/>
    <pivotField showAll="0">
      <items count="16">
        <item h="1" x="10"/>
        <item h="1" x="7"/>
        <item h="1" x="5"/>
        <item h="1" x="6"/>
        <item h="1" x="13"/>
        <item h="1" x="1"/>
        <item h="1" x="3"/>
        <item h="1" x="11"/>
        <item h="1" x="8"/>
        <item h="1" x="12"/>
        <item h="1" x="9"/>
        <item x="14"/>
        <item h="1" x="0"/>
        <item h="1" x="2"/>
        <item h="1" x="4"/>
        <item t="default"/>
      </items>
    </pivotField>
    <pivotField axis="axisPage" multipleItemSelectionAllowed="1" showAll="0">
      <items count="29">
        <item h="1" x="15"/>
        <item h="1" x="12"/>
        <item h="1" x="8"/>
        <item h="1" x="9"/>
        <item h="1" x="10"/>
        <item x="22"/>
        <item h="1" x="11"/>
        <item h="1" x="18"/>
        <item h="1" x="19"/>
        <item h="1" x="20"/>
        <item h="1" x="26"/>
        <item h="1" x="2"/>
        <item h="1" x="27"/>
        <item h="1" x="23"/>
        <item h="1" x="5"/>
        <item h="1" x="16"/>
        <item h="1" x="13"/>
        <item h="1" x="17"/>
        <item h="1" x="14"/>
        <item h="1" x="24"/>
        <item h="1" x="25"/>
        <item h="1" x="21"/>
        <item h="1" x="1"/>
        <item h="1" x="0"/>
        <item h="1" x="3"/>
        <item h="1" x="4"/>
        <item h="1" x="7"/>
        <item h="1" x="6"/>
        <item t="default"/>
      </items>
    </pivotField>
    <pivotField dataField="1" showAll="0"/>
  </pivotFields>
  <rowFields count="1">
    <field x="0"/>
  </rowFields>
  <rowItems count="27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t="grand">
      <x/>
    </i>
  </rowItems>
  <colFields count="1">
    <field x="-2"/>
  </colFields>
  <colItems count="2">
    <i>
      <x/>
    </i>
    <i i="1">
      <x v="1"/>
    </i>
  </colItems>
  <pageFields count="1">
    <pageField fld="4" hier="-1"/>
  </pageFields>
  <dataFields count="2">
    <dataField name="Sum of Value" fld="5" baseField="0" baseItem="0"/>
    <dataField name="Sum of R Rate*Installs" fld="2" baseField="0" baseItem="0"/>
  </dataFields>
  <chartFormats count="4">
    <chartFormat chart="1" format="0"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AB00F000-D83E-4522-8C72-095912C0BF11}" autoFormatId="16" applyNumberFormats="0" applyBorderFormats="0" applyFontFormats="1" applyPatternFormats="1" applyAlignmentFormats="0" applyWidthHeightFormats="0">
  <queryTableRefresh nextId="7">
    <queryTableFields count="6">
      <queryTableField id="1" name="Date" tableColumnId="1"/>
      <queryTableField id="2" name="Region" tableColumnId="2"/>
      <queryTableField id="3" name="App_Install" tableColumnId="3"/>
      <queryTableField id="6" dataBound="0" tableColumnId="6"/>
      <queryTableField id="4" name="Attribute" tableColumnId="4"/>
      <queryTableField id="5" name="Value"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1" xr10:uid="{EE377B61-8671-487F-845E-CA7B9FECF0DB}" sourceName="Level1">
  <pivotTables>
    <pivotTable tabId="7" name="PivotTable10"/>
  </pivotTables>
  <data>
    <tabular pivotCacheId="1426039308">
      <items count="15">
        <i x="14" s="1"/>
        <i x="10" nd="1"/>
        <i x="7" nd="1"/>
        <i x="5" nd="1"/>
        <i x="6" nd="1"/>
        <i x="13" nd="1"/>
        <i x="1" nd="1"/>
        <i x="3" nd="1"/>
        <i x="11" nd="1"/>
        <i x="8" nd="1"/>
        <i x="12" nd="1"/>
        <i x="9" nd="1"/>
        <i x="0" nd="1"/>
        <i x="2" nd="1"/>
        <i x="4"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vel2" xr10:uid="{DC21EF56-6511-40D7-B2BC-68D6D5FD836C}" sourceName="Level2">
  <pivotTables>
    <pivotTable tabId="7" name="PivotTable10"/>
  </pivotTables>
  <data>
    <tabular pivotCacheId="1426039308">
      <items count="28">
        <i x="22" s="1"/>
        <i x="26"/>
        <i x="27"/>
        <i x="23"/>
        <i x="24"/>
        <i x="25"/>
        <i x="21"/>
        <i x="15" nd="1"/>
        <i x="12" nd="1"/>
        <i x="8" nd="1"/>
        <i x="9" nd="1"/>
        <i x="10" nd="1"/>
        <i x="11" nd="1"/>
        <i x="18" nd="1"/>
        <i x="19" nd="1"/>
        <i x="20" nd="1"/>
        <i x="2" nd="1"/>
        <i x="5" nd="1"/>
        <i x="16" nd="1"/>
        <i x="13" nd="1"/>
        <i x="17" nd="1"/>
        <i x="14" nd="1"/>
        <i x="1" nd="1"/>
        <i x="0" nd="1"/>
        <i x="3" nd="1"/>
        <i x="4" nd="1"/>
        <i x="7" nd="1"/>
        <i x="6"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vel1" xr10:uid="{FEA4DC1D-B8BD-4D03-9DF4-5CE634DCBD70}" cache="Slicer_Level1" caption="Level1" rowHeight="257175"/>
  <slicer name="Level2" xr10:uid="{3C007CB6-281C-4A1A-A6FC-D930F56136E5}" cache="Slicer_Level2" caption="Level2"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B2C30A-9AC7-4670-9B62-42D65274F171}" name="Fotoable_raw_data" displayName="Fotoable_raw_data" ref="A1:F7673" tableType="queryTable" totalsRowShown="0">
  <autoFilter ref="A1:F7673" xr:uid="{00000000-000C-0000-FFFF-FFFF00000000}"/>
  <tableColumns count="6">
    <tableColumn id="1" xr3:uid="{623D2EF4-20EF-4704-BC79-D5F010397E2B}" uniqueName="1" name="Date" queryTableFieldId="1" dataDxfId="4"/>
    <tableColumn id="2" xr3:uid="{C872F716-D1D8-47C5-A82D-81B77EA3D165}" uniqueName="2" name="Region" queryTableFieldId="2" dataDxfId="3"/>
    <tableColumn id="3" xr3:uid="{130505B0-3B82-425F-944C-816A65A30B7A}" uniqueName="3" name="R Rate*Installs" queryTableFieldId="3" dataDxfId="2"/>
    <tableColumn id="6" xr3:uid="{A900EF69-3F33-4035-AD17-60D3D36D6547}" uniqueName="6" name="Level1" queryTableFieldId="6"/>
    <tableColumn id="4" xr3:uid="{C016D394-C9F2-4C60-99C1-AD48363A9248}" uniqueName="4" name="Level2" queryTableFieldId="4" dataDxfId="1"/>
    <tableColumn id="5" xr3:uid="{38F37208-1B6C-4C3D-9C4B-EE2BCE3E2D40}" uniqueName="5" name="Value"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6FCE39F-F75C-4966-A717-00C3F3FAA148}" name="Table2" displayName="Table2" ref="B2:D7" totalsRowShown="0">
  <autoFilter ref="B2:D7" xr:uid="{00000000-0009-0000-0100-000002000000}"/>
  <tableColumns count="3">
    <tableColumn id="1" xr3:uid="{2B9E78D0-A77F-4370-B134-FC06DA8EC7A0}" name="#"/>
    <tableColumn id="2" xr3:uid="{04919452-E7A2-479A-B97F-4A7620843115}" name="Business questions:" dataDxfId="0"/>
    <tableColumn id="3" xr3:uid="{599F5425-5E95-4BC1-9348-D29058F39068}" name="Information to che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ivotTable" Target="../pivotTables/pivotTable2.xml"/><Relationship Id="rId4" Type="http://schemas.microsoft.com/office/2007/relationships/slicer" Target="../slicers/slicer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BF964-A67A-4CD2-9858-61FD60DB3DBB}">
  <dimension ref="A1:I275"/>
  <sheetViews>
    <sheetView showGridLines="0" workbookViewId="0">
      <selection activeCell="C1" sqref="C1"/>
    </sheetView>
  </sheetViews>
  <sheetFormatPr defaultRowHeight="15"/>
  <cols>
    <col min="1" max="1" width="11" customWidth="1"/>
    <col min="2" max="2" width="11.7109375" customWidth="1"/>
    <col min="3" max="3" width="13.140625" customWidth="1"/>
    <col min="4" max="4" width="9" customWidth="1"/>
    <col min="5" max="5" width="6.5703125" hidden="1" customWidth="1"/>
  </cols>
  <sheetData>
    <row r="1" spans="1:9" ht="30">
      <c r="A1" s="11" t="s">
        <v>6</v>
      </c>
      <c r="B1" s="11" t="s">
        <v>12</v>
      </c>
      <c r="C1" s="11" t="s">
        <v>53</v>
      </c>
      <c r="D1" s="11" t="s">
        <v>64</v>
      </c>
      <c r="H1" s="2" t="s">
        <v>65</v>
      </c>
      <c r="I1" s="14">
        <f>RSQ(B2:B275,C2:C275)</f>
        <v>0.92963140758355678</v>
      </c>
    </row>
    <row r="2" spans="1:9">
      <c r="A2" s="3">
        <v>44440</v>
      </c>
      <c r="B2" s="1">
        <v>105045.66</v>
      </c>
      <c r="C2" s="1">
        <v>143959.31021838929</v>
      </c>
      <c r="D2" s="1">
        <f>B2-C2</f>
        <v>-38913.650218389288</v>
      </c>
      <c r="E2">
        <v>0.36914456641280352</v>
      </c>
      <c r="H2" s="2" t="s">
        <v>66</v>
      </c>
      <c r="I2" s="14">
        <f>SUMPRODUCT(B2:B275,E2:E275)/SUM(B2:B275)</f>
        <v>6.5578069934958058E-2</v>
      </c>
    </row>
    <row r="3" spans="1:9">
      <c r="A3" s="3">
        <v>44441</v>
      </c>
      <c r="B3" s="1">
        <v>122369.87</v>
      </c>
      <c r="C3" s="1">
        <v>137402.23230539871</v>
      </c>
      <c r="D3" s="1">
        <f t="shared" ref="D3:D66" si="0">B3-C3</f>
        <v>-15032.36230539871</v>
      </c>
      <c r="E3">
        <v>0.1242749180612522</v>
      </c>
    </row>
    <row r="4" spans="1:9">
      <c r="A4" s="3">
        <v>44442</v>
      </c>
      <c r="B4" s="1">
        <v>110607.36</v>
      </c>
      <c r="C4" s="1">
        <v>138906.89062052651</v>
      </c>
      <c r="D4" s="1">
        <f t="shared" si="0"/>
        <v>-28299.530620526508</v>
      </c>
      <c r="E4">
        <v>0.25675303393891807</v>
      </c>
    </row>
    <row r="5" spans="1:9">
      <c r="A5" s="3">
        <v>44443</v>
      </c>
      <c r="B5" s="1">
        <v>112185.55</v>
      </c>
      <c r="C5" s="1">
        <v>144650.58001297369</v>
      </c>
      <c r="D5" s="1">
        <f t="shared" si="0"/>
        <v>-32465.030012973686</v>
      </c>
      <c r="E5">
        <v>0.28894194305274962</v>
      </c>
    </row>
    <row r="6" spans="1:9">
      <c r="A6" s="3">
        <v>44444</v>
      </c>
      <c r="B6" s="1">
        <v>124419.12</v>
      </c>
      <c r="C6" s="1">
        <v>145462.2709090868</v>
      </c>
      <c r="D6" s="1">
        <f t="shared" si="0"/>
        <v>-21043.150909086806</v>
      </c>
      <c r="E6">
        <v>0.16964515320804299</v>
      </c>
    </row>
    <row r="7" spans="1:9">
      <c r="A7" s="3">
        <v>44445</v>
      </c>
      <c r="B7" s="1">
        <v>122690.97</v>
      </c>
      <c r="C7" s="1">
        <v>173253.91616825291</v>
      </c>
      <c r="D7" s="1">
        <f t="shared" si="0"/>
        <v>-50562.946168252907</v>
      </c>
      <c r="E7">
        <v>0.41198220964673632</v>
      </c>
    </row>
    <row r="8" spans="1:9">
      <c r="A8" s="3">
        <v>44446</v>
      </c>
      <c r="B8" s="1">
        <v>131513.18</v>
      </c>
      <c r="C8" s="1">
        <v>143585.3205839697</v>
      </c>
      <c r="D8" s="1">
        <f t="shared" si="0"/>
        <v>-12072.140583969711</v>
      </c>
      <c r="E8">
        <v>9.112019429772035E-2</v>
      </c>
    </row>
    <row r="9" spans="1:9">
      <c r="A9" s="3">
        <v>44447</v>
      </c>
      <c r="B9" s="1">
        <v>114650.7</v>
      </c>
      <c r="C9" s="1">
        <v>138150.75657422619</v>
      </c>
      <c r="D9" s="1">
        <f t="shared" si="0"/>
        <v>-23500.056574226197</v>
      </c>
      <c r="E9">
        <v>0.20718080111773021</v>
      </c>
    </row>
    <row r="10" spans="1:9">
      <c r="A10" s="3">
        <v>44448</v>
      </c>
      <c r="B10" s="1">
        <v>131063.08</v>
      </c>
      <c r="C10" s="1">
        <v>140294.16406077531</v>
      </c>
      <c r="D10" s="1">
        <f t="shared" si="0"/>
        <v>-9231.0840607753053</v>
      </c>
      <c r="E10">
        <v>7.1520153978881673E-2</v>
      </c>
    </row>
    <row r="11" spans="1:9">
      <c r="A11" s="3">
        <v>44449</v>
      </c>
      <c r="B11" s="1">
        <v>117255.84</v>
      </c>
      <c r="C11" s="1">
        <v>144323.2871521202</v>
      </c>
      <c r="D11" s="1">
        <f t="shared" si="0"/>
        <v>-27067.447152120207</v>
      </c>
      <c r="E11">
        <v>0.22999965320153759</v>
      </c>
    </row>
    <row r="12" spans="1:9">
      <c r="A12" s="3">
        <v>44450</v>
      </c>
      <c r="B12" s="1">
        <v>126258.08</v>
      </c>
      <c r="C12" s="1">
        <v>143646.50361063279</v>
      </c>
      <c r="D12" s="1">
        <f t="shared" si="0"/>
        <v>-17388.423610632788</v>
      </c>
      <c r="E12">
        <v>0.13683987337608239</v>
      </c>
    </row>
    <row r="13" spans="1:9">
      <c r="A13" s="3">
        <v>44451</v>
      </c>
      <c r="B13" s="1">
        <v>144322.20000000001</v>
      </c>
      <c r="C13" s="1">
        <v>145327.953585621</v>
      </c>
      <c r="D13" s="1">
        <f t="shared" si="0"/>
        <v>-1005.753585620987</v>
      </c>
      <c r="E13">
        <v>7.4152727965807576E-3</v>
      </c>
    </row>
    <row r="14" spans="1:9">
      <c r="A14" s="3">
        <v>44452</v>
      </c>
      <c r="B14" s="1">
        <v>151019.07999999999</v>
      </c>
      <c r="C14" s="1">
        <v>176652.5722876614</v>
      </c>
      <c r="D14" s="1">
        <f t="shared" si="0"/>
        <v>-25633.492287661415</v>
      </c>
      <c r="E14">
        <v>0.16976804662227499</v>
      </c>
    </row>
    <row r="15" spans="1:9">
      <c r="A15" s="3">
        <v>44453</v>
      </c>
      <c r="B15" s="1">
        <v>143199.25</v>
      </c>
      <c r="C15" s="1">
        <v>148946.91461327171</v>
      </c>
      <c r="D15" s="1">
        <f t="shared" si="0"/>
        <v>-5747.6646132717142</v>
      </c>
      <c r="E15">
        <v>3.967919512686318E-2</v>
      </c>
    </row>
    <row r="16" spans="1:9">
      <c r="A16" s="3">
        <v>44454</v>
      </c>
      <c r="B16" s="1">
        <v>125497.72</v>
      </c>
      <c r="C16" s="1">
        <v>150073.520919993</v>
      </c>
      <c r="D16" s="1">
        <f t="shared" si="0"/>
        <v>-24575.800919992995</v>
      </c>
      <c r="E16">
        <v>0.1958946896733739</v>
      </c>
    </row>
    <row r="17" spans="1:5">
      <c r="A17" s="3">
        <v>44455</v>
      </c>
      <c r="B17" s="1">
        <v>145728.56</v>
      </c>
      <c r="C17" s="1">
        <v>148281.2953546897</v>
      </c>
      <c r="D17" s="1">
        <f t="shared" si="0"/>
        <v>-2552.7353546897066</v>
      </c>
      <c r="E17">
        <v>1.75858485490464E-2</v>
      </c>
    </row>
    <row r="18" spans="1:5">
      <c r="A18" s="3">
        <v>44456</v>
      </c>
      <c r="B18" s="1">
        <v>119778.04</v>
      </c>
      <c r="C18" s="1">
        <v>141170.0195214143</v>
      </c>
      <c r="D18" s="1">
        <f t="shared" si="0"/>
        <v>-21391.979521414309</v>
      </c>
      <c r="E18">
        <v>0.17761243192158069</v>
      </c>
    </row>
    <row r="19" spans="1:5">
      <c r="A19" s="3">
        <v>44457</v>
      </c>
      <c r="B19" s="1">
        <v>130716.63</v>
      </c>
      <c r="C19" s="1">
        <v>136784.27631870299</v>
      </c>
      <c r="D19" s="1">
        <f t="shared" si="0"/>
        <v>-6067.6463187029876</v>
      </c>
      <c r="E19">
        <v>4.8969022774210273E-2</v>
      </c>
    </row>
    <row r="20" spans="1:5">
      <c r="A20" s="3">
        <v>44458</v>
      </c>
      <c r="B20" s="1">
        <v>130201.83</v>
      </c>
      <c r="C20" s="1">
        <v>141728.98025250901</v>
      </c>
      <c r="D20" s="1">
        <f t="shared" si="0"/>
        <v>-11527.150252509004</v>
      </c>
      <c r="E20">
        <v>9.1448742621973333E-2</v>
      </c>
    </row>
    <row r="21" spans="1:5">
      <c r="A21" s="3">
        <v>44459</v>
      </c>
      <c r="B21" s="1">
        <v>155484.70000000001</v>
      </c>
      <c r="C21" s="1">
        <v>175549.50771412841</v>
      </c>
      <c r="D21" s="1">
        <f t="shared" si="0"/>
        <v>-20064.807714128401</v>
      </c>
      <c r="E21">
        <v>0.1297367699124243</v>
      </c>
    </row>
    <row r="22" spans="1:5">
      <c r="A22" s="3">
        <v>44460</v>
      </c>
      <c r="B22" s="1">
        <v>145051.20000000001</v>
      </c>
      <c r="C22" s="1">
        <v>146906.8255448328</v>
      </c>
      <c r="D22" s="1">
        <f t="shared" si="0"/>
        <v>-1855.6255448327865</v>
      </c>
      <c r="E22">
        <v>1.347360472511293E-2</v>
      </c>
    </row>
    <row r="23" spans="1:5">
      <c r="A23" s="3">
        <v>44461</v>
      </c>
      <c r="B23" s="1">
        <v>146467.57999999999</v>
      </c>
      <c r="C23" s="1">
        <v>145403.35036613289</v>
      </c>
      <c r="D23" s="1">
        <f t="shared" si="0"/>
        <v>1064.2296338671003</v>
      </c>
      <c r="E23">
        <v>7.069694703213867E-3</v>
      </c>
    </row>
    <row r="24" spans="1:5">
      <c r="A24" s="3">
        <v>44462</v>
      </c>
      <c r="B24" s="1">
        <v>132594.59</v>
      </c>
      <c r="C24" s="1">
        <v>145448.84414243701</v>
      </c>
      <c r="D24" s="1">
        <f t="shared" si="0"/>
        <v>-12854.254142437014</v>
      </c>
      <c r="E24">
        <v>9.7196703116612951E-2</v>
      </c>
    </row>
    <row r="25" spans="1:5">
      <c r="A25" s="3">
        <v>44463</v>
      </c>
      <c r="B25" s="1">
        <v>119079.1</v>
      </c>
      <c r="C25" s="1">
        <v>138294.6807574367</v>
      </c>
      <c r="D25" s="1">
        <f t="shared" si="0"/>
        <v>-19215.580757436692</v>
      </c>
      <c r="E25">
        <v>0.1641100433828811</v>
      </c>
    </row>
    <row r="26" spans="1:5">
      <c r="A26" s="3">
        <v>44464</v>
      </c>
      <c r="B26" s="1">
        <v>113141</v>
      </c>
      <c r="C26" s="1">
        <v>139754.4518782555</v>
      </c>
      <c r="D26" s="1">
        <f t="shared" si="0"/>
        <v>-26613.451878255495</v>
      </c>
      <c r="E26">
        <v>0.23739721104251191</v>
      </c>
    </row>
    <row r="27" spans="1:5">
      <c r="A27" s="3">
        <v>44465</v>
      </c>
      <c r="B27" s="1">
        <v>124010.92</v>
      </c>
      <c r="C27" s="1">
        <v>147386.27243218981</v>
      </c>
      <c r="D27" s="1">
        <f t="shared" si="0"/>
        <v>-23375.352432189815</v>
      </c>
      <c r="E27">
        <v>0.19039714376585809</v>
      </c>
    </row>
    <row r="28" spans="1:5">
      <c r="A28" s="3">
        <v>44466</v>
      </c>
      <c r="B28" s="1">
        <v>131941.48000000001</v>
      </c>
      <c r="C28" s="1">
        <v>188151.2914250746</v>
      </c>
      <c r="D28" s="1">
        <f t="shared" si="0"/>
        <v>-56209.811425074586</v>
      </c>
      <c r="E28">
        <v>0.42823038075026187</v>
      </c>
    </row>
    <row r="29" spans="1:5">
      <c r="A29" s="3">
        <v>44467</v>
      </c>
      <c r="B29" s="1">
        <v>125307.35</v>
      </c>
      <c r="C29" s="1">
        <v>148471.74962298331</v>
      </c>
      <c r="D29" s="1">
        <f t="shared" si="0"/>
        <v>-23164.399622983299</v>
      </c>
      <c r="E29">
        <v>0.18536318529397439</v>
      </c>
    </row>
    <row r="30" spans="1:5">
      <c r="A30" s="3">
        <v>44468</v>
      </c>
      <c r="B30" s="1">
        <v>124227.32</v>
      </c>
      <c r="C30" s="1">
        <v>137278.8433442348</v>
      </c>
      <c r="D30" s="1">
        <f t="shared" si="0"/>
        <v>-13051.523344234796</v>
      </c>
      <c r="E30">
        <v>8.5786350201029246E-2</v>
      </c>
    </row>
    <row r="31" spans="1:5">
      <c r="A31" s="3">
        <v>44469</v>
      </c>
      <c r="B31" s="1">
        <v>129047.43</v>
      </c>
      <c r="C31" s="1">
        <v>143803.1392724324</v>
      </c>
      <c r="D31" s="1">
        <f t="shared" si="0"/>
        <v>-14755.709272432403</v>
      </c>
      <c r="E31">
        <v>0.10105051521625941</v>
      </c>
    </row>
    <row r="32" spans="1:5">
      <c r="A32" s="3">
        <v>44470</v>
      </c>
      <c r="B32" s="1">
        <v>134672.79999999999</v>
      </c>
      <c r="C32" s="1">
        <v>147863.01664808221</v>
      </c>
      <c r="D32" s="1">
        <f t="shared" si="0"/>
        <v>-13190.21664808222</v>
      </c>
      <c r="E32">
        <v>9.7104444276842228E-2</v>
      </c>
    </row>
    <row r="33" spans="1:5">
      <c r="A33" s="3">
        <v>44471</v>
      </c>
      <c r="B33" s="1">
        <v>137878.07999999999</v>
      </c>
      <c r="C33" s="1">
        <v>145854.32263276301</v>
      </c>
      <c r="D33" s="1">
        <f t="shared" si="0"/>
        <v>-7976.2426327630237</v>
      </c>
      <c r="E33">
        <v>5.7088583508525852E-2</v>
      </c>
    </row>
    <row r="34" spans="1:5">
      <c r="A34" s="3">
        <v>44472</v>
      </c>
      <c r="B34" s="1">
        <v>151074.12</v>
      </c>
      <c r="C34" s="1">
        <v>147112.91840626011</v>
      </c>
      <c r="D34" s="1">
        <f t="shared" si="0"/>
        <v>3961.2015937398828</v>
      </c>
      <c r="E34">
        <v>2.69096262458857E-2</v>
      </c>
    </row>
    <row r="35" spans="1:5">
      <c r="A35" s="3">
        <v>44473</v>
      </c>
      <c r="B35" s="1">
        <v>162242.28</v>
      </c>
      <c r="C35" s="1">
        <v>175117.11373175241</v>
      </c>
      <c r="D35" s="1">
        <f t="shared" si="0"/>
        <v>-12874.833731752413</v>
      </c>
      <c r="E35">
        <v>7.8892085815949323E-2</v>
      </c>
    </row>
    <row r="36" spans="1:5">
      <c r="A36" s="3">
        <v>44474</v>
      </c>
      <c r="B36" s="1">
        <v>142801.28</v>
      </c>
      <c r="C36" s="1">
        <v>147383.63428532469</v>
      </c>
      <c r="D36" s="1">
        <f t="shared" si="0"/>
        <v>-4582.3542853246909</v>
      </c>
      <c r="E36">
        <v>3.2657945554287728E-2</v>
      </c>
    </row>
    <row r="37" spans="1:5">
      <c r="A37" s="3">
        <v>44475</v>
      </c>
      <c r="B37" s="1">
        <v>130400.01</v>
      </c>
      <c r="C37" s="1">
        <v>147386.5852782201</v>
      </c>
      <c r="D37" s="1">
        <f t="shared" si="0"/>
        <v>-16986.575278220102</v>
      </c>
      <c r="E37">
        <v>0.13066779717723889</v>
      </c>
    </row>
    <row r="38" spans="1:5">
      <c r="A38" s="3">
        <v>44476</v>
      </c>
      <c r="B38" s="1">
        <v>132186.12</v>
      </c>
      <c r="C38" s="1">
        <v>147352.25663277099</v>
      </c>
      <c r="D38" s="1">
        <f t="shared" si="0"/>
        <v>-15166.136632770998</v>
      </c>
      <c r="E38">
        <v>0.11424439936012271</v>
      </c>
    </row>
    <row r="39" spans="1:5">
      <c r="A39" s="3">
        <v>44477</v>
      </c>
      <c r="B39" s="1">
        <v>136721.82999999999</v>
      </c>
      <c r="C39" s="1">
        <v>142886.09647750459</v>
      </c>
      <c r="D39" s="1">
        <f t="shared" si="0"/>
        <v>-6164.2664775045996</v>
      </c>
      <c r="E39">
        <v>4.7256624637464578E-2</v>
      </c>
    </row>
    <row r="40" spans="1:5">
      <c r="A40" s="3">
        <v>44478</v>
      </c>
      <c r="B40" s="1">
        <v>142680.95999999999</v>
      </c>
      <c r="C40" s="1">
        <v>144817.57618588669</v>
      </c>
      <c r="D40" s="1">
        <f t="shared" si="0"/>
        <v>-2136.6161858866981</v>
      </c>
      <c r="E40">
        <v>1.6206042748641541E-2</v>
      </c>
    </row>
    <row r="41" spans="1:5">
      <c r="A41" s="3">
        <v>44479</v>
      </c>
      <c r="B41" s="1">
        <v>162817.04999999999</v>
      </c>
      <c r="C41" s="1">
        <v>149663.52172444781</v>
      </c>
      <c r="D41" s="1">
        <f t="shared" si="0"/>
        <v>13153.528275552177</v>
      </c>
      <c r="E41">
        <v>8.1200542000329709E-2</v>
      </c>
    </row>
    <row r="42" spans="1:5">
      <c r="A42" s="3">
        <v>44480</v>
      </c>
      <c r="B42" s="1">
        <v>168828.86</v>
      </c>
      <c r="C42" s="1">
        <v>177864.52904549759</v>
      </c>
      <c r="D42" s="1">
        <f t="shared" si="0"/>
        <v>-9035.6690454976051</v>
      </c>
      <c r="E42">
        <v>5.2726186541327498E-2</v>
      </c>
    </row>
    <row r="43" spans="1:5">
      <c r="A43" s="3">
        <v>44481</v>
      </c>
      <c r="B43" s="1">
        <v>151015.79999999999</v>
      </c>
      <c r="C43" s="1">
        <v>153527.0667231892</v>
      </c>
      <c r="D43" s="1">
        <f t="shared" si="0"/>
        <v>-2511.2667231892119</v>
      </c>
      <c r="E43">
        <v>1.7222354415932201E-2</v>
      </c>
    </row>
    <row r="44" spans="1:5">
      <c r="A44" s="3">
        <v>44482</v>
      </c>
      <c r="B44" s="1">
        <v>159059.78</v>
      </c>
      <c r="C44" s="1">
        <v>155717.0647463685</v>
      </c>
      <c r="D44" s="1">
        <f t="shared" si="0"/>
        <v>3342.715253631497</v>
      </c>
      <c r="E44">
        <v>2.0349658697236359E-2</v>
      </c>
    </row>
    <row r="45" spans="1:5">
      <c r="A45" s="3">
        <v>44483</v>
      </c>
      <c r="B45" s="1">
        <v>155295.63</v>
      </c>
      <c r="C45" s="1">
        <v>155295.62998055041</v>
      </c>
      <c r="D45" s="1">
        <f t="shared" si="0"/>
        <v>1.944959512911737E-5</v>
      </c>
      <c r="E45">
        <v>1.033280648162484E-11</v>
      </c>
    </row>
    <row r="46" spans="1:5">
      <c r="A46" s="3">
        <v>44484</v>
      </c>
      <c r="B46" s="1">
        <v>159720.09</v>
      </c>
      <c r="C46" s="1">
        <v>152479.08622344959</v>
      </c>
      <c r="D46" s="1">
        <f t="shared" si="0"/>
        <v>7241.0037765504094</v>
      </c>
      <c r="E46">
        <v>4.511327820272143E-2</v>
      </c>
    </row>
    <row r="47" spans="1:5">
      <c r="A47" s="3">
        <v>44485</v>
      </c>
      <c r="B47" s="1">
        <v>153884</v>
      </c>
      <c r="C47" s="1">
        <v>153349.25577794461</v>
      </c>
      <c r="D47" s="1">
        <f t="shared" si="0"/>
        <v>534.74422205539304</v>
      </c>
      <c r="E47">
        <v>3.2023412756334042E-3</v>
      </c>
    </row>
    <row r="48" spans="1:5">
      <c r="A48" s="3">
        <v>44486</v>
      </c>
      <c r="B48" s="1">
        <v>172860.03</v>
      </c>
      <c r="C48" s="1">
        <v>152710.03075641379</v>
      </c>
      <c r="D48" s="1">
        <f t="shared" si="0"/>
        <v>20149.999243586208</v>
      </c>
      <c r="E48">
        <v>0.1165593059366105</v>
      </c>
    </row>
    <row r="49" spans="1:5">
      <c r="A49" s="3">
        <v>44487</v>
      </c>
      <c r="B49" s="1">
        <v>181653.98</v>
      </c>
      <c r="C49" s="1">
        <v>181475.66901021689</v>
      </c>
      <c r="D49" s="1">
        <f t="shared" si="0"/>
        <v>178.31098978311638</v>
      </c>
      <c r="E49">
        <v>6.1547644843880877E-4</v>
      </c>
    </row>
    <row r="50" spans="1:5">
      <c r="A50" s="3">
        <v>44488</v>
      </c>
      <c r="B50" s="1">
        <v>158809.20000000001</v>
      </c>
      <c r="C50" s="1">
        <v>154427.53149790139</v>
      </c>
      <c r="D50" s="1">
        <f t="shared" si="0"/>
        <v>4381.6685020986188</v>
      </c>
      <c r="E50">
        <v>2.6542227815785979E-2</v>
      </c>
    </row>
    <row r="51" spans="1:5">
      <c r="A51" s="3">
        <v>44489</v>
      </c>
      <c r="B51" s="1">
        <v>157864.34</v>
      </c>
      <c r="C51" s="1">
        <v>153978.21683831551</v>
      </c>
      <c r="D51" s="1">
        <f t="shared" si="0"/>
        <v>3886.1231616844889</v>
      </c>
      <c r="E51">
        <v>2.3491514632888771E-2</v>
      </c>
    </row>
    <row r="52" spans="1:5">
      <c r="A52" s="3">
        <v>44490</v>
      </c>
      <c r="B52" s="1">
        <v>140032.92000000001</v>
      </c>
      <c r="C52" s="1">
        <v>153941.05138248249</v>
      </c>
      <c r="D52" s="1">
        <f t="shared" si="0"/>
        <v>-13908.131382482476</v>
      </c>
      <c r="E52">
        <v>0.1001465272094537</v>
      </c>
    </row>
    <row r="53" spans="1:5">
      <c r="A53" s="3">
        <v>44491</v>
      </c>
      <c r="B53" s="1">
        <v>150527.51999999999</v>
      </c>
      <c r="C53" s="1">
        <v>142157.53993305599</v>
      </c>
      <c r="D53" s="1">
        <f t="shared" si="0"/>
        <v>8369.980066944001</v>
      </c>
      <c r="E53">
        <v>5.3945677416690818E-2</v>
      </c>
    </row>
    <row r="54" spans="1:5">
      <c r="A54" s="3">
        <v>44492</v>
      </c>
      <c r="B54" s="1">
        <v>147397.79999999999</v>
      </c>
      <c r="C54" s="1">
        <v>141561.8179533112</v>
      </c>
      <c r="D54" s="1">
        <f t="shared" si="0"/>
        <v>5835.9820466887904</v>
      </c>
      <c r="E54">
        <v>3.8866385935340142E-2</v>
      </c>
    </row>
    <row r="55" spans="1:5">
      <c r="A55" s="3">
        <v>44493</v>
      </c>
      <c r="B55" s="1">
        <v>151289.32</v>
      </c>
      <c r="C55" s="1">
        <v>149459.40309705501</v>
      </c>
      <c r="D55" s="1">
        <f t="shared" si="0"/>
        <v>1829.9169029449986</v>
      </c>
      <c r="E55">
        <v>1.2377628347177139E-2</v>
      </c>
    </row>
    <row r="56" spans="1:5">
      <c r="A56" s="3">
        <v>44494</v>
      </c>
      <c r="B56" s="1">
        <v>165622.10999999999</v>
      </c>
      <c r="C56" s="1">
        <v>180241.69739124441</v>
      </c>
      <c r="D56" s="1">
        <f t="shared" si="0"/>
        <v>-14619.587391244422</v>
      </c>
      <c r="E56">
        <v>8.815673745666093E-2</v>
      </c>
    </row>
    <row r="57" spans="1:5">
      <c r="A57" s="3">
        <v>44495</v>
      </c>
      <c r="B57" s="1">
        <v>146525.6</v>
      </c>
      <c r="C57" s="1">
        <v>154148.2241211762</v>
      </c>
      <c r="D57" s="1">
        <f t="shared" si="0"/>
        <v>-7622.6241211761953</v>
      </c>
      <c r="E57">
        <v>5.3752578634322708E-2</v>
      </c>
    </row>
    <row r="58" spans="1:5">
      <c r="A58" s="3">
        <v>44496</v>
      </c>
      <c r="B58" s="1">
        <v>134387.94</v>
      </c>
      <c r="C58" s="1">
        <v>153630.10317609541</v>
      </c>
      <c r="D58" s="1">
        <f t="shared" si="0"/>
        <v>-19242.163176095404</v>
      </c>
      <c r="E58">
        <v>0.14520745971519411</v>
      </c>
    </row>
    <row r="59" spans="1:5">
      <c r="A59" s="3">
        <v>44497</v>
      </c>
      <c r="B59" s="1">
        <v>140032.20000000001</v>
      </c>
      <c r="C59" s="1">
        <v>153915.0501195479</v>
      </c>
      <c r="D59" s="1">
        <f t="shared" si="0"/>
        <v>-13882.850119547889</v>
      </c>
      <c r="E59">
        <v>0.10015450651864841</v>
      </c>
    </row>
    <row r="60" spans="1:5">
      <c r="A60" s="3">
        <v>44498</v>
      </c>
      <c r="B60" s="1">
        <v>136203.57</v>
      </c>
      <c r="C60" s="1">
        <v>149785.40620406519</v>
      </c>
      <c r="D60" s="1">
        <f t="shared" si="0"/>
        <v>-13581.836204065185</v>
      </c>
      <c r="E60">
        <v>9.8949162257712719E-2</v>
      </c>
    </row>
    <row r="61" spans="1:5">
      <c r="A61" s="3">
        <v>44499</v>
      </c>
      <c r="B61" s="1">
        <v>120186.94</v>
      </c>
      <c r="C61" s="1">
        <v>148639.67649355531</v>
      </c>
      <c r="D61" s="1">
        <f t="shared" si="0"/>
        <v>-28452.736493555305</v>
      </c>
      <c r="E61">
        <v>0.23579098351526459</v>
      </c>
    </row>
    <row r="62" spans="1:5">
      <c r="A62" s="3">
        <v>44500</v>
      </c>
      <c r="B62" s="1">
        <v>140849.54999999999</v>
      </c>
      <c r="C62" s="1">
        <v>149382.7357048335</v>
      </c>
      <c r="D62" s="1">
        <f t="shared" si="0"/>
        <v>-8533.1857048335078</v>
      </c>
      <c r="E62">
        <v>6.0684896269853968E-2</v>
      </c>
    </row>
    <row r="63" spans="1:5">
      <c r="A63" s="3">
        <v>44501</v>
      </c>
      <c r="B63" s="1">
        <v>165493.64000000001</v>
      </c>
      <c r="C63" s="1">
        <v>177209.95707805391</v>
      </c>
      <c r="D63" s="1">
        <f t="shared" si="0"/>
        <v>-11716.317078053893</v>
      </c>
      <c r="E63">
        <v>6.9716644234916261E-2</v>
      </c>
    </row>
    <row r="64" spans="1:5">
      <c r="A64" s="3">
        <v>44502</v>
      </c>
      <c r="B64" s="1">
        <v>173907.84</v>
      </c>
      <c r="C64" s="1">
        <v>151648.5856035644</v>
      </c>
      <c r="D64" s="1">
        <f t="shared" si="0"/>
        <v>22259.254396435601</v>
      </c>
      <c r="E64">
        <v>0.12860867953959121</v>
      </c>
    </row>
    <row r="65" spans="1:5">
      <c r="A65" s="3">
        <v>44503</v>
      </c>
      <c r="B65" s="1">
        <v>170361.16</v>
      </c>
      <c r="C65" s="1">
        <v>153331.27056344421</v>
      </c>
      <c r="D65" s="1">
        <f t="shared" si="0"/>
        <v>17029.889436555794</v>
      </c>
      <c r="E65">
        <v>0.1004649411943369</v>
      </c>
    </row>
    <row r="66" spans="1:5">
      <c r="A66" s="3">
        <v>44504</v>
      </c>
      <c r="B66" s="1">
        <v>165271</v>
      </c>
      <c r="C66" s="1">
        <v>140317.57131122981</v>
      </c>
      <c r="D66" s="1">
        <f t="shared" si="0"/>
        <v>24953.428688770189</v>
      </c>
      <c r="E66">
        <v>0.14993595818281899</v>
      </c>
    </row>
    <row r="67" spans="1:5">
      <c r="A67" s="3">
        <v>44505</v>
      </c>
      <c r="B67" s="1">
        <v>160127.63</v>
      </c>
      <c r="C67" s="1">
        <v>146978.71697454699</v>
      </c>
      <c r="D67" s="1">
        <f t="shared" ref="D67:D130" si="1">B67-C67</f>
        <v>13148.913025453017</v>
      </c>
      <c r="E67">
        <v>8.0560661361382832E-2</v>
      </c>
    </row>
    <row r="68" spans="1:5">
      <c r="A68" s="3">
        <v>44506</v>
      </c>
      <c r="B68" s="1">
        <v>161170.62</v>
      </c>
      <c r="C68" s="1">
        <v>168690.3447425428</v>
      </c>
      <c r="D68" s="1">
        <f t="shared" si="1"/>
        <v>-7519.7247425428068</v>
      </c>
      <c r="E68">
        <v>4.7694975854075089E-2</v>
      </c>
    </row>
    <row r="69" spans="1:5">
      <c r="A69" s="3">
        <v>44507</v>
      </c>
      <c r="B69" s="1">
        <v>158968.44</v>
      </c>
      <c r="C69" s="1">
        <v>150794.55415359719</v>
      </c>
      <c r="D69" s="1">
        <f t="shared" si="1"/>
        <v>8173.8858464028162</v>
      </c>
      <c r="E69">
        <v>5.1802824643042061E-2</v>
      </c>
    </row>
    <row r="70" spans="1:5">
      <c r="A70" s="3">
        <v>44508</v>
      </c>
      <c r="B70" s="1">
        <v>194231.6</v>
      </c>
      <c r="C70" s="1">
        <v>180879.11219813491</v>
      </c>
      <c r="D70" s="1">
        <f t="shared" si="1"/>
        <v>13352.487801865092</v>
      </c>
      <c r="E70">
        <v>6.9105450431560078E-2</v>
      </c>
    </row>
    <row r="71" spans="1:5">
      <c r="A71" s="3">
        <v>44509</v>
      </c>
      <c r="B71" s="1">
        <v>172465.71</v>
      </c>
      <c r="C71" s="1">
        <v>153290.24613694329</v>
      </c>
      <c r="D71" s="1">
        <f t="shared" si="1"/>
        <v>19175.463863056706</v>
      </c>
      <c r="E71">
        <v>0.1114588489555617</v>
      </c>
    </row>
    <row r="72" spans="1:5">
      <c r="A72" s="3">
        <v>44510</v>
      </c>
      <c r="B72" s="1">
        <v>174878.55</v>
      </c>
      <c r="C72" s="1">
        <v>172849.66315792891</v>
      </c>
      <c r="D72" s="1">
        <f t="shared" si="1"/>
        <v>2028.8868420710787</v>
      </c>
      <c r="E72">
        <v>1.211199817604891E-2</v>
      </c>
    </row>
    <row r="73" spans="1:5">
      <c r="A73" s="3">
        <v>44511</v>
      </c>
      <c r="B73" s="1">
        <v>185241.75</v>
      </c>
      <c r="C73" s="1">
        <v>162707.60391050309</v>
      </c>
      <c r="D73" s="1">
        <f t="shared" si="1"/>
        <v>22534.146089496906</v>
      </c>
      <c r="E73">
        <v>0.1204534443274682</v>
      </c>
    </row>
    <row r="74" spans="1:5">
      <c r="A74" s="3">
        <v>44512</v>
      </c>
      <c r="B74" s="1">
        <v>179412.8</v>
      </c>
      <c r="C74" s="1">
        <v>167321.3897452766</v>
      </c>
      <c r="D74" s="1">
        <f t="shared" si="1"/>
        <v>12091.410254723392</v>
      </c>
      <c r="E74">
        <v>6.5559084066964285E-2</v>
      </c>
    </row>
    <row r="75" spans="1:5">
      <c r="A75" s="3">
        <v>44513</v>
      </c>
      <c r="B75" s="1">
        <v>193659.7</v>
      </c>
      <c r="C75" s="1">
        <v>176507.13259627129</v>
      </c>
      <c r="D75" s="1">
        <f t="shared" si="1"/>
        <v>17152.567403728724</v>
      </c>
      <c r="E75">
        <v>8.8019524235135177E-2</v>
      </c>
    </row>
    <row r="76" spans="1:5">
      <c r="A76" s="3">
        <v>44514</v>
      </c>
      <c r="B76" s="1">
        <v>176705.14</v>
      </c>
      <c r="C76" s="1">
        <v>178436.40377414989</v>
      </c>
      <c r="D76" s="1">
        <f t="shared" si="1"/>
        <v>-1731.2637741498766</v>
      </c>
      <c r="E76">
        <v>9.6926028702577181E-3</v>
      </c>
    </row>
    <row r="77" spans="1:5">
      <c r="A77" s="3">
        <v>44515</v>
      </c>
      <c r="B77" s="1">
        <v>185868.72</v>
      </c>
      <c r="C77" s="1">
        <v>199156.9525689474</v>
      </c>
      <c r="D77" s="1">
        <f t="shared" si="1"/>
        <v>-13288.232568947395</v>
      </c>
      <c r="E77">
        <v>7.1476463436489793E-2</v>
      </c>
    </row>
    <row r="78" spans="1:5">
      <c r="A78" s="3">
        <v>44516</v>
      </c>
      <c r="B78" s="1">
        <v>172159</v>
      </c>
      <c r="C78" s="1">
        <v>157983.2114303993</v>
      </c>
      <c r="D78" s="1">
        <f t="shared" si="1"/>
        <v>14175.7885696007</v>
      </c>
      <c r="E78">
        <v>8.205504543773437E-2</v>
      </c>
    </row>
    <row r="79" spans="1:5">
      <c r="A79" s="3">
        <v>44517</v>
      </c>
      <c r="B79" s="1">
        <v>184477.32</v>
      </c>
      <c r="C79" s="1">
        <v>153313.04787266071</v>
      </c>
      <c r="D79" s="1">
        <f t="shared" si="1"/>
        <v>31164.272127339296</v>
      </c>
      <c r="E79">
        <v>0.1688127619447761</v>
      </c>
    </row>
    <row r="80" spans="1:5">
      <c r="A80" s="3">
        <v>44518</v>
      </c>
      <c r="B80" s="1">
        <v>171583.64</v>
      </c>
      <c r="C80" s="1">
        <v>156828.73534331191</v>
      </c>
      <c r="D80" s="1">
        <f t="shared" si="1"/>
        <v>14754.904656688101</v>
      </c>
      <c r="E80">
        <v>8.5892695650094039E-2</v>
      </c>
    </row>
    <row r="81" spans="1:5">
      <c r="A81" s="3">
        <v>44519</v>
      </c>
      <c r="B81" s="1">
        <v>166632.88</v>
      </c>
      <c r="C81" s="1">
        <v>153623.834216994</v>
      </c>
      <c r="D81" s="1">
        <f t="shared" si="1"/>
        <v>13009.045783006004</v>
      </c>
      <c r="E81">
        <v>7.5666739952801862E-2</v>
      </c>
    </row>
    <row r="82" spans="1:5">
      <c r="A82" s="3">
        <v>44520</v>
      </c>
      <c r="B82" s="1">
        <v>168770.32</v>
      </c>
      <c r="C82" s="1">
        <v>158266.28354696379</v>
      </c>
      <c r="D82" s="1">
        <f t="shared" si="1"/>
        <v>10504.036453036213</v>
      </c>
      <c r="E82">
        <v>5.97689807172554E-2</v>
      </c>
    </row>
    <row r="83" spans="1:5">
      <c r="A83" s="3">
        <v>44521</v>
      </c>
      <c r="B83" s="1">
        <v>181099.46</v>
      </c>
      <c r="C83" s="1">
        <v>161225.65768045021</v>
      </c>
      <c r="D83" s="1">
        <f t="shared" si="1"/>
        <v>19873.802319549781</v>
      </c>
      <c r="E83">
        <v>0.1090879198806235</v>
      </c>
    </row>
    <row r="84" spans="1:5">
      <c r="A84" s="3">
        <v>44522</v>
      </c>
      <c r="B84" s="1">
        <v>212147.44</v>
      </c>
      <c r="C84" s="1">
        <v>186407.65609498421</v>
      </c>
      <c r="D84" s="1">
        <f t="shared" si="1"/>
        <v>25739.783905015793</v>
      </c>
      <c r="E84">
        <v>0.1213425538542455</v>
      </c>
    </row>
    <row r="85" spans="1:5">
      <c r="A85" s="3">
        <v>44523</v>
      </c>
      <c r="B85" s="1">
        <v>175527.81</v>
      </c>
      <c r="C85" s="1">
        <v>158797.30624459789</v>
      </c>
      <c r="D85" s="1">
        <f t="shared" si="1"/>
        <v>16730.503755402111</v>
      </c>
      <c r="E85">
        <v>9.5007845810305441E-2</v>
      </c>
    </row>
    <row r="86" spans="1:5">
      <c r="A86" s="3">
        <v>44524</v>
      </c>
      <c r="B86" s="1">
        <v>160387.10999999999</v>
      </c>
      <c r="C86" s="1">
        <v>159125.29111663101</v>
      </c>
      <c r="D86" s="1">
        <f t="shared" si="1"/>
        <v>1261.8188833689783</v>
      </c>
      <c r="E86">
        <v>7.569344786800142E-3</v>
      </c>
    </row>
    <row r="87" spans="1:5">
      <c r="A87" s="3">
        <v>44525</v>
      </c>
      <c r="B87" s="1">
        <v>174871.87</v>
      </c>
      <c r="C87" s="1">
        <v>154304.29447927949</v>
      </c>
      <c r="D87" s="1">
        <f t="shared" si="1"/>
        <v>20567.575520720507</v>
      </c>
      <c r="E87">
        <v>0.13051971847638311</v>
      </c>
    </row>
    <row r="88" spans="1:5">
      <c r="A88" s="3">
        <v>44526</v>
      </c>
      <c r="B88" s="1">
        <v>175032.06</v>
      </c>
      <c r="C88" s="1">
        <v>161812.44442161149</v>
      </c>
      <c r="D88" s="1">
        <f t="shared" si="1"/>
        <v>13219.615578388504</v>
      </c>
      <c r="E88">
        <v>8.364086955162614E-2</v>
      </c>
    </row>
    <row r="89" spans="1:5">
      <c r="A89" s="3">
        <v>44527</v>
      </c>
      <c r="B89" s="1">
        <v>187227.6</v>
      </c>
      <c r="C89" s="1">
        <v>167413.63169266831</v>
      </c>
      <c r="D89" s="1">
        <f t="shared" si="1"/>
        <v>19813.968307331699</v>
      </c>
      <c r="E89">
        <v>0.10438538451877991</v>
      </c>
    </row>
    <row r="90" spans="1:5">
      <c r="A90" s="3">
        <v>44528</v>
      </c>
      <c r="B90" s="1">
        <v>184701.44</v>
      </c>
      <c r="C90" s="1">
        <v>166752.38627210271</v>
      </c>
      <c r="D90" s="1">
        <f t="shared" si="1"/>
        <v>17949.053727897292</v>
      </c>
      <c r="E90">
        <v>9.6354606880358296E-2</v>
      </c>
    </row>
    <row r="91" spans="1:5">
      <c r="A91" s="3">
        <v>44529</v>
      </c>
      <c r="B91" s="1">
        <v>211905.6</v>
      </c>
      <c r="C91" s="1">
        <v>191536.636937667</v>
      </c>
      <c r="D91" s="1">
        <f t="shared" si="1"/>
        <v>20368.963062333001</v>
      </c>
      <c r="E91">
        <v>9.6490077813696354E-2</v>
      </c>
    </row>
    <row r="92" spans="1:5">
      <c r="A92" s="3">
        <v>44530</v>
      </c>
      <c r="B92" s="1">
        <v>155829</v>
      </c>
      <c r="C92" s="1">
        <v>148023.36978454041</v>
      </c>
      <c r="D92" s="1">
        <f t="shared" si="1"/>
        <v>7805.6302154595905</v>
      </c>
      <c r="E92">
        <v>4.827867348543096E-2</v>
      </c>
    </row>
    <row r="93" spans="1:5">
      <c r="A93" s="3">
        <v>44531</v>
      </c>
      <c r="B93" s="1">
        <v>164477.56</v>
      </c>
      <c r="C93" s="1">
        <v>164902.43082758441</v>
      </c>
      <c r="D93" s="1">
        <f t="shared" si="1"/>
        <v>-424.87082758441102</v>
      </c>
      <c r="E93">
        <v>3.5015914588133299E-3</v>
      </c>
    </row>
    <row r="94" spans="1:5">
      <c r="A94" s="3">
        <v>44532</v>
      </c>
      <c r="B94" s="1">
        <v>143143.73000000001</v>
      </c>
      <c r="C94" s="1">
        <v>164037.98622287979</v>
      </c>
      <c r="D94" s="1">
        <f t="shared" si="1"/>
        <v>-20894.256222879776</v>
      </c>
      <c r="E94">
        <v>0.14713990590941889</v>
      </c>
    </row>
    <row r="95" spans="1:5">
      <c r="A95" s="3">
        <v>44533</v>
      </c>
      <c r="B95" s="1">
        <v>144282.06</v>
      </c>
      <c r="C95" s="1">
        <v>163237.38765600321</v>
      </c>
      <c r="D95" s="1">
        <f t="shared" si="1"/>
        <v>-18955.32765600321</v>
      </c>
      <c r="E95">
        <v>0.13204723541190461</v>
      </c>
    </row>
    <row r="96" spans="1:5">
      <c r="A96" s="3">
        <v>44534</v>
      </c>
      <c r="B96" s="1">
        <v>156222.39999999999</v>
      </c>
      <c r="C96" s="1">
        <v>168104.0593514411</v>
      </c>
      <c r="D96" s="1">
        <f t="shared" si="1"/>
        <v>-11881.659351441107</v>
      </c>
      <c r="E96">
        <v>7.5660285584780398E-2</v>
      </c>
    </row>
    <row r="97" spans="1:5">
      <c r="A97" s="3">
        <v>44535</v>
      </c>
      <c r="B97" s="1">
        <v>178530.6</v>
      </c>
      <c r="C97" s="1">
        <v>172905.7463756059</v>
      </c>
      <c r="D97" s="1">
        <f t="shared" si="1"/>
        <v>5624.8536243941053</v>
      </c>
      <c r="E97">
        <v>3.12135442984924E-2</v>
      </c>
    </row>
    <row r="98" spans="1:5">
      <c r="A98" s="3">
        <v>44536</v>
      </c>
      <c r="B98" s="1">
        <v>210278.04</v>
      </c>
      <c r="C98" s="1">
        <v>196397.73412159941</v>
      </c>
      <c r="D98" s="1">
        <f t="shared" si="1"/>
        <v>13880.305878400599</v>
      </c>
      <c r="E98">
        <v>6.6099533128938875E-2</v>
      </c>
    </row>
    <row r="99" spans="1:5">
      <c r="A99" s="3">
        <v>44537</v>
      </c>
      <c r="B99" s="1">
        <v>170094.2</v>
      </c>
      <c r="C99" s="1">
        <v>167883.0035016961</v>
      </c>
      <c r="D99" s="1">
        <f t="shared" si="1"/>
        <v>2211.196498303907</v>
      </c>
      <c r="E99">
        <v>1.349274021094655E-2</v>
      </c>
    </row>
    <row r="100" spans="1:5">
      <c r="A100" s="3">
        <v>44538</v>
      </c>
      <c r="B100" s="1">
        <v>164502.24</v>
      </c>
      <c r="C100" s="1">
        <v>168540.41504545169</v>
      </c>
      <c r="D100" s="1">
        <f t="shared" si="1"/>
        <v>-4038.1750454517023</v>
      </c>
      <c r="E100">
        <v>2.4246804189271519E-2</v>
      </c>
    </row>
    <row r="101" spans="1:5">
      <c r="A101" s="3">
        <v>44539</v>
      </c>
      <c r="B101" s="1">
        <v>169301.3</v>
      </c>
      <c r="C101" s="1">
        <v>157963.09430614041</v>
      </c>
      <c r="D101" s="1">
        <f t="shared" si="1"/>
        <v>11338.205693859578</v>
      </c>
      <c r="E101">
        <v>6.547937035294514E-2</v>
      </c>
    </row>
    <row r="102" spans="1:5">
      <c r="A102" s="3">
        <v>44540</v>
      </c>
      <c r="B102" s="1">
        <v>147118.26</v>
      </c>
      <c r="C102" s="1">
        <v>157505.00143060711</v>
      </c>
      <c r="D102" s="1">
        <f t="shared" si="1"/>
        <v>-10386.7414306071</v>
      </c>
      <c r="E102">
        <v>7.1675942160617873E-2</v>
      </c>
    </row>
    <row r="103" spans="1:5">
      <c r="A103" s="3">
        <v>44541</v>
      </c>
      <c r="B103" s="1">
        <v>166455.12</v>
      </c>
      <c r="C103" s="1">
        <v>164236.5616673723</v>
      </c>
      <c r="D103" s="1">
        <f t="shared" si="1"/>
        <v>2218.5583326276974</v>
      </c>
      <c r="E103">
        <v>1.3834788233966061E-2</v>
      </c>
    </row>
    <row r="104" spans="1:5">
      <c r="A104" s="3">
        <v>44542</v>
      </c>
      <c r="B104" s="1">
        <v>168619.23</v>
      </c>
      <c r="C104" s="1">
        <v>163129.68368411681</v>
      </c>
      <c r="D104" s="1">
        <f t="shared" si="1"/>
        <v>5489.546315883199</v>
      </c>
      <c r="E104">
        <v>3.206244173571441E-2</v>
      </c>
    </row>
    <row r="105" spans="1:5">
      <c r="A105" s="3">
        <v>44543</v>
      </c>
      <c r="B105" s="1">
        <v>196499.6</v>
      </c>
      <c r="C105" s="1">
        <v>191857.45637078711</v>
      </c>
      <c r="D105" s="1">
        <f t="shared" si="1"/>
        <v>4642.1436292128928</v>
      </c>
      <c r="E105">
        <v>2.3465623045325869E-2</v>
      </c>
    </row>
    <row r="106" spans="1:5">
      <c r="A106" s="3">
        <v>44544</v>
      </c>
      <c r="B106" s="1">
        <v>170667</v>
      </c>
      <c r="C106" s="1">
        <v>164212.23523953941</v>
      </c>
      <c r="D106" s="1">
        <f t="shared" si="1"/>
        <v>6454.7647604605881</v>
      </c>
      <c r="E106">
        <v>3.8034931085933643E-2</v>
      </c>
    </row>
    <row r="107" spans="1:5">
      <c r="A107" s="3">
        <v>44545</v>
      </c>
      <c r="B107" s="1">
        <v>159466.43</v>
      </c>
      <c r="C107" s="1">
        <v>158400.81311999829</v>
      </c>
      <c r="D107" s="1">
        <f t="shared" si="1"/>
        <v>1065.616880001704</v>
      </c>
      <c r="E107">
        <v>7.0948936903539716E-3</v>
      </c>
    </row>
    <row r="108" spans="1:5">
      <c r="A108" s="3">
        <v>44546</v>
      </c>
      <c r="B108" s="1">
        <v>151733.28</v>
      </c>
      <c r="C108" s="1">
        <v>149238.2730380547</v>
      </c>
      <c r="D108" s="1">
        <f t="shared" si="1"/>
        <v>2495.0069619452988</v>
      </c>
      <c r="E108">
        <v>1.468059565072175E-2</v>
      </c>
    </row>
    <row r="109" spans="1:5">
      <c r="A109" s="3">
        <v>44547</v>
      </c>
      <c r="B109" s="1">
        <v>132666.29999999999</v>
      </c>
      <c r="C109" s="1">
        <v>150558.57697516531</v>
      </c>
      <c r="D109" s="1">
        <f t="shared" si="1"/>
        <v>-17892.276975165325</v>
      </c>
      <c r="E109">
        <v>0.13895899225664721</v>
      </c>
    </row>
    <row r="110" spans="1:5">
      <c r="A110" s="3">
        <v>44548</v>
      </c>
      <c r="B110" s="1">
        <v>139099.62</v>
      </c>
      <c r="C110" s="1">
        <v>155984.55891678849</v>
      </c>
      <c r="D110" s="1">
        <f t="shared" si="1"/>
        <v>-16884.938916788495</v>
      </c>
      <c r="E110">
        <v>0.1239672366366197</v>
      </c>
    </row>
    <row r="111" spans="1:5">
      <c r="A111" s="3">
        <v>44549</v>
      </c>
      <c r="B111" s="1">
        <v>163057.37</v>
      </c>
      <c r="C111" s="1">
        <v>161856.62260346179</v>
      </c>
      <c r="D111" s="1">
        <f t="shared" si="1"/>
        <v>1200.7473965382087</v>
      </c>
      <c r="E111">
        <v>6.2649455657231342E-3</v>
      </c>
    </row>
    <row r="112" spans="1:5">
      <c r="A112" s="3">
        <v>44550</v>
      </c>
      <c r="B112" s="1">
        <v>183911.53</v>
      </c>
      <c r="C112" s="1">
        <v>187615.3621918846</v>
      </c>
      <c r="D112" s="1">
        <f t="shared" si="1"/>
        <v>-3703.832191884605</v>
      </c>
      <c r="E112">
        <v>2.0319718676206029E-2</v>
      </c>
    </row>
    <row r="113" spans="1:5">
      <c r="A113" s="3">
        <v>44551</v>
      </c>
      <c r="B113" s="1">
        <v>173947.37</v>
      </c>
      <c r="C113" s="1">
        <v>164642.04536534479</v>
      </c>
      <c r="D113" s="1">
        <f t="shared" si="1"/>
        <v>9305.3246346552041</v>
      </c>
      <c r="E113">
        <v>5.1474535184266777E-2</v>
      </c>
    </row>
    <row r="114" spans="1:5">
      <c r="A114" s="3">
        <v>44552</v>
      </c>
      <c r="B114" s="1">
        <v>174573.24</v>
      </c>
      <c r="C114" s="1">
        <v>161432.99197508459</v>
      </c>
      <c r="D114" s="1">
        <f t="shared" si="1"/>
        <v>13140.248024915403</v>
      </c>
      <c r="E114">
        <v>7.1869457219872576E-2</v>
      </c>
    </row>
    <row r="115" spans="1:5">
      <c r="A115" s="3">
        <v>44553</v>
      </c>
      <c r="B115" s="1">
        <v>142125.32</v>
      </c>
      <c r="C115" s="1">
        <v>166765.2918130685</v>
      </c>
      <c r="D115" s="1">
        <f t="shared" si="1"/>
        <v>-24639.971813068492</v>
      </c>
      <c r="E115">
        <v>0.1754080327780678</v>
      </c>
    </row>
    <row r="116" spans="1:5">
      <c r="A116" s="3">
        <v>44554</v>
      </c>
      <c r="B116" s="1">
        <v>141745.68</v>
      </c>
      <c r="C116" s="1">
        <v>156389.18218014529</v>
      </c>
      <c r="D116" s="1">
        <f t="shared" si="1"/>
        <v>-14643.502180145297</v>
      </c>
      <c r="E116">
        <v>8.7405061504097672E-2</v>
      </c>
    </row>
    <row r="117" spans="1:5">
      <c r="A117" s="3">
        <v>44555</v>
      </c>
      <c r="B117" s="1">
        <v>144202.18</v>
      </c>
      <c r="C117" s="1">
        <v>161480.77342421631</v>
      </c>
      <c r="D117" s="1">
        <f t="shared" si="1"/>
        <v>-17278.59342421632</v>
      </c>
      <c r="E117">
        <v>0.1078137054311487</v>
      </c>
    </row>
    <row r="118" spans="1:5">
      <c r="A118" s="3">
        <v>44556</v>
      </c>
      <c r="B118" s="1">
        <v>158130.72</v>
      </c>
      <c r="C118" s="1">
        <v>184992.68900789029</v>
      </c>
      <c r="D118" s="1">
        <f t="shared" si="1"/>
        <v>-26861.969007890293</v>
      </c>
      <c r="E118">
        <v>0.17086232564639581</v>
      </c>
    </row>
    <row r="119" spans="1:5">
      <c r="A119" s="3">
        <v>44557</v>
      </c>
      <c r="B119" s="1">
        <v>199853.88</v>
      </c>
      <c r="C119" s="1">
        <v>198223.1463190311</v>
      </c>
      <c r="D119" s="1">
        <f t="shared" si="1"/>
        <v>1630.7336809689004</v>
      </c>
      <c r="E119">
        <v>6.2107699175601716E-3</v>
      </c>
    </row>
    <row r="120" spans="1:5">
      <c r="A120" s="3">
        <v>44558</v>
      </c>
      <c r="B120" s="1">
        <v>187259.55</v>
      </c>
      <c r="C120" s="1">
        <v>162915.0237970429</v>
      </c>
      <c r="D120" s="1">
        <f t="shared" si="1"/>
        <v>24344.526202957088</v>
      </c>
      <c r="E120">
        <v>0.1271919557435752</v>
      </c>
    </row>
    <row r="121" spans="1:5">
      <c r="A121" s="3">
        <v>44559</v>
      </c>
      <c r="B121" s="1">
        <v>185111.44</v>
      </c>
      <c r="C121" s="1">
        <v>166157.12439292119</v>
      </c>
      <c r="D121" s="1">
        <f t="shared" si="1"/>
        <v>18954.31560707881</v>
      </c>
      <c r="E121">
        <v>0.1003767073867845</v>
      </c>
    </row>
    <row r="122" spans="1:5">
      <c r="A122" s="3">
        <v>44560</v>
      </c>
      <c r="B122" s="1">
        <v>180793.58</v>
      </c>
      <c r="C122" s="1">
        <v>160893.10514423461</v>
      </c>
      <c r="D122" s="1">
        <f t="shared" si="1"/>
        <v>19900.47485576538</v>
      </c>
      <c r="E122">
        <v>0.1086885893319023</v>
      </c>
    </row>
    <row r="123" spans="1:5">
      <c r="A123" s="3">
        <v>44561</v>
      </c>
      <c r="B123" s="1">
        <v>153907.56</v>
      </c>
      <c r="C123" s="1">
        <v>169559.76035997231</v>
      </c>
      <c r="D123" s="1">
        <f t="shared" si="1"/>
        <v>-15652.20035997231</v>
      </c>
      <c r="E123">
        <v>0.10185936456880849</v>
      </c>
    </row>
    <row r="124" spans="1:5">
      <c r="A124" s="3">
        <v>44562</v>
      </c>
      <c r="B124" s="1">
        <v>164883.84</v>
      </c>
      <c r="C124" s="1">
        <v>195306.58677898001</v>
      </c>
      <c r="D124" s="1">
        <f t="shared" si="1"/>
        <v>-30422.746778980014</v>
      </c>
      <c r="E124">
        <v>0.1826548068773414</v>
      </c>
    </row>
    <row r="125" spans="1:5">
      <c r="A125" s="3">
        <v>44563</v>
      </c>
      <c r="B125" s="1">
        <v>211334.39999999999</v>
      </c>
      <c r="C125" s="1">
        <v>203198.09425912731</v>
      </c>
      <c r="D125" s="1">
        <f t="shared" si="1"/>
        <v>8136.3057408726891</v>
      </c>
      <c r="E125">
        <v>3.9930745220662582E-2</v>
      </c>
    </row>
    <row r="126" spans="1:5">
      <c r="A126" s="3">
        <v>44564</v>
      </c>
      <c r="B126" s="1">
        <v>228847.2</v>
      </c>
      <c r="C126" s="1">
        <v>221566.44217732261</v>
      </c>
      <c r="D126" s="1">
        <f t="shared" si="1"/>
        <v>7280.7578226774058</v>
      </c>
      <c r="E126">
        <v>3.3347007643161813E-2</v>
      </c>
    </row>
    <row r="127" spans="1:5">
      <c r="A127" s="3">
        <v>44565</v>
      </c>
      <c r="B127" s="1">
        <v>195096.16</v>
      </c>
      <c r="C127" s="1">
        <v>188950.43062638221</v>
      </c>
      <c r="D127" s="1">
        <f t="shared" si="1"/>
        <v>6145.7293736177962</v>
      </c>
      <c r="E127">
        <v>2.870034891457059E-2</v>
      </c>
    </row>
    <row r="128" spans="1:5">
      <c r="A128" s="3">
        <v>44566</v>
      </c>
      <c r="B128" s="1">
        <v>197396</v>
      </c>
      <c r="C128" s="1">
        <v>186750.6550156158</v>
      </c>
      <c r="D128" s="1">
        <f t="shared" si="1"/>
        <v>10645.344984384195</v>
      </c>
      <c r="E128">
        <v>5.1089625861433473E-2</v>
      </c>
    </row>
    <row r="129" spans="1:5">
      <c r="A129" s="3">
        <v>44567</v>
      </c>
      <c r="B129" s="1">
        <v>193540.09</v>
      </c>
      <c r="C129" s="1">
        <v>191633.7631248667</v>
      </c>
      <c r="D129" s="1">
        <f t="shared" si="1"/>
        <v>1906.3268751332944</v>
      </c>
      <c r="E129">
        <v>1.968176242201455E-2</v>
      </c>
    </row>
    <row r="130" spans="1:5">
      <c r="A130" s="3">
        <v>44568</v>
      </c>
      <c r="B130" s="1">
        <v>200070.2</v>
      </c>
      <c r="C130" s="1">
        <v>192471.01418841991</v>
      </c>
      <c r="D130" s="1">
        <f t="shared" si="1"/>
        <v>7599.1858115801006</v>
      </c>
      <c r="E130">
        <v>4.5510604350172852E-2</v>
      </c>
    </row>
    <row r="131" spans="1:5">
      <c r="A131" s="3">
        <v>44569</v>
      </c>
      <c r="B131" s="1">
        <v>217527.87</v>
      </c>
      <c r="C131" s="1">
        <v>199528.49289181101</v>
      </c>
      <c r="D131" s="1">
        <f t="shared" ref="D131:D194" si="2">B131-C131</f>
        <v>17999.377108188986</v>
      </c>
      <c r="E131">
        <v>8.298128722529588E-2</v>
      </c>
    </row>
    <row r="132" spans="1:5">
      <c r="A132" s="3">
        <v>44570</v>
      </c>
      <c r="B132" s="1">
        <v>232152.95999999999</v>
      </c>
      <c r="C132" s="1">
        <v>197828.36552485969</v>
      </c>
      <c r="D132" s="1">
        <f t="shared" si="2"/>
        <v>34324.5944751403</v>
      </c>
      <c r="E132">
        <v>0.14820103904343979</v>
      </c>
    </row>
    <row r="133" spans="1:5">
      <c r="A133" s="3">
        <v>44571</v>
      </c>
      <c r="B133" s="1">
        <v>259671.67999999999</v>
      </c>
      <c r="C133" s="1">
        <v>223829.53808132131</v>
      </c>
      <c r="D133" s="1">
        <f t="shared" si="2"/>
        <v>35842.141918678681</v>
      </c>
      <c r="E133">
        <v>0.13859389923998311</v>
      </c>
    </row>
    <row r="134" spans="1:5">
      <c r="A134" s="3">
        <v>44572</v>
      </c>
      <c r="B134" s="1">
        <v>223846.42</v>
      </c>
      <c r="C134" s="1">
        <v>195794.39777344759</v>
      </c>
      <c r="D134" s="1">
        <f t="shared" si="2"/>
        <v>28052.022226552421</v>
      </c>
      <c r="E134">
        <v>0.12580476592455259</v>
      </c>
    </row>
    <row r="135" spans="1:5">
      <c r="A135" s="3">
        <v>44573</v>
      </c>
      <c r="B135" s="1">
        <v>224433.54</v>
      </c>
      <c r="C135" s="1">
        <v>216424.56401463359</v>
      </c>
      <c r="D135" s="1">
        <f t="shared" si="2"/>
        <v>8008.9759853664145</v>
      </c>
      <c r="E135">
        <v>3.5819305742589527E-2</v>
      </c>
    </row>
    <row r="136" spans="1:5">
      <c r="A136" s="3">
        <v>44574</v>
      </c>
      <c r="B136" s="1">
        <v>214823.25</v>
      </c>
      <c r="C136" s="1">
        <v>216625.47578372099</v>
      </c>
      <c r="D136" s="1">
        <f t="shared" si="2"/>
        <v>-1802.2257837209909</v>
      </c>
      <c r="E136">
        <v>1.1467598945809969E-2</v>
      </c>
    </row>
    <row r="137" spans="1:5">
      <c r="A137" s="3">
        <v>44575</v>
      </c>
      <c r="B137" s="1">
        <v>230364.96</v>
      </c>
      <c r="C137" s="1">
        <v>218808.80258338881</v>
      </c>
      <c r="D137" s="1">
        <f t="shared" si="2"/>
        <v>11556.157416611182</v>
      </c>
      <c r="E137">
        <v>4.8250632164490277E-2</v>
      </c>
    </row>
    <row r="138" spans="1:5">
      <c r="A138" s="3">
        <v>44576</v>
      </c>
      <c r="B138" s="1">
        <v>224376.32000000001</v>
      </c>
      <c r="C138" s="1">
        <v>231730.69582374691</v>
      </c>
      <c r="D138" s="1">
        <f t="shared" si="2"/>
        <v>-7354.375823746901</v>
      </c>
      <c r="E138">
        <v>3.2875483531909437E-2</v>
      </c>
    </row>
    <row r="139" spans="1:5">
      <c r="A139" s="3">
        <v>44577</v>
      </c>
      <c r="B139" s="1">
        <v>285400.28999999998</v>
      </c>
      <c r="C139" s="1">
        <v>243118.04169028479</v>
      </c>
      <c r="D139" s="1">
        <f t="shared" si="2"/>
        <v>42282.248309715185</v>
      </c>
      <c r="E139">
        <v>0.1484208784811985</v>
      </c>
    </row>
    <row r="140" spans="1:5">
      <c r="A140" s="3">
        <v>44578</v>
      </c>
      <c r="B140" s="1">
        <v>293732.18</v>
      </c>
      <c r="C140" s="1">
        <v>272321.2687063652</v>
      </c>
      <c r="D140" s="1">
        <f t="shared" si="2"/>
        <v>21410.911293634796</v>
      </c>
      <c r="E140">
        <v>7.1079637433243997E-2</v>
      </c>
    </row>
    <row r="141" spans="1:5">
      <c r="A141" s="3">
        <v>44579</v>
      </c>
      <c r="B141" s="1">
        <v>285262.74</v>
      </c>
      <c r="C141" s="1">
        <v>240542.53896050429</v>
      </c>
      <c r="D141" s="1">
        <f t="shared" si="2"/>
        <v>44720.201039495703</v>
      </c>
      <c r="E141">
        <v>0.15466687031420021</v>
      </c>
    </row>
    <row r="142" spans="1:5">
      <c r="A142" s="3">
        <v>44580</v>
      </c>
      <c r="B142" s="1">
        <v>308549.59999999998</v>
      </c>
      <c r="C142" s="1">
        <v>256276.76111818801</v>
      </c>
      <c r="D142" s="1">
        <f t="shared" si="2"/>
        <v>52272.838881811971</v>
      </c>
      <c r="E142">
        <v>0.16891367959633949</v>
      </c>
    </row>
    <row r="143" spans="1:5">
      <c r="A143" s="3">
        <v>44581</v>
      </c>
      <c r="B143" s="1">
        <v>270330.45</v>
      </c>
      <c r="C143" s="1">
        <v>253517.05670974139</v>
      </c>
      <c r="D143" s="1">
        <f t="shared" si="2"/>
        <v>16813.393290258624</v>
      </c>
      <c r="E143">
        <v>5.9121045450350802E-2</v>
      </c>
    </row>
    <row r="144" spans="1:5">
      <c r="A144" s="3">
        <v>44582</v>
      </c>
      <c r="B144" s="1">
        <v>250326.18</v>
      </c>
      <c r="C144" s="1">
        <v>247221.795794898</v>
      </c>
      <c r="D144" s="1">
        <f t="shared" si="2"/>
        <v>3104.3842051019892</v>
      </c>
      <c r="E144">
        <v>7.351003260091968E-3</v>
      </c>
    </row>
    <row r="145" spans="1:5">
      <c r="A145" s="3">
        <v>44583</v>
      </c>
      <c r="B145" s="1">
        <v>256335.18</v>
      </c>
      <c r="C145" s="1">
        <v>246487.97303706201</v>
      </c>
      <c r="D145" s="1">
        <f t="shared" si="2"/>
        <v>9847.2069629379839</v>
      </c>
      <c r="E145">
        <v>3.6363955386614237E-2</v>
      </c>
    </row>
    <row r="146" spans="1:5">
      <c r="A146" s="3">
        <v>44584</v>
      </c>
      <c r="B146" s="1">
        <v>266187.71999999997</v>
      </c>
      <c r="C146" s="1">
        <v>249702.77821325781</v>
      </c>
      <c r="D146" s="1">
        <f t="shared" si="2"/>
        <v>16484.941786742158</v>
      </c>
      <c r="E146">
        <v>6.1791709856686867E-2</v>
      </c>
    </row>
    <row r="147" spans="1:5">
      <c r="A147" s="3">
        <v>44585</v>
      </c>
      <c r="B147" s="1">
        <v>304469.55</v>
      </c>
      <c r="C147" s="1">
        <v>274090.24208727578</v>
      </c>
      <c r="D147" s="1">
        <f t="shared" si="2"/>
        <v>30379.307912724209</v>
      </c>
      <c r="E147">
        <v>9.9879901770628082E-2</v>
      </c>
    </row>
    <row r="148" spans="1:5">
      <c r="A148" s="3">
        <v>44586</v>
      </c>
      <c r="B148" s="1">
        <v>275231.87</v>
      </c>
      <c r="C148" s="1">
        <v>272613.89569375961</v>
      </c>
      <c r="D148" s="1">
        <f t="shared" si="2"/>
        <v>2617.9743062403868</v>
      </c>
      <c r="E148">
        <v>9.5952341083806805E-3</v>
      </c>
    </row>
    <row r="149" spans="1:5">
      <c r="A149" s="3">
        <v>44587</v>
      </c>
      <c r="B149" s="1">
        <v>286573.71999999997</v>
      </c>
      <c r="C149" s="1">
        <v>303439.90867667971</v>
      </c>
      <c r="D149" s="1">
        <f t="shared" si="2"/>
        <v>-16866.18867667974</v>
      </c>
      <c r="E149">
        <v>6.1420484168053679E-2</v>
      </c>
    </row>
    <row r="150" spans="1:5">
      <c r="A150" s="3">
        <v>44588</v>
      </c>
      <c r="B150" s="1">
        <v>288136.87</v>
      </c>
      <c r="C150" s="1">
        <v>300972.70191888488</v>
      </c>
      <c r="D150" s="1">
        <f t="shared" si="2"/>
        <v>-12835.831918884884</v>
      </c>
      <c r="E150">
        <v>4.6646086363686709E-2</v>
      </c>
    </row>
    <row r="151" spans="1:5">
      <c r="A151" s="3">
        <v>44589</v>
      </c>
      <c r="B151" s="1">
        <v>277403.68</v>
      </c>
      <c r="C151" s="1">
        <v>289392.93834945798</v>
      </c>
      <c r="D151" s="1">
        <f t="shared" si="2"/>
        <v>-11989.258349457989</v>
      </c>
      <c r="E151">
        <v>4.3420756990677989E-2</v>
      </c>
    </row>
    <row r="152" spans="1:5">
      <c r="A152" s="3">
        <v>44590</v>
      </c>
      <c r="B152" s="1">
        <v>297686.84000000003</v>
      </c>
      <c r="C152" s="1">
        <v>312966.26110398199</v>
      </c>
      <c r="D152" s="1">
        <f t="shared" si="2"/>
        <v>-15279.421103981964</v>
      </c>
      <c r="E152">
        <v>5.0972551350918688E-2</v>
      </c>
    </row>
    <row r="153" spans="1:5">
      <c r="A153" s="3">
        <v>44591</v>
      </c>
      <c r="B153" s="1">
        <v>304910.62</v>
      </c>
      <c r="C153" s="1">
        <v>301661.9654836742</v>
      </c>
      <c r="D153" s="1">
        <f t="shared" si="2"/>
        <v>3248.6545163257979</v>
      </c>
      <c r="E153">
        <v>1.106254936314739E-2</v>
      </c>
    </row>
    <row r="154" spans="1:5">
      <c r="A154" s="3">
        <v>44592</v>
      </c>
      <c r="B154" s="1">
        <v>334775.44</v>
      </c>
      <c r="C154" s="1">
        <v>305304.85831446998</v>
      </c>
      <c r="D154" s="1">
        <f t="shared" si="2"/>
        <v>29470.581685530022</v>
      </c>
      <c r="E154">
        <v>8.8389675992075326E-2</v>
      </c>
    </row>
    <row r="155" spans="1:5">
      <c r="A155" s="3">
        <v>44593</v>
      </c>
      <c r="B155" s="1">
        <v>273641.68</v>
      </c>
      <c r="C155" s="1">
        <v>274088.62094789027</v>
      </c>
      <c r="D155" s="1">
        <f t="shared" si="2"/>
        <v>-446.94094789028168</v>
      </c>
      <c r="E155">
        <v>8.7777703698121577E-4</v>
      </c>
    </row>
    <row r="156" spans="1:5">
      <c r="A156" s="3">
        <v>44594</v>
      </c>
      <c r="B156" s="1">
        <v>278906.74</v>
      </c>
      <c r="C156" s="1">
        <v>278483.55013082997</v>
      </c>
      <c r="D156" s="1">
        <f t="shared" si="2"/>
        <v>423.18986917001894</v>
      </c>
      <c r="E156">
        <v>2.246083939379786E-3</v>
      </c>
    </row>
    <row r="157" spans="1:5">
      <c r="A157" s="3">
        <v>44595</v>
      </c>
      <c r="B157" s="1">
        <v>278935.46999999997</v>
      </c>
      <c r="C157" s="1">
        <v>278824.83640946809</v>
      </c>
      <c r="D157" s="1">
        <f t="shared" si="2"/>
        <v>110.63359053188469</v>
      </c>
      <c r="E157">
        <v>1.1128207752281081E-3</v>
      </c>
    </row>
    <row r="158" spans="1:5">
      <c r="A158" s="3">
        <v>44596</v>
      </c>
      <c r="B158" s="1">
        <v>278674.8</v>
      </c>
      <c r="C158" s="1">
        <v>289733.39215961378</v>
      </c>
      <c r="D158" s="1">
        <f t="shared" si="2"/>
        <v>-11058.592159613792</v>
      </c>
      <c r="E158">
        <v>3.9250944199592151E-2</v>
      </c>
    </row>
    <row r="159" spans="1:5">
      <c r="A159" s="3">
        <v>44597</v>
      </c>
      <c r="B159" s="1">
        <v>303767.03999999998</v>
      </c>
      <c r="C159" s="1">
        <v>296450.86257845338</v>
      </c>
      <c r="D159" s="1">
        <f t="shared" si="2"/>
        <v>7316.1774215465994</v>
      </c>
      <c r="E159">
        <v>2.4108084600635779E-2</v>
      </c>
    </row>
    <row r="160" spans="1:5">
      <c r="A160" s="3">
        <v>44598</v>
      </c>
      <c r="B160" s="1">
        <v>298062.37</v>
      </c>
      <c r="C160" s="1">
        <v>286510.48197128141</v>
      </c>
      <c r="D160" s="1">
        <f t="shared" si="2"/>
        <v>11551.888028718589</v>
      </c>
      <c r="E160">
        <v>3.887474137199097E-2</v>
      </c>
    </row>
    <row r="161" spans="1:5">
      <c r="A161" s="3">
        <v>44599</v>
      </c>
      <c r="B161" s="1">
        <v>307967.78999999998</v>
      </c>
      <c r="C161" s="1">
        <v>294434.68953098467</v>
      </c>
      <c r="D161" s="1">
        <f t="shared" si="2"/>
        <v>13533.100469015306</v>
      </c>
      <c r="E161">
        <v>4.4632254923801663E-2</v>
      </c>
    </row>
    <row r="162" spans="1:5">
      <c r="A162" s="3">
        <v>44600</v>
      </c>
      <c r="B162" s="1">
        <v>263572.26</v>
      </c>
      <c r="C162" s="1">
        <v>260474.8356786849</v>
      </c>
      <c r="D162" s="1">
        <f t="shared" si="2"/>
        <v>3097.4243213151058</v>
      </c>
      <c r="E162">
        <v>1.2178568527787511E-2</v>
      </c>
    </row>
    <row r="163" spans="1:5">
      <c r="A163" s="3">
        <v>44601</v>
      </c>
      <c r="B163" s="1">
        <v>268381.08</v>
      </c>
      <c r="C163" s="1">
        <v>262175.78598049708</v>
      </c>
      <c r="D163" s="1">
        <f t="shared" si="2"/>
        <v>6205.2940195029369</v>
      </c>
      <c r="E163">
        <v>2.2153724218229889E-2</v>
      </c>
    </row>
    <row r="164" spans="1:5">
      <c r="A164" s="3">
        <v>44602</v>
      </c>
      <c r="B164" s="1">
        <v>252666.5</v>
      </c>
      <c r="C164" s="1">
        <v>261969.2182824676</v>
      </c>
      <c r="D164" s="1">
        <f t="shared" si="2"/>
        <v>-9302.7182824675983</v>
      </c>
      <c r="E164">
        <v>3.6235801965571357E-2</v>
      </c>
    </row>
    <row r="165" spans="1:5">
      <c r="A165" s="3">
        <v>44603</v>
      </c>
      <c r="B165" s="1">
        <v>256462.56</v>
      </c>
      <c r="C165" s="1">
        <v>258701.08039963621</v>
      </c>
      <c r="D165" s="1">
        <f t="shared" si="2"/>
        <v>-2238.5203996362106</v>
      </c>
      <c r="E165">
        <v>6.29135188989905E-3</v>
      </c>
    </row>
    <row r="166" spans="1:5">
      <c r="A166" s="3">
        <v>44604</v>
      </c>
      <c r="B166" s="1">
        <v>260558.62</v>
      </c>
      <c r="C166" s="1">
        <v>276573.64052960492</v>
      </c>
      <c r="D166" s="1">
        <f t="shared" si="2"/>
        <v>-16015.020529604924</v>
      </c>
      <c r="E166">
        <v>5.9739782050657858E-2</v>
      </c>
    </row>
    <row r="167" spans="1:5">
      <c r="A167" s="3">
        <v>44605</v>
      </c>
      <c r="B167" s="1">
        <v>296590.64</v>
      </c>
      <c r="C167" s="1">
        <v>290847.11661127058</v>
      </c>
      <c r="D167" s="1">
        <f t="shared" si="2"/>
        <v>5743.5233887294307</v>
      </c>
      <c r="E167">
        <v>2.0133791712892202E-2</v>
      </c>
    </row>
    <row r="168" spans="1:5">
      <c r="A168" s="3">
        <v>44606</v>
      </c>
      <c r="B168" s="1">
        <v>336839.09</v>
      </c>
      <c r="C168" s="1">
        <v>339741.63036683341</v>
      </c>
      <c r="D168" s="1">
        <f t="shared" si="2"/>
        <v>-2902.5403668333893</v>
      </c>
      <c r="E168">
        <v>9.929626625766852E-3</v>
      </c>
    </row>
    <row r="169" spans="1:5">
      <c r="A169" s="3">
        <v>44607</v>
      </c>
      <c r="B169" s="1">
        <v>310614.26</v>
      </c>
      <c r="C169" s="1">
        <v>312950.87585113308</v>
      </c>
      <c r="D169" s="1">
        <f t="shared" si="2"/>
        <v>-2336.6158511330723</v>
      </c>
      <c r="E169">
        <v>6.6797265185838291E-3</v>
      </c>
    </row>
    <row r="170" spans="1:5">
      <c r="A170" s="3">
        <v>44608</v>
      </c>
      <c r="B170" s="1">
        <v>304092.32</v>
      </c>
      <c r="C170" s="1">
        <v>307000.190347736</v>
      </c>
      <c r="D170" s="1">
        <f t="shared" si="2"/>
        <v>-2907.8703477359959</v>
      </c>
      <c r="E170">
        <v>1.012245449862626E-2</v>
      </c>
    </row>
    <row r="171" spans="1:5">
      <c r="A171" s="3">
        <v>44609</v>
      </c>
      <c r="B171" s="1">
        <v>296140.09999999998</v>
      </c>
      <c r="C171" s="1">
        <v>297852.34734370181</v>
      </c>
      <c r="D171" s="1">
        <f t="shared" si="2"/>
        <v>-1712.2473437018343</v>
      </c>
      <c r="E171">
        <v>7.9218010372918233E-3</v>
      </c>
    </row>
    <row r="172" spans="1:5">
      <c r="A172" s="3">
        <v>44610</v>
      </c>
      <c r="B172" s="1">
        <v>281663.95</v>
      </c>
      <c r="C172" s="1">
        <v>295526.73230162798</v>
      </c>
      <c r="D172" s="1">
        <f t="shared" si="2"/>
        <v>-13862.782301627973</v>
      </c>
      <c r="E172">
        <v>5.1880333698699377E-2</v>
      </c>
    </row>
    <row r="173" spans="1:5">
      <c r="A173" s="3">
        <v>44611</v>
      </c>
      <c r="B173" s="1">
        <v>300636.84000000003</v>
      </c>
      <c r="C173" s="1">
        <v>310386.32620082161</v>
      </c>
      <c r="D173" s="1">
        <f t="shared" si="2"/>
        <v>-9749.486200821586</v>
      </c>
      <c r="E173">
        <v>3.2869656462535597E-2</v>
      </c>
    </row>
    <row r="174" spans="1:5">
      <c r="A174" s="3">
        <v>44612</v>
      </c>
      <c r="B174" s="1">
        <v>335349.33</v>
      </c>
      <c r="C174" s="1">
        <v>315788.73594559601</v>
      </c>
      <c r="D174" s="1">
        <f t="shared" si="2"/>
        <v>19560.594054404006</v>
      </c>
      <c r="E174">
        <v>5.9377339626779817E-2</v>
      </c>
    </row>
    <row r="175" spans="1:5">
      <c r="A175" s="3">
        <v>44613</v>
      </c>
      <c r="B175" s="1">
        <v>358307.64</v>
      </c>
      <c r="C175" s="1">
        <v>351350.2791987317</v>
      </c>
      <c r="D175" s="1">
        <f t="shared" si="2"/>
        <v>6957.3608012683108</v>
      </c>
      <c r="E175">
        <v>1.8448715164097049E-2</v>
      </c>
    </row>
    <row r="176" spans="1:5">
      <c r="A176" s="3">
        <v>44614</v>
      </c>
      <c r="B176" s="1">
        <v>323386.40000000002</v>
      </c>
      <c r="C176" s="1">
        <v>299041.83575571841</v>
      </c>
      <c r="D176" s="1">
        <f t="shared" si="2"/>
        <v>24344.564244281617</v>
      </c>
      <c r="E176">
        <v>7.6777103366131791E-2</v>
      </c>
    </row>
    <row r="177" spans="1:5">
      <c r="A177" s="3">
        <v>44615</v>
      </c>
      <c r="B177" s="1">
        <v>293333.7</v>
      </c>
      <c r="C177" s="1">
        <v>291319.46049789601</v>
      </c>
      <c r="D177" s="1">
        <f t="shared" si="2"/>
        <v>2014.2395021039993</v>
      </c>
      <c r="E177">
        <v>7.4901801942373744E-3</v>
      </c>
    </row>
    <row r="178" spans="1:5">
      <c r="A178" s="3">
        <v>44616</v>
      </c>
      <c r="B178" s="1">
        <v>292660.76</v>
      </c>
      <c r="C178" s="1">
        <v>299083.2112736014</v>
      </c>
      <c r="D178" s="1">
        <f t="shared" si="2"/>
        <v>-6422.4512736013858</v>
      </c>
      <c r="E178">
        <v>2.4293197421285141E-2</v>
      </c>
    </row>
    <row r="179" spans="1:5">
      <c r="A179" s="3">
        <v>44617</v>
      </c>
      <c r="B179" s="1">
        <v>287278.24</v>
      </c>
      <c r="C179" s="1">
        <v>281931.19195574522</v>
      </c>
      <c r="D179" s="1">
        <f t="shared" si="2"/>
        <v>5347.0480442547705</v>
      </c>
      <c r="E179">
        <v>1.4505746533661001E-2</v>
      </c>
    </row>
    <row r="180" spans="1:5">
      <c r="A180" s="3">
        <v>44618</v>
      </c>
      <c r="B180" s="1">
        <v>295767</v>
      </c>
      <c r="C180" s="1">
        <v>295766.99998055032</v>
      </c>
      <c r="D180" s="1">
        <f t="shared" si="2"/>
        <v>1.944968244060874E-5</v>
      </c>
      <c r="E180">
        <v>5.4185609886515332E-12</v>
      </c>
    </row>
    <row r="181" spans="1:5">
      <c r="A181" s="3">
        <v>44619</v>
      </c>
      <c r="B181" s="1">
        <v>320400.99</v>
      </c>
      <c r="C181" s="1">
        <v>316691.89134662022</v>
      </c>
      <c r="D181" s="1">
        <f t="shared" si="2"/>
        <v>3709.0986533797695</v>
      </c>
      <c r="E181">
        <v>1.077678587790643E-2</v>
      </c>
    </row>
    <row r="182" spans="1:5">
      <c r="A182" s="3">
        <v>44620</v>
      </c>
      <c r="B182" s="1">
        <v>351337.32</v>
      </c>
      <c r="C182" s="1">
        <v>337259.90871312079</v>
      </c>
      <c r="D182" s="1">
        <f t="shared" si="2"/>
        <v>14077.411286879214</v>
      </c>
      <c r="E182">
        <v>3.7538083165977669E-2</v>
      </c>
    </row>
    <row r="183" spans="1:5">
      <c r="A183" s="3">
        <v>44621</v>
      </c>
      <c r="B183" s="1">
        <v>276617.2</v>
      </c>
      <c r="C183" s="1">
        <v>263894.54744449392</v>
      </c>
      <c r="D183" s="1">
        <f t="shared" si="2"/>
        <v>12722.652555506094</v>
      </c>
      <c r="E183">
        <v>1.9554802725152459E-2</v>
      </c>
    </row>
    <row r="184" spans="1:5">
      <c r="A184" s="3">
        <v>44622</v>
      </c>
      <c r="B184" s="1">
        <v>257879.43</v>
      </c>
      <c r="C184" s="1">
        <v>246355.88117858709</v>
      </c>
      <c r="D184" s="1">
        <f t="shared" si="2"/>
        <v>11523.5488214129</v>
      </c>
      <c r="E184">
        <v>3.4036373311563312E-2</v>
      </c>
    </row>
    <row r="185" spans="1:5">
      <c r="A185" s="3">
        <v>44623</v>
      </c>
      <c r="B185" s="1">
        <v>249452.52</v>
      </c>
      <c r="C185" s="1">
        <v>251918.6951052174</v>
      </c>
      <c r="D185" s="1">
        <f t="shared" si="2"/>
        <v>-2466.1751052174077</v>
      </c>
      <c r="E185">
        <v>2.6592704767996432E-3</v>
      </c>
    </row>
    <row r="186" spans="1:5">
      <c r="A186" s="3">
        <v>44624</v>
      </c>
      <c r="B186" s="1">
        <v>230450.19</v>
      </c>
      <c r="C186" s="1">
        <v>257225.53806378579</v>
      </c>
      <c r="D186" s="1">
        <f t="shared" si="2"/>
        <v>-26775.348063785787</v>
      </c>
      <c r="E186">
        <v>0.1087087979437921</v>
      </c>
    </row>
    <row r="187" spans="1:5">
      <c r="A187" s="3">
        <v>44625</v>
      </c>
      <c r="B187" s="1">
        <v>293336.15999999997</v>
      </c>
      <c r="C187" s="1">
        <v>276704.02897884732</v>
      </c>
      <c r="D187" s="1">
        <f t="shared" si="2"/>
        <v>16632.131021152658</v>
      </c>
      <c r="E187">
        <v>6.4461430255020935E-2</v>
      </c>
    </row>
    <row r="188" spans="1:5">
      <c r="A188" s="3">
        <v>44626</v>
      </c>
      <c r="B188" s="1">
        <v>293701.56</v>
      </c>
      <c r="C188" s="1">
        <v>281343.12764010951</v>
      </c>
      <c r="D188" s="1">
        <f t="shared" si="2"/>
        <v>12358.432359890488</v>
      </c>
      <c r="E188">
        <v>4.3161417325726217E-2</v>
      </c>
    </row>
    <row r="189" spans="1:5">
      <c r="A189" s="3">
        <v>44627</v>
      </c>
      <c r="B189" s="1">
        <v>321749.76000000001</v>
      </c>
      <c r="C189" s="1">
        <v>324291.34364717122</v>
      </c>
      <c r="D189" s="1">
        <f t="shared" si="2"/>
        <v>-2541.58364717121</v>
      </c>
      <c r="E189">
        <v>9.6174275570923493E-3</v>
      </c>
    </row>
    <row r="190" spans="1:5">
      <c r="A190" s="3">
        <v>44628</v>
      </c>
      <c r="B190" s="1">
        <v>267021.37</v>
      </c>
      <c r="C190" s="1">
        <v>268289.48714292533</v>
      </c>
      <c r="D190" s="1">
        <f t="shared" si="2"/>
        <v>-1268.11714292533</v>
      </c>
      <c r="E190">
        <v>2.3773733629131001E-3</v>
      </c>
    </row>
    <row r="191" spans="1:5">
      <c r="A191" s="3">
        <v>44629</v>
      </c>
      <c r="B191" s="1">
        <v>248311.14</v>
      </c>
      <c r="C191" s="1">
        <v>269548.36280062958</v>
      </c>
      <c r="D191" s="1">
        <f t="shared" si="2"/>
        <v>-21237.222800629563</v>
      </c>
      <c r="E191">
        <v>8.1831476424268607E-2</v>
      </c>
    </row>
    <row r="192" spans="1:5">
      <c r="A192" s="3">
        <v>44630</v>
      </c>
      <c r="B192" s="1">
        <v>241610.85</v>
      </c>
      <c r="C192" s="1">
        <v>226416.89281853629</v>
      </c>
      <c r="D192" s="1">
        <f t="shared" si="2"/>
        <v>15193.957181463717</v>
      </c>
      <c r="E192">
        <v>6.1216233006001937E-2</v>
      </c>
    </row>
    <row r="193" spans="1:5">
      <c r="A193" s="3">
        <v>44631</v>
      </c>
      <c r="B193" s="1">
        <v>203605.71</v>
      </c>
      <c r="C193" s="1">
        <v>207883.1363683384</v>
      </c>
      <c r="D193" s="1">
        <f t="shared" si="2"/>
        <v>-4277.4263683384052</v>
      </c>
      <c r="E193">
        <v>2.619558099140849E-2</v>
      </c>
    </row>
    <row r="194" spans="1:5">
      <c r="A194" s="3">
        <v>44632</v>
      </c>
      <c r="B194" s="1">
        <v>198475.1</v>
      </c>
      <c r="C194" s="1">
        <v>202545.55294979291</v>
      </c>
      <c r="D194" s="1">
        <f t="shared" si="2"/>
        <v>-4070.4529497929034</v>
      </c>
      <c r="E194">
        <v>1.481871047831361E-2</v>
      </c>
    </row>
    <row r="195" spans="1:5">
      <c r="A195" s="3">
        <v>44633</v>
      </c>
      <c r="B195" s="1">
        <v>204435</v>
      </c>
      <c r="C195" s="1">
        <v>193841.89114305479</v>
      </c>
      <c r="D195" s="1">
        <f t="shared" ref="D195:D213" si="3">B195-C195</f>
        <v>10593.108856945211</v>
      </c>
      <c r="E195">
        <v>5.9407074184762057E-2</v>
      </c>
    </row>
    <row r="196" spans="1:5">
      <c r="A196" s="3">
        <v>44634</v>
      </c>
      <c r="B196" s="1">
        <v>229442.88</v>
      </c>
      <c r="C196" s="1">
        <v>227290.17345013129</v>
      </c>
      <c r="D196" s="1">
        <f t="shared" si="3"/>
        <v>2152.7065498687152</v>
      </c>
      <c r="E196">
        <v>1.0450627616169149E-2</v>
      </c>
    </row>
    <row r="197" spans="1:5">
      <c r="A197" s="3">
        <v>44635</v>
      </c>
      <c r="B197" s="1">
        <v>192068.82</v>
      </c>
      <c r="C197" s="1">
        <v>197886.37844057861</v>
      </c>
      <c r="D197" s="1">
        <f t="shared" si="3"/>
        <v>-5817.5584405786067</v>
      </c>
      <c r="E197">
        <v>2.4550183737385711E-2</v>
      </c>
    </row>
    <row r="198" spans="1:5">
      <c r="A198" s="3">
        <v>44636</v>
      </c>
      <c r="B198" s="1">
        <v>189265.5</v>
      </c>
      <c r="C198" s="1">
        <v>187644.8110921921</v>
      </c>
      <c r="D198" s="1">
        <f t="shared" si="3"/>
        <v>1620.6889078078966</v>
      </c>
      <c r="E198">
        <v>3.9810291455490407E-2</v>
      </c>
    </row>
    <row r="199" spans="1:5">
      <c r="A199" s="3">
        <v>44637</v>
      </c>
      <c r="B199" s="1">
        <v>176942.7</v>
      </c>
      <c r="C199" s="1">
        <v>192486.67726351551</v>
      </c>
      <c r="D199" s="1">
        <f t="shared" si="3"/>
        <v>-15543.977263515495</v>
      </c>
      <c r="E199">
        <v>2.47359705234932E-2</v>
      </c>
    </row>
    <row r="200" spans="1:5">
      <c r="A200" s="3">
        <v>44638</v>
      </c>
      <c r="B200" s="1">
        <v>158005.85999999999</v>
      </c>
      <c r="C200" s="1">
        <v>142461.88269758489</v>
      </c>
      <c r="D200" s="1">
        <f t="shared" si="3"/>
        <v>15543.977302415093</v>
      </c>
      <c r="E200">
        <v>2.7700551199517628E-2</v>
      </c>
    </row>
    <row r="201" spans="1:5">
      <c r="A201" s="3">
        <v>44639</v>
      </c>
      <c r="B201" s="1">
        <v>185844.3</v>
      </c>
      <c r="C201" s="1">
        <v>182967.4377972091</v>
      </c>
      <c r="D201" s="1">
        <f t="shared" si="3"/>
        <v>2876.8622027908859</v>
      </c>
      <c r="E201">
        <v>2.7388105242404159E-2</v>
      </c>
    </row>
    <row r="202" spans="1:5">
      <c r="A202" s="3">
        <v>44640</v>
      </c>
      <c r="B202" s="1">
        <v>195234.24</v>
      </c>
      <c r="C202" s="1">
        <v>177826.6224425768</v>
      </c>
      <c r="D202" s="1">
        <f t="shared" si="3"/>
        <v>17407.617557423189</v>
      </c>
      <c r="E202">
        <v>9.5531447625213109E-2</v>
      </c>
    </row>
    <row r="203" spans="1:5">
      <c r="A203" s="3">
        <v>44641</v>
      </c>
      <c r="B203" s="1">
        <v>213066.89</v>
      </c>
      <c r="C203" s="1">
        <v>219096.70582848301</v>
      </c>
      <c r="D203" s="1">
        <f t="shared" si="3"/>
        <v>-6029.8158284829988</v>
      </c>
      <c r="E203">
        <v>2.8871954537020291E-2</v>
      </c>
    </row>
    <row r="204" spans="1:5">
      <c r="A204" s="3">
        <v>44642</v>
      </c>
      <c r="B204" s="1">
        <v>177415.04000000001</v>
      </c>
      <c r="C204" s="1">
        <v>170664.61557396399</v>
      </c>
      <c r="D204" s="1">
        <f t="shared" si="3"/>
        <v>6750.4244260360138</v>
      </c>
      <c r="E204">
        <v>3.9263198503239498E-2</v>
      </c>
    </row>
    <row r="205" spans="1:5">
      <c r="A205" s="3">
        <v>44643</v>
      </c>
      <c r="B205" s="1">
        <v>170466.48</v>
      </c>
      <c r="C205" s="1">
        <v>182952.3334310886</v>
      </c>
      <c r="D205" s="1">
        <f t="shared" si="3"/>
        <v>-12485.853431088588</v>
      </c>
      <c r="E205">
        <v>6.7530264614154137E-2</v>
      </c>
    </row>
    <row r="206" spans="1:5">
      <c r="A206" s="3">
        <v>44644</v>
      </c>
      <c r="B206" s="1">
        <v>166591.62</v>
      </c>
      <c r="C206" s="1">
        <v>178311.7431445166</v>
      </c>
      <c r="D206" s="1">
        <f t="shared" si="3"/>
        <v>-11720.123144516605</v>
      </c>
      <c r="E206">
        <v>6.5595363423848294E-2</v>
      </c>
    </row>
    <row r="207" spans="1:5">
      <c r="A207" s="3">
        <v>44645</v>
      </c>
      <c r="B207" s="1">
        <v>179946.6</v>
      </c>
      <c r="C207" s="1">
        <v>167730.89982642551</v>
      </c>
      <c r="D207" s="1">
        <f t="shared" si="3"/>
        <v>12215.7001735745</v>
      </c>
      <c r="E207">
        <v>6.9152584244754733E-2</v>
      </c>
    </row>
    <row r="208" spans="1:5">
      <c r="A208" s="3">
        <v>44646</v>
      </c>
      <c r="B208" s="1">
        <v>153881.28</v>
      </c>
      <c r="C208" s="1">
        <v>184974.8144552983</v>
      </c>
      <c r="D208" s="1">
        <f t="shared" si="3"/>
        <v>-31093.534455298301</v>
      </c>
      <c r="E208">
        <v>0.18925750649266601</v>
      </c>
    </row>
    <row r="209" spans="1:5">
      <c r="A209" s="3">
        <v>44647</v>
      </c>
      <c r="B209" s="1">
        <v>200037.6</v>
      </c>
      <c r="C209" s="1">
        <v>181789.31592952789</v>
      </c>
      <c r="D209" s="1">
        <f t="shared" si="3"/>
        <v>18248.284070472117</v>
      </c>
      <c r="E209">
        <v>0.1082557077924772</v>
      </c>
    </row>
    <row r="210" spans="1:5">
      <c r="A210" s="3">
        <v>44648</v>
      </c>
      <c r="B210" s="1">
        <v>203278.38</v>
      </c>
      <c r="C210" s="1">
        <v>214991.91865938049</v>
      </c>
      <c r="D210" s="1">
        <f t="shared" si="3"/>
        <v>-11713.538659380487</v>
      </c>
      <c r="E210">
        <v>4.7254992141268243E-2</v>
      </c>
    </row>
    <row r="211" spans="1:5">
      <c r="A211" s="3">
        <v>44649</v>
      </c>
      <c r="B211" s="1">
        <v>185722.16</v>
      </c>
      <c r="C211" s="1">
        <v>172853.10026903651</v>
      </c>
      <c r="D211" s="1">
        <f t="shared" si="3"/>
        <v>12869.05973096349</v>
      </c>
      <c r="E211">
        <v>6.8748482902815697E-2</v>
      </c>
    </row>
    <row r="212" spans="1:5">
      <c r="A212" s="3">
        <v>44650</v>
      </c>
      <c r="B212" s="1">
        <v>163524.48000000001</v>
      </c>
      <c r="C212" s="1">
        <v>169115.01718109389</v>
      </c>
      <c r="D212" s="1">
        <f t="shared" si="3"/>
        <v>-5590.5371810938814</v>
      </c>
      <c r="E212">
        <v>3.1669609845680638E-2</v>
      </c>
    </row>
    <row r="213" spans="1:5">
      <c r="A213" s="3">
        <v>44651</v>
      </c>
      <c r="B213" s="1">
        <v>153500.62</v>
      </c>
      <c r="C213" s="1">
        <v>160779.1424915207</v>
      </c>
      <c r="D213" s="1">
        <f t="shared" si="3"/>
        <v>-7278.5224915207073</v>
      </c>
      <c r="E213">
        <v>4.9441886650408107E-2</v>
      </c>
    </row>
    <row r="214" spans="1:5">
      <c r="A214" s="3"/>
      <c r="B214" s="1"/>
      <c r="C214" s="1"/>
      <c r="D214" s="1"/>
      <c r="E214" s="13"/>
    </row>
    <row r="215" spans="1:5">
      <c r="A215" s="3"/>
      <c r="B215" s="1"/>
      <c r="C215" s="1"/>
      <c r="D215" s="1"/>
      <c r="E215" s="13"/>
    </row>
    <row r="216" spans="1:5">
      <c r="A216" s="3"/>
      <c r="B216" s="1"/>
      <c r="C216" s="1"/>
      <c r="D216" s="1"/>
      <c r="E216" s="13"/>
    </row>
    <row r="217" spans="1:5">
      <c r="A217" s="3"/>
      <c r="B217" s="1"/>
      <c r="C217" s="1"/>
      <c r="D217" s="1"/>
      <c r="E217" s="13"/>
    </row>
    <row r="218" spans="1:5">
      <c r="A218" s="3"/>
      <c r="B218" s="1"/>
      <c r="C218" s="1"/>
      <c r="D218" s="1"/>
      <c r="E218" s="13"/>
    </row>
    <row r="219" spans="1:5">
      <c r="A219" s="3"/>
      <c r="B219" s="1"/>
      <c r="C219" s="1"/>
      <c r="D219" s="1"/>
      <c r="E219" s="13"/>
    </row>
    <row r="220" spans="1:5">
      <c r="A220" s="3"/>
      <c r="B220" s="1"/>
      <c r="C220" s="1"/>
      <c r="D220" s="1"/>
      <c r="E220" s="13"/>
    </row>
    <row r="221" spans="1:5">
      <c r="A221" s="3"/>
      <c r="B221" s="1"/>
      <c r="C221" s="1"/>
      <c r="D221" s="1"/>
      <c r="E221" s="13"/>
    </row>
    <row r="222" spans="1:5">
      <c r="A222" s="3"/>
      <c r="B222" s="1"/>
      <c r="C222" s="1"/>
      <c r="D222" s="1"/>
      <c r="E222" s="13"/>
    </row>
    <row r="223" spans="1:5">
      <c r="A223" s="3"/>
      <c r="B223" s="1"/>
      <c r="C223" s="1"/>
      <c r="D223" s="1"/>
      <c r="E223" s="13"/>
    </row>
    <row r="224" spans="1:5">
      <c r="A224" s="3"/>
      <c r="B224" s="1"/>
      <c r="C224" s="1"/>
      <c r="D224" s="1"/>
      <c r="E224" s="13"/>
    </row>
    <row r="225" spans="1:5">
      <c r="A225" s="3"/>
      <c r="B225" s="1"/>
      <c r="C225" s="1"/>
      <c r="D225" s="1"/>
      <c r="E225" s="13"/>
    </row>
    <row r="226" spans="1:5">
      <c r="A226" s="3"/>
      <c r="B226" s="1"/>
      <c r="C226" s="1"/>
      <c r="D226" s="1"/>
      <c r="E226" s="13"/>
    </row>
    <row r="227" spans="1:5">
      <c r="A227" s="3"/>
      <c r="B227" s="1"/>
      <c r="C227" s="1"/>
      <c r="D227" s="1"/>
      <c r="E227" s="13"/>
    </row>
    <row r="228" spans="1:5">
      <c r="A228" s="3"/>
      <c r="B228" s="1"/>
      <c r="C228" s="1"/>
      <c r="D228" s="1"/>
      <c r="E228" s="13"/>
    </row>
    <row r="229" spans="1:5">
      <c r="A229" s="3"/>
      <c r="B229" s="1"/>
      <c r="C229" s="1"/>
      <c r="D229" s="1"/>
      <c r="E229" s="13"/>
    </row>
    <row r="230" spans="1:5">
      <c r="A230" s="3"/>
      <c r="B230" s="1"/>
      <c r="C230" s="1"/>
      <c r="D230" s="1"/>
      <c r="E230" s="13"/>
    </row>
    <row r="231" spans="1:5">
      <c r="A231" s="3"/>
      <c r="B231" s="1"/>
      <c r="C231" s="1"/>
      <c r="D231" s="1"/>
      <c r="E231" s="13"/>
    </row>
    <row r="232" spans="1:5">
      <c r="A232" s="3"/>
      <c r="B232" s="1"/>
      <c r="C232" s="1"/>
      <c r="D232" s="1"/>
      <c r="E232" s="13"/>
    </row>
    <row r="233" spans="1:5">
      <c r="A233" s="3"/>
      <c r="B233" s="1"/>
      <c r="C233" s="1"/>
      <c r="D233" s="1"/>
      <c r="E233" s="13"/>
    </row>
    <row r="234" spans="1:5">
      <c r="A234" s="3"/>
      <c r="B234" s="1"/>
      <c r="C234" s="1"/>
      <c r="D234" s="1"/>
      <c r="E234" s="13"/>
    </row>
    <row r="235" spans="1:5">
      <c r="A235" s="3"/>
      <c r="B235" s="1"/>
      <c r="C235" s="1"/>
      <c r="D235" s="1"/>
      <c r="E235" s="13"/>
    </row>
    <row r="236" spans="1:5">
      <c r="A236" s="3"/>
      <c r="B236" s="1"/>
      <c r="C236" s="1"/>
      <c r="D236" s="1"/>
      <c r="E236" s="13"/>
    </row>
    <row r="237" spans="1:5">
      <c r="A237" s="3"/>
      <c r="B237" s="1"/>
      <c r="C237" s="1"/>
      <c r="D237" s="1"/>
      <c r="E237" s="13"/>
    </row>
    <row r="238" spans="1:5">
      <c r="A238" s="3"/>
      <c r="B238" s="1"/>
      <c r="C238" s="1"/>
      <c r="D238" s="1"/>
      <c r="E238" s="13"/>
    </row>
    <row r="239" spans="1:5">
      <c r="A239" s="3"/>
      <c r="B239" s="1"/>
      <c r="C239" s="1"/>
      <c r="D239" s="1"/>
      <c r="E239" s="13"/>
    </row>
    <row r="240" spans="1:5">
      <c r="A240" s="3"/>
      <c r="B240" s="1"/>
      <c r="C240" s="1"/>
      <c r="D240" s="1"/>
      <c r="E240" s="13"/>
    </row>
    <row r="241" spans="1:5">
      <c r="A241" s="3"/>
      <c r="B241" s="1"/>
      <c r="C241" s="1"/>
      <c r="D241" s="1"/>
      <c r="E241" s="13"/>
    </row>
    <row r="242" spans="1:5">
      <c r="A242" s="3"/>
      <c r="B242" s="1"/>
      <c r="C242" s="1"/>
      <c r="D242" s="1"/>
      <c r="E242" s="13"/>
    </row>
    <row r="243" spans="1:5">
      <c r="A243" s="3"/>
      <c r="B243" s="1"/>
      <c r="C243" s="1"/>
      <c r="D243" s="1"/>
      <c r="E243" s="13"/>
    </row>
    <row r="244" spans="1:5">
      <c r="A244" s="3"/>
      <c r="B244" s="1"/>
      <c r="C244" s="1"/>
      <c r="D244" s="1"/>
      <c r="E244" s="13"/>
    </row>
    <row r="245" spans="1:5">
      <c r="A245" s="3"/>
      <c r="B245" s="1"/>
      <c r="C245" s="1"/>
      <c r="D245" s="1"/>
      <c r="E245" s="13"/>
    </row>
    <row r="246" spans="1:5">
      <c r="A246" s="3"/>
      <c r="B246" s="1"/>
      <c r="C246" s="1"/>
      <c r="D246" s="1"/>
      <c r="E246" s="13"/>
    </row>
    <row r="247" spans="1:5">
      <c r="A247" s="3"/>
      <c r="B247" s="1"/>
      <c r="C247" s="1"/>
      <c r="D247" s="1"/>
      <c r="E247" s="13"/>
    </row>
    <row r="248" spans="1:5">
      <c r="A248" s="3"/>
      <c r="B248" s="1"/>
      <c r="C248" s="1"/>
      <c r="D248" s="1"/>
      <c r="E248" s="13"/>
    </row>
    <row r="249" spans="1:5">
      <c r="A249" s="3"/>
      <c r="B249" s="1"/>
      <c r="C249" s="1"/>
      <c r="D249" s="1"/>
      <c r="E249" s="13"/>
    </row>
    <row r="250" spans="1:5">
      <c r="A250" s="3"/>
      <c r="B250" s="1"/>
      <c r="C250" s="1"/>
      <c r="D250" s="1"/>
      <c r="E250" s="13"/>
    </row>
    <row r="251" spans="1:5">
      <c r="A251" s="3"/>
      <c r="B251" s="1"/>
      <c r="C251" s="1"/>
      <c r="D251" s="1"/>
      <c r="E251" s="13"/>
    </row>
    <row r="252" spans="1:5">
      <c r="A252" s="3"/>
      <c r="B252" s="1"/>
      <c r="C252" s="1"/>
      <c r="D252" s="1"/>
      <c r="E252" s="13"/>
    </row>
    <row r="253" spans="1:5">
      <c r="A253" s="3"/>
      <c r="B253" s="1"/>
      <c r="C253" s="1"/>
      <c r="D253" s="1"/>
      <c r="E253" s="13"/>
    </row>
    <row r="254" spans="1:5">
      <c r="A254" s="3"/>
      <c r="B254" s="1"/>
      <c r="C254" s="1"/>
      <c r="D254" s="1"/>
      <c r="E254" s="13"/>
    </row>
    <row r="255" spans="1:5">
      <c r="A255" s="3"/>
      <c r="B255" s="1"/>
      <c r="C255" s="1"/>
      <c r="D255" s="1"/>
      <c r="E255" s="13"/>
    </row>
    <row r="256" spans="1:5">
      <c r="A256" s="3"/>
      <c r="B256" s="1"/>
      <c r="C256" s="1"/>
      <c r="D256" s="1"/>
      <c r="E256" s="13"/>
    </row>
    <row r="257" spans="1:5">
      <c r="A257" s="3"/>
      <c r="B257" s="1"/>
      <c r="C257" s="1"/>
      <c r="D257" s="1"/>
      <c r="E257" s="13"/>
    </row>
    <row r="258" spans="1:5">
      <c r="A258" s="3"/>
      <c r="B258" s="1"/>
      <c r="C258" s="1"/>
      <c r="D258" s="1"/>
      <c r="E258" s="13"/>
    </row>
    <row r="259" spans="1:5">
      <c r="A259" s="3"/>
      <c r="B259" s="1"/>
      <c r="C259" s="1"/>
      <c r="D259" s="1"/>
      <c r="E259" s="13"/>
    </row>
    <row r="260" spans="1:5">
      <c r="A260" s="3"/>
      <c r="B260" s="1"/>
      <c r="C260" s="1"/>
      <c r="D260" s="1"/>
      <c r="E260" s="13"/>
    </row>
    <row r="261" spans="1:5">
      <c r="A261" s="3"/>
      <c r="B261" s="1"/>
      <c r="C261" s="1"/>
      <c r="D261" s="1"/>
      <c r="E261" s="13"/>
    </row>
    <row r="262" spans="1:5">
      <c r="A262" s="3"/>
      <c r="B262" s="1"/>
      <c r="C262" s="1"/>
      <c r="D262" s="1"/>
      <c r="E262" s="13"/>
    </row>
    <row r="263" spans="1:5">
      <c r="A263" s="3"/>
      <c r="B263" s="1"/>
      <c r="C263" s="1"/>
      <c r="D263" s="1"/>
      <c r="E263" s="13"/>
    </row>
    <row r="264" spans="1:5">
      <c r="A264" s="3"/>
      <c r="B264" s="1"/>
      <c r="C264" s="1"/>
      <c r="D264" s="1"/>
      <c r="E264" s="13"/>
    </row>
    <row r="265" spans="1:5">
      <c r="A265" s="3"/>
      <c r="B265" s="1"/>
      <c r="C265" s="1"/>
      <c r="D265" s="1"/>
      <c r="E265" s="13"/>
    </row>
    <row r="266" spans="1:5">
      <c r="A266" s="3"/>
      <c r="B266" s="1"/>
      <c r="C266" s="1"/>
      <c r="D266" s="1"/>
      <c r="E266" s="13"/>
    </row>
    <row r="267" spans="1:5">
      <c r="A267" s="3"/>
      <c r="B267" s="1"/>
      <c r="C267" s="1"/>
      <c r="D267" s="1"/>
      <c r="E267" s="13"/>
    </row>
    <row r="268" spans="1:5">
      <c r="A268" s="3"/>
      <c r="B268" s="1"/>
      <c r="C268" s="1"/>
      <c r="D268" s="1"/>
      <c r="E268" s="13"/>
    </row>
    <row r="269" spans="1:5">
      <c r="A269" s="3"/>
      <c r="B269" s="1"/>
      <c r="C269" s="1"/>
      <c r="D269" s="1"/>
      <c r="E269" s="13"/>
    </row>
    <row r="270" spans="1:5">
      <c r="A270" s="3"/>
      <c r="B270" s="1"/>
      <c r="C270" s="1"/>
      <c r="D270" s="1"/>
      <c r="E270" s="13"/>
    </row>
    <row r="271" spans="1:5">
      <c r="A271" s="3"/>
      <c r="B271" s="1"/>
      <c r="C271" s="1"/>
      <c r="D271" s="1"/>
      <c r="E271" s="13"/>
    </row>
    <row r="272" spans="1:5">
      <c r="A272" s="3"/>
      <c r="B272" s="1"/>
      <c r="C272" s="1"/>
      <c r="D272" s="1"/>
      <c r="E272" s="13"/>
    </row>
    <row r="273" spans="1:5">
      <c r="A273" s="3"/>
      <c r="B273" s="1"/>
      <c r="C273" s="1"/>
      <c r="D273" s="1"/>
      <c r="E273" s="13"/>
    </row>
    <row r="274" spans="1:5">
      <c r="A274" s="3"/>
      <c r="B274" s="1"/>
      <c r="C274" s="1"/>
      <c r="D274" s="1"/>
      <c r="E274" s="13"/>
    </row>
    <row r="275" spans="1:5">
      <c r="A275" s="3"/>
      <c r="B275" s="1"/>
      <c r="C275" s="1"/>
      <c r="D275" s="1"/>
      <c r="E275" s="1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3A9D9-FD65-43FC-9FDD-65DB9FF8DEB2}">
  <dimension ref="A1:I275"/>
  <sheetViews>
    <sheetView showGridLines="0" tabSelected="1" workbookViewId="0">
      <selection activeCell="B1" sqref="B1"/>
    </sheetView>
  </sheetViews>
  <sheetFormatPr defaultRowHeight="15"/>
  <cols>
    <col min="1" max="1" width="11" customWidth="1"/>
    <col min="2" max="2" width="11.7109375" customWidth="1"/>
    <col min="3" max="3" width="13.140625" customWidth="1"/>
    <col min="4" max="4" width="9" customWidth="1"/>
    <col min="5" max="5" width="6.5703125" hidden="1" customWidth="1"/>
  </cols>
  <sheetData>
    <row r="1" spans="1:9" ht="30">
      <c r="A1" s="11" t="s">
        <v>6</v>
      </c>
      <c r="B1" s="11" t="s">
        <v>12</v>
      </c>
      <c r="C1" s="11" t="s">
        <v>53</v>
      </c>
      <c r="D1" s="11" t="s">
        <v>64</v>
      </c>
      <c r="H1" s="103" t="s">
        <v>65</v>
      </c>
      <c r="I1" s="104">
        <f>RSQ(B2:B275,C2:C275)</f>
        <v>0.32063349157096693</v>
      </c>
    </row>
    <row r="2" spans="1:9">
      <c r="A2" s="3">
        <v>44440</v>
      </c>
      <c r="B2" s="1">
        <v>49.410000000000004</v>
      </c>
      <c r="C2" s="1">
        <v>67.713692482779535</v>
      </c>
      <c r="D2" s="1">
        <f>B2-C2</f>
        <v>-18.303692482779532</v>
      </c>
      <c r="E2">
        <f>ABS((B2-C2)/B2)</f>
        <v>0.37044510185750923</v>
      </c>
      <c r="H2" s="103" t="s">
        <v>66</v>
      </c>
      <c r="I2" s="104">
        <f>SUMPRODUCT(B2:B275,E2:E275)/SUM(B2:B275)</f>
        <v>7.6275711046990144E-2</v>
      </c>
    </row>
    <row r="3" spans="1:9">
      <c r="A3" s="3">
        <v>44441</v>
      </c>
      <c r="B3" s="1">
        <v>50.089999999999996</v>
      </c>
      <c r="C3" s="1">
        <v>56.243238766024852</v>
      </c>
      <c r="D3" s="1">
        <f t="shared" ref="D3:D66" si="0">B3-C3</f>
        <v>-6.153238766024856</v>
      </c>
      <c r="E3">
        <f t="shared" ref="E3:E66" si="1">ABS((B3-C3)/B3)</f>
        <v>0.12284365673836807</v>
      </c>
    </row>
    <row r="4" spans="1:9">
      <c r="A4" s="3">
        <v>44442</v>
      </c>
      <c r="B4" s="1">
        <v>48.64</v>
      </c>
      <c r="C4" s="1">
        <v>61.084824371383689</v>
      </c>
      <c r="D4" s="1">
        <f t="shared" si="0"/>
        <v>-12.444824371383689</v>
      </c>
      <c r="E4">
        <f t="shared" si="1"/>
        <v>0.25585576421430278</v>
      </c>
    </row>
    <row r="5" spans="1:9">
      <c r="A5" s="3">
        <v>44443</v>
      </c>
      <c r="B5" s="1">
        <v>50.15</v>
      </c>
      <c r="C5" s="1">
        <v>64.662753693774562</v>
      </c>
      <c r="D5" s="1">
        <f t="shared" si="0"/>
        <v>-14.512753693774563</v>
      </c>
      <c r="E5">
        <f t="shared" si="1"/>
        <v>0.289386913136083</v>
      </c>
    </row>
    <row r="6" spans="1:9">
      <c r="A6" s="3">
        <v>44444</v>
      </c>
      <c r="B6" s="1">
        <v>52.08</v>
      </c>
      <c r="C6" s="1">
        <v>60.888351154912854</v>
      </c>
      <c r="D6" s="1">
        <f t="shared" si="0"/>
        <v>-8.8083511549128559</v>
      </c>
      <c r="E6">
        <f t="shared" si="1"/>
        <v>0.16913116656898725</v>
      </c>
    </row>
    <row r="7" spans="1:9">
      <c r="A7" s="3">
        <v>44445</v>
      </c>
      <c r="B7" s="1">
        <v>47.61</v>
      </c>
      <c r="C7" s="1">
        <v>67.230856099438455</v>
      </c>
      <c r="D7" s="1">
        <f t="shared" si="0"/>
        <v>-19.620856099438456</v>
      </c>
      <c r="E7">
        <f t="shared" si="1"/>
        <v>0.41211628018144203</v>
      </c>
    </row>
    <row r="8" spans="1:9">
      <c r="A8" s="3">
        <v>44446</v>
      </c>
      <c r="B8" s="1">
        <v>47.98</v>
      </c>
      <c r="C8" s="1">
        <v>52.384283321404446</v>
      </c>
      <c r="D8" s="1">
        <f t="shared" si="0"/>
        <v>-4.4042833214044492</v>
      </c>
      <c r="E8">
        <f t="shared" si="1"/>
        <v>9.1794150091797616E-2</v>
      </c>
    </row>
    <row r="9" spans="1:9">
      <c r="A9" s="3">
        <v>44447</v>
      </c>
      <c r="B9" s="1">
        <v>49.74</v>
      </c>
      <c r="C9" s="1">
        <v>59.935252309859571</v>
      </c>
      <c r="D9" s="1">
        <f t="shared" si="0"/>
        <v>-10.195252309859569</v>
      </c>
      <c r="E9">
        <f t="shared" si="1"/>
        <v>0.20497089485041353</v>
      </c>
    </row>
    <row r="10" spans="1:9">
      <c r="A10" s="3">
        <v>44448</v>
      </c>
      <c r="B10" s="1">
        <v>49.57</v>
      </c>
      <c r="C10" s="1">
        <v>53.061332852033019</v>
      </c>
      <c r="D10" s="1">
        <f t="shared" si="0"/>
        <v>-3.4913328520330182</v>
      </c>
      <c r="E10">
        <f t="shared" si="1"/>
        <v>7.0432375469699784E-2</v>
      </c>
    </row>
    <row r="11" spans="1:9">
      <c r="A11" s="3">
        <v>44449</v>
      </c>
      <c r="B11" s="1">
        <v>47.839999999999996</v>
      </c>
      <c r="C11" s="1">
        <v>58.883430090624351</v>
      </c>
      <c r="D11" s="1">
        <f t="shared" si="0"/>
        <v>-11.043430090624355</v>
      </c>
      <c r="E11">
        <f t="shared" si="1"/>
        <v>0.23084092998796729</v>
      </c>
    </row>
    <row r="12" spans="1:9">
      <c r="A12" s="3">
        <v>44450</v>
      </c>
      <c r="B12" s="1">
        <v>52.52</v>
      </c>
      <c r="C12" s="1">
        <v>59.753121302259899</v>
      </c>
      <c r="D12" s="1">
        <f t="shared" si="0"/>
        <v>-7.2331213022598959</v>
      </c>
      <c r="E12">
        <f t="shared" si="1"/>
        <v>0.1377212738434862</v>
      </c>
    </row>
    <row r="13" spans="1:9">
      <c r="A13" s="3">
        <v>44451</v>
      </c>
      <c r="B13" s="1">
        <v>48.84</v>
      </c>
      <c r="C13" s="1">
        <v>49.180356543357362</v>
      </c>
      <c r="D13" s="1">
        <f t="shared" si="0"/>
        <v>-0.34035654335735899</v>
      </c>
      <c r="E13">
        <f t="shared" si="1"/>
        <v>6.9688071940491184E-3</v>
      </c>
    </row>
    <row r="14" spans="1:9">
      <c r="A14" s="3">
        <v>44452</v>
      </c>
      <c r="B14" s="1">
        <v>49.239999999999995</v>
      </c>
      <c r="C14" s="1">
        <v>57.597839024343493</v>
      </c>
      <c r="D14" s="1">
        <f t="shared" si="0"/>
        <v>-8.3578390243434981</v>
      </c>
      <c r="E14">
        <f t="shared" si="1"/>
        <v>0.16973677953581437</v>
      </c>
    </row>
    <row r="15" spans="1:9">
      <c r="A15" s="3">
        <v>44453</v>
      </c>
      <c r="B15" s="1">
        <v>50.69</v>
      </c>
      <c r="C15" s="1">
        <v>52.724571544520991</v>
      </c>
      <c r="D15" s="1">
        <f t="shared" si="0"/>
        <v>-2.0345715445209933</v>
      </c>
      <c r="E15">
        <f t="shared" si="1"/>
        <v>4.0137532935904385E-2</v>
      </c>
    </row>
    <row r="16" spans="1:9">
      <c r="A16" s="3">
        <v>44454</v>
      </c>
      <c r="B16" s="1">
        <v>48.38</v>
      </c>
      <c r="C16" s="1">
        <v>57.854094417884731</v>
      </c>
      <c r="D16" s="1">
        <f t="shared" si="0"/>
        <v>-9.4740944178847286</v>
      </c>
      <c r="E16">
        <f t="shared" si="1"/>
        <v>0.19582667254825811</v>
      </c>
    </row>
    <row r="17" spans="1:5">
      <c r="A17" s="3">
        <v>44455</v>
      </c>
      <c r="B17" s="1">
        <v>48.56</v>
      </c>
      <c r="C17" s="1">
        <v>49.410628242149187</v>
      </c>
      <c r="D17" s="1">
        <f t="shared" si="0"/>
        <v>-0.85062824214918464</v>
      </c>
      <c r="E17">
        <f t="shared" si="1"/>
        <v>1.7517056057437905E-2</v>
      </c>
    </row>
    <row r="18" spans="1:5">
      <c r="A18" s="3">
        <v>44456</v>
      </c>
      <c r="B18" s="1">
        <v>46.57</v>
      </c>
      <c r="C18" s="1">
        <v>54.88725486835704</v>
      </c>
      <c r="D18" s="1">
        <f t="shared" si="0"/>
        <v>-8.3172548683570398</v>
      </c>
      <c r="E18">
        <f t="shared" si="1"/>
        <v>0.17859684063467984</v>
      </c>
    </row>
    <row r="19" spans="1:5">
      <c r="A19" s="3">
        <v>44457</v>
      </c>
      <c r="B19" s="1">
        <v>51.81</v>
      </c>
      <c r="C19" s="1">
        <v>54.214933142569556</v>
      </c>
      <c r="D19" s="1">
        <f t="shared" si="0"/>
        <v>-2.4049331425695541</v>
      </c>
      <c r="E19">
        <f t="shared" si="1"/>
        <v>4.6418319679010889E-2</v>
      </c>
    </row>
    <row r="20" spans="1:5">
      <c r="A20" s="3">
        <v>44458</v>
      </c>
      <c r="B20" s="1">
        <v>48.71</v>
      </c>
      <c r="C20" s="1">
        <v>53.022439301350168</v>
      </c>
      <c r="D20" s="1">
        <f t="shared" si="0"/>
        <v>-4.3124393013501674</v>
      </c>
      <c r="E20">
        <f t="shared" si="1"/>
        <v>8.8532935769865886E-2</v>
      </c>
    </row>
    <row r="21" spans="1:5">
      <c r="A21" s="3">
        <v>44459</v>
      </c>
      <c r="B21" s="1">
        <v>52.85</v>
      </c>
      <c r="C21" s="1">
        <v>59.670124987807107</v>
      </c>
      <c r="D21" s="1">
        <f t="shared" si="0"/>
        <v>-6.8201249878071053</v>
      </c>
      <c r="E21">
        <f t="shared" si="1"/>
        <v>0.12904683042208334</v>
      </c>
    </row>
    <row r="22" spans="1:5">
      <c r="A22" s="3">
        <v>44460</v>
      </c>
      <c r="B22" s="1">
        <v>50.400000000000006</v>
      </c>
      <c r="C22" s="1">
        <v>51.04476217680083</v>
      </c>
      <c r="D22" s="1">
        <f t="shared" si="0"/>
        <v>-0.6447621768008247</v>
      </c>
      <c r="E22">
        <f t="shared" si="1"/>
        <v>1.2792900333349694E-2</v>
      </c>
    </row>
    <row r="23" spans="1:5">
      <c r="A23" s="3">
        <v>44461</v>
      </c>
      <c r="B23" s="1">
        <v>48.79</v>
      </c>
      <c r="C23" s="1">
        <v>48.435493126626547</v>
      </c>
      <c r="D23" s="1">
        <f t="shared" si="0"/>
        <v>0.35450687337345244</v>
      </c>
      <c r="E23">
        <f t="shared" si="1"/>
        <v>7.2659740392181276E-3</v>
      </c>
    </row>
    <row r="24" spans="1:5">
      <c r="A24" s="3">
        <v>44462</v>
      </c>
      <c r="B24" s="1">
        <v>49.309999999999995</v>
      </c>
      <c r="C24" s="1">
        <v>54.090310205443288</v>
      </c>
      <c r="D24" s="1">
        <f t="shared" si="0"/>
        <v>-4.7803102054432927</v>
      </c>
      <c r="E24">
        <f t="shared" si="1"/>
        <v>9.6944031746974108E-2</v>
      </c>
    </row>
    <row r="25" spans="1:5">
      <c r="A25" s="3">
        <v>44463</v>
      </c>
      <c r="B25" s="1">
        <v>46.900000000000006</v>
      </c>
      <c r="C25" s="1">
        <v>54.46816886862414</v>
      </c>
      <c r="D25" s="1">
        <f t="shared" si="0"/>
        <v>-7.5681688686241344</v>
      </c>
      <c r="E25">
        <f t="shared" si="1"/>
        <v>0.16136820615403269</v>
      </c>
    </row>
    <row r="26" spans="1:5">
      <c r="A26" s="3">
        <v>44464</v>
      </c>
      <c r="B26" s="1">
        <v>49</v>
      </c>
      <c r="C26" s="1">
        <v>60.525964434064747</v>
      </c>
      <c r="D26" s="1">
        <f t="shared" si="0"/>
        <v>-11.525964434064747</v>
      </c>
      <c r="E26">
        <f t="shared" si="1"/>
        <v>0.23522376396050504</v>
      </c>
    </row>
    <row r="27" spans="1:5">
      <c r="A27" s="3">
        <v>44465</v>
      </c>
      <c r="B27" s="1">
        <v>47.769999999999996</v>
      </c>
      <c r="C27" s="1">
        <v>56.774373047838914</v>
      </c>
      <c r="D27" s="1">
        <f t="shared" si="0"/>
        <v>-9.0043730478389179</v>
      </c>
      <c r="E27">
        <f t="shared" si="1"/>
        <v>0.18849430705126477</v>
      </c>
    </row>
    <row r="28" spans="1:5">
      <c r="A28" s="3">
        <v>44466</v>
      </c>
      <c r="B28" s="1">
        <v>49.940000000000005</v>
      </c>
      <c r="C28" s="1">
        <v>71.21547745082313</v>
      </c>
      <c r="D28" s="1">
        <f t="shared" si="0"/>
        <v>-21.275477450823125</v>
      </c>
      <c r="E28">
        <f t="shared" si="1"/>
        <v>0.42602077394519672</v>
      </c>
    </row>
    <row r="29" spans="1:5">
      <c r="A29" s="3">
        <v>44467</v>
      </c>
      <c r="B29" s="1">
        <v>52.85</v>
      </c>
      <c r="C29" s="1">
        <v>62.619885964986629</v>
      </c>
      <c r="D29" s="1">
        <f t="shared" si="0"/>
        <v>-9.7698859649866279</v>
      </c>
      <c r="E29">
        <f t="shared" si="1"/>
        <v>0.18486066158915096</v>
      </c>
    </row>
    <row r="30" spans="1:5">
      <c r="A30" s="3">
        <v>44468</v>
      </c>
      <c r="B30" s="1">
        <v>50.540000000000006</v>
      </c>
      <c r="C30" s="1">
        <v>55.849814216531605</v>
      </c>
      <c r="D30" s="1">
        <f t="shared" si="0"/>
        <v>-5.3098142165315991</v>
      </c>
      <c r="E30">
        <f t="shared" si="1"/>
        <v>0.10506161884708347</v>
      </c>
    </row>
    <row r="31" spans="1:5">
      <c r="A31" s="3">
        <v>44469</v>
      </c>
      <c r="B31" s="1">
        <v>48.169999999999995</v>
      </c>
      <c r="C31" s="1">
        <v>53.677916861676934</v>
      </c>
      <c r="D31" s="1">
        <f t="shared" si="0"/>
        <v>-5.5079168616769394</v>
      </c>
      <c r="E31">
        <f t="shared" si="1"/>
        <v>0.11434330209003404</v>
      </c>
    </row>
    <row r="32" spans="1:5">
      <c r="A32" s="3">
        <v>44470</v>
      </c>
      <c r="B32" s="1">
        <v>47.419999999999995</v>
      </c>
      <c r="C32" s="1">
        <v>52.064442481719084</v>
      </c>
      <c r="D32" s="1">
        <f t="shared" si="0"/>
        <v>-4.6444424817190892</v>
      </c>
      <c r="E32">
        <f t="shared" si="1"/>
        <v>9.794269257104786E-2</v>
      </c>
    </row>
    <row r="33" spans="1:5">
      <c r="A33" s="3">
        <v>44471</v>
      </c>
      <c r="B33" s="1">
        <v>50.839999999999996</v>
      </c>
      <c r="C33" s="1">
        <v>53.781092416210548</v>
      </c>
      <c r="D33" s="1">
        <f t="shared" si="0"/>
        <v>-2.9410924162105516</v>
      </c>
      <c r="E33">
        <f t="shared" si="1"/>
        <v>5.7849968847571827E-2</v>
      </c>
    </row>
    <row r="34" spans="1:5">
      <c r="A34" s="3">
        <v>44472</v>
      </c>
      <c r="B34" s="1">
        <v>51.72</v>
      </c>
      <c r="C34" s="1">
        <v>50.363888533468028</v>
      </c>
      <c r="D34" s="1">
        <f t="shared" si="0"/>
        <v>1.3561114665319707</v>
      </c>
      <c r="E34">
        <f t="shared" si="1"/>
        <v>2.6220252639829286E-2</v>
      </c>
    </row>
    <row r="35" spans="1:5">
      <c r="A35" s="3">
        <v>44473</v>
      </c>
      <c r="B35" s="1">
        <v>49.89</v>
      </c>
      <c r="C35" s="1">
        <v>53.849050963023494</v>
      </c>
      <c r="D35" s="1">
        <f t="shared" si="0"/>
        <v>-3.9590509630234934</v>
      </c>
      <c r="E35">
        <f t="shared" si="1"/>
        <v>7.9355601583954563E-2</v>
      </c>
    </row>
    <row r="36" spans="1:5">
      <c r="A36" s="3">
        <v>44474</v>
      </c>
      <c r="B36" s="1">
        <v>51.89</v>
      </c>
      <c r="C36" s="1">
        <v>53.555099667632483</v>
      </c>
      <c r="D36" s="1">
        <f t="shared" si="0"/>
        <v>-1.6650996676324823</v>
      </c>
      <c r="E36">
        <f t="shared" si="1"/>
        <v>3.2089028090816769E-2</v>
      </c>
    </row>
    <row r="37" spans="1:5">
      <c r="A37" s="3">
        <v>44475</v>
      </c>
      <c r="B37" s="1">
        <v>49.79</v>
      </c>
      <c r="C37" s="1">
        <v>56.275901213524286</v>
      </c>
      <c r="D37" s="1">
        <f t="shared" si="0"/>
        <v>-6.4859012135242864</v>
      </c>
      <c r="E37">
        <f t="shared" si="1"/>
        <v>0.13026513784945343</v>
      </c>
    </row>
    <row r="38" spans="1:5">
      <c r="A38" s="3">
        <v>44476</v>
      </c>
      <c r="B38" s="1">
        <v>50.28</v>
      </c>
      <c r="C38" s="1">
        <v>56.048785330076456</v>
      </c>
      <c r="D38" s="1">
        <f t="shared" si="0"/>
        <v>-5.7687853300764544</v>
      </c>
      <c r="E38">
        <f t="shared" si="1"/>
        <v>0.11473320067773378</v>
      </c>
    </row>
    <row r="39" spans="1:5">
      <c r="A39" s="3">
        <v>44477</v>
      </c>
      <c r="B39" s="1">
        <v>50.209999999999994</v>
      </c>
      <c r="C39" s="1">
        <v>52.473777626700176</v>
      </c>
      <c r="D39" s="1">
        <f t="shared" si="0"/>
        <v>-2.2637776267001826</v>
      </c>
      <c r="E39">
        <f t="shared" si="1"/>
        <v>4.5086190533761859E-2</v>
      </c>
    </row>
    <row r="40" spans="1:5">
      <c r="A40" s="3">
        <v>44478</v>
      </c>
      <c r="B40" s="1">
        <v>49.68</v>
      </c>
      <c r="C40" s="1">
        <v>50.423947139932693</v>
      </c>
      <c r="D40" s="1">
        <f t="shared" si="0"/>
        <v>-0.74394713993269335</v>
      </c>
      <c r="E40">
        <f t="shared" si="1"/>
        <v>1.497478139961138E-2</v>
      </c>
    </row>
    <row r="41" spans="1:5">
      <c r="A41" s="3">
        <v>44479</v>
      </c>
      <c r="B41" s="1">
        <v>48.849999999999994</v>
      </c>
      <c r="C41" s="1">
        <v>44.903546872021543</v>
      </c>
      <c r="D41" s="1">
        <f t="shared" si="0"/>
        <v>3.9464531279784509</v>
      </c>
      <c r="E41">
        <f t="shared" si="1"/>
        <v>8.0787167409999E-2</v>
      </c>
    </row>
    <row r="42" spans="1:5">
      <c r="A42" s="3">
        <v>44480</v>
      </c>
      <c r="B42" s="1">
        <v>48.709999999999994</v>
      </c>
      <c r="C42" s="1">
        <v>51.316944329341489</v>
      </c>
      <c r="D42" s="1">
        <f t="shared" si="0"/>
        <v>-2.6069443293414949</v>
      </c>
      <c r="E42">
        <f t="shared" si="1"/>
        <v>5.351969471035712E-2</v>
      </c>
    </row>
    <row r="43" spans="1:5">
      <c r="A43" s="3">
        <v>44481</v>
      </c>
      <c r="B43" s="1">
        <v>49.4</v>
      </c>
      <c r="C43" s="1">
        <v>50.221480773041939</v>
      </c>
      <c r="D43" s="1">
        <f t="shared" si="0"/>
        <v>-0.82148077304194089</v>
      </c>
      <c r="E43">
        <f t="shared" si="1"/>
        <v>1.6629165446193136E-2</v>
      </c>
    </row>
    <row r="44" spans="1:5">
      <c r="A44" s="3">
        <v>44482</v>
      </c>
      <c r="B44" s="1">
        <v>51.26</v>
      </c>
      <c r="C44" s="1">
        <v>50.182747259545145</v>
      </c>
      <c r="D44" s="1">
        <f t="shared" si="0"/>
        <v>1.0772527404548526</v>
      </c>
      <c r="E44">
        <f t="shared" si="1"/>
        <v>2.1015465088857835E-2</v>
      </c>
    </row>
    <row r="45" spans="1:5">
      <c r="A45" s="3">
        <v>44483</v>
      </c>
      <c r="B45" s="1">
        <v>49.410000000000004</v>
      </c>
      <c r="C45" s="1">
        <v>49.409999993811773</v>
      </c>
      <c r="D45" s="1">
        <f t="shared" si="0"/>
        <v>6.1882303725724341E-9</v>
      </c>
      <c r="E45">
        <f t="shared" si="1"/>
        <v>1.2524246858070095E-10</v>
      </c>
    </row>
    <row r="46" spans="1:5">
      <c r="A46" s="3">
        <v>44484</v>
      </c>
      <c r="B46" s="1">
        <v>48.71</v>
      </c>
      <c r="C46" s="1">
        <v>46.501703636306708</v>
      </c>
      <c r="D46" s="1">
        <f t="shared" si="0"/>
        <v>2.2082963636932931</v>
      </c>
      <c r="E46">
        <f t="shared" si="1"/>
        <v>4.5335585376581666E-2</v>
      </c>
    </row>
    <row r="47" spans="1:5">
      <c r="A47" s="3">
        <v>44485</v>
      </c>
      <c r="B47" s="1">
        <v>49.64</v>
      </c>
      <c r="C47" s="1">
        <v>49.467501863853101</v>
      </c>
      <c r="D47" s="1">
        <f t="shared" si="0"/>
        <v>0.17249813614689913</v>
      </c>
      <c r="E47">
        <f t="shared" si="1"/>
        <v>3.4749825976409976E-3</v>
      </c>
    </row>
    <row r="48" spans="1:5">
      <c r="A48" s="3">
        <v>44486</v>
      </c>
      <c r="B48" s="1">
        <v>49.29</v>
      </c>
      <c r="C48" s="1">
        <v>43.544348661652066</v>
      </c>
      <c r="D48" s="1">
        <f t="shared" si="0"/>
        <v>5.7456513383479333</v>
      </c>
      <c r="E48">
        <f t="shared" si="1"/>
        <v>0.11656829657837155</v>
      </c>
    </row>
    <row r="49" spans="1:5">
      <c r="A49" s="3">
        <v>44487</v>
      </c>
      <c r="B49" s="1">
        <v>48.74</v>
      </c>
      <c r="C49" s="1">
        <v>48.692156965445903</v>
      </c>
      <c r="D49" s="1">
        <f t="shared" si="0"/>
        <v>4.7843034554098551E-2</v>
      </c>
      <c r="E49">
        <f t="shared" si="1"/>
        <v>9.815969338140859E-4</v>
      </c>
    </row>
    <row r="50" spans="1:5">
      <c r="A50" s="3">
        <v>44488</v>
      </c>
      <c r="B50" s="1">
        <v>49.940000000000005</v>
      </c>
      <c r="C50" s="1">
        <v>48.562116823239428</v>
      </c>
      <c r="D50" s="1">
        <f t="shared" si="0"/>
        <v>1.3778831767605766</v>
      </c>
      <c r="E50">
        <f t="shared" si="1"/>
        <v>2.7590772462166128E-2</v>
      </c>
    </row>
    <row r="51" spans="1:5">
      <c r="A51" s="3">
        <v>44489</v>
      </c>
      <c r="B51" s="1">
        <v>50.629999999999995</v>
      </c>
      <c r="C51" s="1">
        <v>49.38364876148669</v>
      </c>
      <c r="D51" s="1">
        <f t="shared" si="0"/>
        <v>1.2463512385133058</v>
      </c>
      <c r="E51">
        <f t="shared" si="1"/>
        <v>2.4616852429652496E-2</v>
      </c>
    </row>
    <row r="52" spans="1:5">
      <c r="A52" s="3">
        <v>44490</v>
      </c>
      <c r="B52" s="1">
        <v>45.480000000000004</v>
      </c>
      <c r="C52" s="1">
        <v>49.997093661085579</v>
      </c>
      <c r="D52" s="1">
        <f t="shared" si="0"/>
        <v>-4.5170936610855748</v>
      </c>
      <c r="E52">
        <f t="shared" si="1"/>
        <v>9.9320441096868384E-2</v>
      </c>
    </row>
    <row r="53" spans="1:5">
      <c r="A53" s="3">
        <v>44491</v>
      </c>
      <c r="B53" s="1">
        <v>48.62</v>
      </c>
      <c r="C53" s="1">
        <v>45.916518066232555</v>
      </c>
      <c r="D53" s="1">
        <f t="shared" si="0"/>
        <v>2.7034819337674421</v>
      </c>
      <c r="E53">
        <f t="shared" si="1"/>
        <v>5.5604317847952327E-2</v>
      </c>
    </row>
    <row r="54" spans="1:5">
      <c r="A54" s="3">
        <v>44492</v>
      </c>
      <c r="B54" s="1">
        <v>48.55</v>
      </c>
      <c r="C54" s="1">
        <v>46.627739773817957</v>
      </c>
      <c r="D54" s="1">
        <f t="shared" si="0"/>
        <v>1.9222602261820398</v>
      </c>
      <c r="E54">
        <f t="shared" si="1"/>
        <v>3.9593413515592993E-2</v>
      </c>
    </row>
    <row r="55" spans="1:5">
      <c r="A55" s="3">
        <v>44493</v>
      </c>
      <c r="B55" s="1">
        <v>46.28</v>
      </c>
      <c r="C55" s="1">
        <v>45.720221198242584</v>
      </c>
      <c r="D55" s="1">
        <f t="shared" si="0"/>
        <v>0.55977880175741745</v>
      </c>
      <c r="E55">
        <f t="shared" si="1"/>
        <v>1.2095479726824059E-2</v>
      </c>
    </row>
    <row r="56" spans="1:5">
      <c r="A56" s="3">
        <v>44494</v>
      </c>
      <c r="B56" s="1">
        <v>46.51</v>
      </c>
      <c r="C56" s="1">
        <v>50.615472449099805</v>
      </c>
      <c r="D56" s="1">
        <f t="shared" si="0"/>
        <v>-4.1054724490998069</v>
      </c>
      <c r="E56">
        <f t="shared" si="1"/>
        <v>8.827074713179546E-2</v>
      </c>
    </row>
    <row r="57" spans="1:5">
      <c r="A57" s="3">
        <v>44495</v>
      </c>
      <c r="B57" s="1">
        <v>50.18</v>
      </c>
      <c r="C57" s="1">
        <v>52.790487712731576</v>
      </c>
      <c r="D57" s="1">
        <f t="shared" si="0"/>
        <v>-2.610487712731576</v>
      </c>
      <c r="E57">
        <f t="shared" si="1"/>
        <v>5.2022473350569469E-2</v>
      </c>
    </row>
    <row r="58" spans="1:5">
      <c r="A58" s="3">
        <v>44496</v>
      </c>
      <c r="B58" s="1">
        <v>48.03</v>
      </c>
      <c r="C58" s="1">
        <v>54.907113358147036</v>
      </c>
      <c r="D58" s="1">
        <f t="shared" si="0"/>
        <v>-6.8771133581470352</v>
      </c>
      <c r="E58">
        <f t="shared" si="1"/>
        <v>0.14318370514568052</v>
      </c>
    </row>
    <row r="59" spans="1:5">
      <c r="A59" s="3">
        <v>44497</v>
      </c>
      <c r="B59" s="1">
        <v>47.63</v>
      </c>
      <c r="C59" s="1">
        <v>52.352057863791835</v>
      </c>
      <c r="D59" s="1">
        <f t="shared" si="0"/>
        <v>-4.7220578637918322</v>
      </c>
      <c r="E59">
        <f t="shared" si="1"/>
        <v>9.9140412844674203E-2</v>
      </c>
    </row>
    <row r="60" spans="1:5">
      <c r="A60" s="3">
        <v>44498</v>
      </c>
      <c r="B60" s="1">
        <v>46.47</v>
      </c>
      <c r="C60" s="1">
        <v>51.103857456180549</v>
      </c>
      <c r="D60" s="1">
        <f t="shared" si="0"/>
        <v>-4.6338574561805501</v>
      </c>
      <c r="E60">
        <f t="shared" si="1"/>
        <v>9.9717182185938238E-2</v>
      </c>
    </row>
    <row r="61" spans="1:5">
      <c r="A61" s="3">
        <v>44499</v>
      </c>
      <c r="B61" s="1">
        <v>46.82</v>
      </c>
      <c r="C61" s="1">
        <v>57.904042264727465</v>
      </c>
      <c r="D61" s="1">
        <f t="shared" si="0"/>
        <v>-11.084042264727465</v>
      </c>
      <c r="E61">
        <f t="shared" si="1"/>
        <v>0.23673734012660114</v>
      </c>
    </row>
    <row r="62" spans="1:5">
      <c r="A62" s="3">
        <v>44500</v>
      </c>
      <c r="B62" s="1">
        <v>45.449999999999996</v>
      </c>
      <c r="C62" s="1">
        <v>48.203528785038237</v>
      </c>
      <c r="D62" s="1">
        <f t="shared" si="0"/>
        <v>-2.7535287850382417</v>
      </c>
      <c r="E62">
        <f t="shared" si="1"/>
        <v>6.0583691640005322E-2</v>
      </c>
    </row>
    <row r="63" spans="1:5">
      <c r="A63" s="3">
        <v>44501</v>
      </c>
      <c r="B63" s="1">
        <v>50.180000000000007</v>
      </c>
      <c r="C63" s="1">
        <v>53.732552176486934</v>
      </c>
      <c r="D63" s="1">
        <f t="shared" si="0"/>
        <v>-3.5525521764869268</v>
      </c>
      <c r="E63">
        <f t="shared" si="1"/>
        <v>7.0796177291489168E-2</v>
      </c>
    </row>
    <row r="64" spans="1:5">
      <c r="A64" s="3">
        <v>44502</v>
      </c>
      <c r="B64" s="1">
        <v>50.879999999999995</v>
      </c>
      <c r="C64" s="1">
        <v>44.367637683898302</v>
      </c>
      <c r="D64" s="1">
        <f t="shared" si="0"/>
        <v>6.5123623161016937</v>
      </c>
      <c r="E64">
        <f t="shared" si="1"/>
        <v>0.12799454237621255</v>
      </c>
    </row>
    <row r="65" spans="1:5">
      <c r="A65" s="3">
        <v>44503</v>
      </c>
      <c r="B65" s="1">
        <v>49.93</v>
      </c>
      <c r="C65" s="1">
        <v>44.938824901361137</v>
      </c>
      <c r="D65" s="1">
        <f t="shared" si="0"/>
        <v>4.9911750986388626</v>
      </c>
      <c r="E65">
        <f t="shared" si="1"/>
        <v>9.9963450803902718E-2</v>
      </c>
    </row>
    <row r="66" spans="1:5">
      <c r="A66" s="3">
        <v>44504</v>
      </c>
      <c r="B66" s="1">
        <v>47.56</v>
      </c>
      <c r="C66" s="1">
        <v>40.379157211864694</v>
      </c>
      <c r="D66" s="1">
        <f t="shared" si="0"/>
        <v>7.1808427881353083</v>
      </c>
      <c r="E66">
        <f t="shared" si="1"/>
        <v>0.15098491985145726</v>
      </c>
    </row>
    <row r="67" spans="1:5">
      <c r="A67" s="3">
        <v>44505</v>
      </c>
      <c r="B67" s="1">
        <v>45.79</v>
      </c>
      <c r="C67" s="1">
        <v>42.029944802558475</v>
      </c>
      <c r="D67" s="1">
        <f t="shared" ref="D67:D130" si="2">B67-C67</f>
        <v>3.7600551974415239</v>
      </c>
      <c r="E67">
        <f t="shared" ref="E67:E130" si="3">ABS((B67-C67)/B67)</f>
        <v>8.2115204137181125E-2</v>
      </c>
    </row>
    <row r="68" spans="1:5">
      <c r="A68" s="3">
        <v>44506</v>
      </c>
      <c r="B68" s="1">
        <v>48.809999999999995</v>
      </c>
      <c r="C68" s="1">
        <v>51.087324270909392</v>
      </c>
      <c r="D68" s="1">
        <f t="shared" si="2"/>
        <v>-2.2773242709093964</v>
      </c>
      <c r="E68">
        <f t="shared" si="3"/>
        <v>4.665692011697186E-2</v>
      </c>
    </row>
    <row r="69" spans="1:5">
      <c r="A69" s="3">
        <v>44507</v>
      </c>
      <c r="B69" s="1">
        <v>45.72</v>
      </c>
      <c r="C69" s="1">
        <v>43.369155638077991</v>
      </c>
      <c r="D69" s="1">
        <f t="shared" si="2"/>
        <v>2.3508443619220074</v>
      </c>
      <c r="E69">
        <f t="shared" si="3"/>
        <v>5.1418293130402616E-2</v>
      </c>
    </row>
    <row r="70" spans="1:5">
      <c r="A70" s="3">
        <v>44508</v>
      </c>
      <c r="B70" s="1">
        <v>49.36</v>
      </c>
      <c r="C70" s="1">
        <v>45.96673753446882</v>
      </c>
      <c r="D70" s="1">
        <f t="shared" si="2"/>
        <v>3.3932624655311798</v>
      </c>
      <c r="E70">
        <f t="shared" si="3"/>
        <v>6.8745187713354541E-2</v>
      </c>
    </row>
    <row r="71" spans="1:5">
      <c r="A71" s="3">
        <v>44509</v>
      </c>
      <c r="B71" s="1">
        <v>49.29</v>
      </c>
      <c r="C71" s="1">
        <v>43.809730247768876</v>
      </c>
      <c r="D71" s="1">
        <f t="shared" si="2"/>
        <v>5.4802697522311234</v>
      </c>
      <c r="E71">
        <f t="shared" si="3"/>
        <v>0.11118421083852958</v>
      </c>
    </row>
    <row r="72" spans="1:5">
      <c r="A72" s="3">
        <v>44510</v>
      </c>
      <c r="B72" s="1">
        <v>48.51</v>
      </c>
      <c r="C72" s="1">
        <v>47.947201985555871</v>
      </c>
      <c r="D72" s="1">
        <f t="shared" si="2"/>
        <v>0.56279801444412669</v>
      </c>
      <c r="E72">
        <f t="shared" si="3"/>
        <v>1.1601690670874597E-2</v>
      </c>
    </row>
    <row r="73" spans="1:5">
      <c r="A73" s="3">
        <v>44511</v>
      </c>
      <c r="B73" s="1">
        <v>45.75</v>
      </c>
      <c r="C73" s="1">
        <v>40.18463914806199</v>
      </c>
      <c r="D73" s="1">
        <f t="shared" si="2"/>
        <v>5.56536085193801</v>
      </c>
      <c r="E73">
        <f t="shared" si="3"/>
        <v>0.12164723173634995</v>
      </c>
    </row>
    <row r="74" spans="1:5">
      <c r="A74" s="3">
        <v>44512</v>
      </c>
      <c r="B74" s="1">
        <v>46.48</v>
      </c>
      <c r="C74" s="1">
        <v>43.347510296703781</v>
      </c>
      <c r="D74" s="1">
        <f t="shared" si="2"/>
        <v>3.1324897032962156</v>
      </c>
      <c r="E74">
        <f t="shared" si="3"/>
        <v>6.7394356783481407E-2</v>
      </c>
    </row>
    <row r="75" spans="1:5">
      <c r="A75" s="3">
        <v>44513</v>
      </c>
      <c r="B75" s="1">
        <v>47.900000000000006</v>
      </c>
      <c r="C75" s="1">
        <v>43.657465396060175</v>
      </c>
      <c r="D75" s="1">
        <f t="shared" si="2"/>
        <v>4.2425346039398306</v>
      </c>
      <c r="E75">
        <f t="shared" si="3"/>
        <v>8.8570659789975581E-2</v>
      </c>
    </row>
    <row r="76" spans="1:5">
      <c r="A76" s="3">
        <v>44514</v>
      </c>
      <c r="B76" s="1">
        <v>47.260000000000005</v>
      </c>
      <c r="C76" s="1">
        <v>47.723028556873466</v>
      </c>
      <c r="D76" s="1">
        <f t="shared" si="2"/>
        <v>-0.46302855687346067</v>
      </c>
      <c r="E76">
        <f t="shared" si="3"/>
        <v>9.7974726380334453E-3</v>
      </c>
    </row>
    <row r="77" spans="1:5">
      <c r="A77" s="3">
        <v>44515</v>
      </c>
      <c r="B77" s="1">
        <v>48.24</v>
      </c>
      <c r="C77" s="1">
        <v>51.688801601076406</v>
      </c>
      <c r="D77" s="1">
        <f t="shared" si="2"/>
        <v>-3.4488016010764042</v>
      </c>
      <c r="E77">
        <f t="shared" si="3"/>
        <v>7.1492570503242203E-2</v>
      </c>
    </row>
    <row r="78" spans="1:5">
      <c r="A78" s="3">
        <v>44516</v>
      </c>
      <c r="B78" s="1">
        <v>49.4</v>
      </c>
      <c r="C78" s="1">
        <v>45.3323418738592</v>
      </c>
      <c r="D78" s="1">
        <f t="shared" si="2"/>
        <v>4.0676581261407989</v>
      </c>
      <c r="E78">
        <f t="shared" si="3"/>
        <v>8.2341257614186217E-2</v>
      </c>
    </row>
    <row r="79" spans="1:5">
      <c r="A79" s="3">
        <v>44517</v>
      </c>
      <c r="B79" s="1">
        <v>48.92</v>
      </c>
      <c r="C79" s="1">
        <v>40.655806913991171</v>
      </c>
      <c r="D79" s="1">
        <f t="shared" si="2"/>
        <v>8.2641930860088308</v>
      </c>
      <c r="E79">
        <f t="shared" si="3"/>
        <v>0.16893281042536448</v>
      </c>
    </row>
    <row r="80" spans="1:5">
      <c r="A80" s="3">
        <v>44518</v>
      </c>
      <c r="B80" s="1">
        <v>48.940000000000005</v>
      </c>
      <c r="C80" s="1">
        <v>44.731527479552739</v>
      </c>
      <c r="D80" s="1">
        <f t="shared" si="2"/>
        <v>4.2084725204472662</v>
      </c>
      <c r="E80">
        <f t="shared" si="3"/>
        <v>8.5992491222870157E-2</v>
      </c>
    </row>
    <row r="81" spans="1:5">
      <c r="A81" s="3">
        <v>44519</v>
      </c>
      <c r="B81" s="1">
        <v>46.39</v>
      </c>
      <c r="C81" s="1">
        <v>42.768328011412606</v>
      </c>
      <c r="D81" s="1">
        <f t="shared" si="2"/>
        <v>3.6216719885873943</v>
      </c>
      <c r="E81">
        <f t="shared" si="3"/>
        <v>7.8070101068924216E-2</v>
      </c>
    </row>
    <row r="82" spans="1:5">
      <c r="A82" s="3">
        <v>44520</v>
      </c>
      <c r="B82" s="1">
        <v>49.580000000000005</v>
      </c>
      <c r="C82" s="1">
        <v>46.494207857509927</v>
      </c>
      <c r="D82" s="1">
        <f t="shared" si="2"/>
        <v>3.085792142490078</v>
      </c>
      <c r="E82">
        <f t="shared" si="3"/>
        <v>6.2238647488706687E-2</v>
      </c>
    </row>
    <row r="83" spans="1:5">
      <c r="A83" s="3">
        <v>44521</v>
      </c>
      <c r="B83" s="1">
        <v>46.989999999999995</v>
      </c>
      <c r="C83" s="1">
        <v>41.833331001673642</v>
      </c>
      <c r="D83" s="1">
        <f t="shared" si="2"/>
        <v>5.1566689983263529</v>
      </c>
      <c r="E83">
        <f t="shared" si="3"/>
        <v>0.10973971054110138</v>
      </c>
    </row>
    <row r="84" spans="1:5">
      <c r="A84" s="3">
        <v>44522</v>
      </c>
      <c r="B84" s="1">
        <v>48.68</v>
      </c>
      <c r="C84" s="1">
        <v>42.77367051284628</v>
      </c>
      <c r="D84" s="1">
        <f t="shared" si="2"/>
        <v>5.9063294871537195</v>
      </c>
      <c r="E84">
        <f t="shared" si="3"/>
        <v>0.12132969365558174</v>
      </c>
    </row>
    <row r="85" spans="1:5">
      <c r="A85" s="3">
        <v>44523</v>
      </c>
      <c r="B85" s="1">
        <v>46.769999999999996</v>
      </c>
      <c r="C85" s="1">
        <v>42.312098652970391</v>
      </c>
      <c r="D85" s="1">
        <f t="shared" si="2"/>
        <v>4.4579013470296047</v>
      </c>
      <c r="E85">
        <f t="shared" si="3"/>
        <v>9.5315401903562219E-2</v>
      </c>
    </row>
    <row r="86" spans="1:5">
      <c r="A86" s="3">
        <v>44524</v>
      </c>
      <c r="B86" s="1">
        <v>47.269999999999996</v>
      </c>
      <c r="C86" s="1">
        <v>46.898111145485146</v>
      </c>
      <c r="D86" s="1">
        <f t="shared" si="2"/>
        <v>0.37188885451485021</v>
      </c>
      <c r="E86">
        <f t="shared" si="3"/>
        <v>7.867333499362179E-3</v>
      </c>
    </row>
    <row r="87" spans="1:5">
      <c r="A87" s="3">
        <v>44525</v>
      </c>
      <c r="B87" s="1">
        <v>48.97</v>
      </c>
      <c r="C87" s="1">
        <v>43.210387700722343</v>
      </c>
      <c r="D87" s="1">
        <f t="shared" si="2"/>
        <v>5.7596122992776557</v>
      </c>
      <c r="E87">
        <f t="shared" si="3"/>
        <v>0.11761511740407711</v>
      </c>
    </row>
    <row r="88" spans="1:5">
      <c r="A88" s="3">
        <v>44526</v>
      </c>
      <c r="B88" s="1">
        <v>50.21</v>
      </c>
      <c r="C88" s="1">
        <v>46.417798170284421</v>
      </c>
      <c r="D88" s="1">
        <f t="shared" si="2"/>
        <v>3.7922018297155802</v>
      </c>
      <c r="E88">
        <f t="shared" si="3"/>
        <v>7.5526823933789691E-2</v>
      </c>
    </row>
    <row r="89" spans="1:5">
      <c r="A89" s="3">
        <v>44527</v>
      </c>
      <c r="B89" s="1">
        <v>52.08</v>
      </c>
      <c r="C89" s="1">
        <v>46.568465004914692</v>
      </c>
      <c r="D89" s="1">
        <f t="shared" si="2"/>
        <v>5.5115349950853059</v>
      </c>
      <c r="E89">
        <f t="shared" si="3"/>
        <v>0.10582824491331233</v>
      </c>
    </row>
    <row r="90" spans="1:5">
      <c r="A90" s="3">
        <v>44528</v>
      </c>
      <c r="B90" s="1">
        <v>49.28</v>
      </c>
      <c r="C90" s="1">
        <v>44.491031556057287</v>
      </c>
      <c r="D90" s="1">
        <f t="shared" si="2"/>
        <v>4.7889684439427143</v>
      </c>
      <c r="E90">
        <f t="shared" si="3"/>
        <v>9.7178742774811575E-2</v>
      </c>
    </row>
    <row r="91" spans="1:5">
      <c r="A91" s="3">
        <v>44529</v>
      </c>
      <c r="B91" s="1">
        <v>50.550000000000004</v>
      </c>
      <c r="C91" s="1">
        <v>45.690991635893845</v>
      </c>
      <c r="D91" s="1">
        <f t="shared" si="2"/>
        <v>4.8590083641061597</v>
      </c>
      <c r="E91">
        <f t="shared" si="3"/>
        <v>9.6122816302792471E-2</v>
      </c>
    </row>
    <row r="92" spans="1:5">
      <c r="A92" s="3">
        <v>44530</v>
      </c>
      <c r="B92" s="1">
        <v>49.08</v>
      </c>
      <c r="C92" s="1">
        <v>46.621533790406431</v>
      </c>
      <c r="D92" s="1">
        <f t="shared" si="2"/>
        <v>2.458466209593567</v>
      </c>
      <c r="E92">
        <f t="shared" si="3"/>
        <v>5.0090998565476101E-2</v>
      </c>
    </row>
    <row r="93" spans="1:5">
      <c r="A93" s="3">
        <v>44531</v>
      </c>
      <c r="B93" s="1">
        <v>49.01</v>
      </c>
      <c r="C93" s="1">
        <v>49.136600365787963</v>
      </c>
      <c r="D93" s="1">
        <f t="shared" si="2"/>
        <v>-0.12660036578796507</v>
      </c>
      <c r="E93">
        <f t="shared" si="3"/>
        <v>2.5831537602114892E-3</v>
      </c>
    </row>
    <row r="94" spans="1:5">
      <c r="A94" s="3">
        <v>44532</v>
      </c>
      <c r="B94" s="1">
        <v>45.17</v>
      </c>
      <c r="C94" s="1">
        <v>51.763327934010661</v>
      </c>
      <c r="D94" s="1">
        <f t="shared" si="2"/>
        <v>-6.5933279340106594</v>
      </c>
      <c r="E94">
        <f t="shared" si="3"/>
        <v>0.14596696776645249</v>
      </c>
    </row>
    <row r="95" spans="1:5">
      <c r="A95" s="3">
        <v>44533</v>
      </c>
      <c r="B95" s="1">
        <v>47.43</v>
      </c>
      <c r="C95" s="1">
        <v>53.661205672584877</v>
      </c>
      <c r="D95" s="1">
        <f t="shared" si="2"/>
        <v>-6.2312056725848777</v>
      </c>
      <c r="E95">
        <f t="shared" si="3"/>
        <v>0.13137688535915829</v>
      </c>
    </row>
    <row r="96" spans="1:5">
      <c r="A96" s="3">
        <v>44534</v>
      </c>
      <c r="B96" s="1">
        <v>50.199999999999996</v>
      </c>
      <c r="C96" s="1">
        <v>54.018013930411662</v>
      </c>
      <c r="D96" s="1">
        <f t="shared" si="2"/>
        <v>-3.8180139304116665</v>
      </c>
      <c r="E96">
        <f t="shared" si="3"/>
        <v>7.6056054390670647E-2</v>
      </c>
    </row>
    <row r="97" spans="1:5">
      <c r="A97" s="3">
        <v>44535</v>
      </c>
      <c r="B97" s="1">
        <v>46.92</v>
      </c>
      <c r="C97" s="1">
        <v>45.441720466650693</v>
      </c>
      <c r="D97" s="1">
        <f t="shared" si="2"/>
        <v>1.4782795333493084</v>
      </c>
      <c r="E97">
        <f t="shared" si="3"/>
        <v>3.1506383916225671E-2</v>
      </c>
    </row>
    <row r="98" spans="1:5">
      <c r="A98" s="3">
        <v>44536</v>
      </c>
      <c r="B98" s="1">
        <v>48.440000000000005</v>
      </c>
      <c r="C98" s="1">
        <v>45.242509588021058</v>
      </c>
      <c r="D98" s="1">
        <f t="shared" si="2"/>
        <v>3.1974904119789471</v>
      </c>
      <c r="E98">
        <f t="shared" si="3"/>
        <v>6.6009298348037718E-2</v>
      </c>
    </row>
    <row r="99" spans="1:5">
      <c r="A99" s="3">
        <v>44537</v>
      </c>
      <c r="B99" s="1">
        <v>47.38</v>
      </c>
      <c r="C99" s="1">
        <v>46.764067827770504</v>
      </c>
      <c r="D99" s="1">
        <f t="shared" si="2"/>
        <v>0.61593217222949903</v>
      </c>
      <c r="E99">
        <f t="shared" si="3"/>
        <v>1.299983478745249E-2</v>
      </c>
    </row>
    <row r="100" spans="1:5">
      <c r="A100" s="3">
        <v>44538</v>
      </c>
      <c r="B100" s="1">
        <v>48.44</v>
      </c>
      <c r="C100" s="1">
        <v>49.62909748099284</v>
      </c>
      <c r="D100" s="1">
        <f t="shared" si="2"/>
        <v>-1.1890974809928423</v>
      </c>
      <c r="E100">
        <f t="shared" si="3"/>
        <v>2.4547842299604508E-2</v>
      </c>
    </row>
    <row r="101" spans="1:5">
      <c r="A101" s="3">
        <v>44539</v>
      </c>
      <c r="B101" s="1">
        <v>48.79</v>
      </c>
      <c r="C101" s="1">
        <v>45.522505563729226</v>
      </c>
      <c r="D101" s="1">
        <f t="shared" si="2"/>
        <v>3.2674944362707734</v>
      </c>
      <c r="E101">
        <f t="shared" si="3"/>
        <v>6.6970576681098043E-2</v>
      </c>
    </row>
    <row r="102" spans="1:5">
      <c r="A102" s="3">
        <v>44540</v>
      </c>
      <c r="B102" s="1">
        <v>46.220000000000006</v>
      </c>
      <c r="C102" s="1">
        <v>49.48319240672545</v>
      </c>
      <c r="D102" s="1">
        <f t="shared" si="2"/>
        <v>-3.2631924067254445</v>
      </c>
      <c r="E102">
        <f t="shared" si="3"/>
        <v>7.0601306939105241E-2</v>
      </c>
    </row>
    <row r="103" spans="1:5">
      <c r="A103" s="3">
        <v>44541</v>
      </c>
      <c r="B103" s="1">
        <v>48.36</v>
      </c>
      <c r="C103" s="1">
        <v>47.715444993426033</v>
      </c>
      <c r="D103" s="1">
        <f t="shared" si="2"/>
        <v>0.64455500657396669</v>
      </c>
      <c r="E103">
        <f t="shared" si="3"/>
        <v>1.3328267298882686E-2</v>
      </c>
    </row>
    <row r="104" spans="1:5">
      <c r="A104" s="3">
        <v>44542</v>
      </c>
      <c r="B104" s="1">
        <v>46.49</v>
      </c>
      <c r="C104" s="1">
        <v>44.976477442546702</v>
      </c>
      <c r="D104" s="1">
        <f t="shared" si="2"/>
        <v>1.5135225574532996</v>
      </c>
      <c r="E104">
        <f t="shared" si="3"/>
        <v>3.2555873466407821E-2</v>
      </c>
    </row>
    <row r="105" spans="1:5">
      <c r="A105" s="3">
        <v>44543</v>
      </c>
      <c r="B105" s="1">
        <v>48.28</v>
      </c>
      <c r="C105" s="1">
        <v>47.13942416972656</v>
      </c>
      <c r="D105" s="1">
        <f t="shared" si="2"/>
        <v>1.1405758302734412</v>
      </c>
      <c r="E105">
        <f t="shared" si="3"/>
        <v>2.3624188696632999E-2</v>
      </c>
    </row>
    <row r="106" spans="1:5">
      <c r="A106" s="3">
        <v>44544</v>
      </c>
      <c r="B106" s="1">
        <v>47.25</v>
      </c>
      <c r="C106" s="1">
        <v>45.46296656687138</v>
      </c>
      <c r="D106" s="1">
        <f t="shared" si="2"/>
        <v>1.7870334331286202</v>
      </c>
      <c r="E106">
        <f t="shared" si="3"/>
        <v>3.7820813399547515E-2</v>
      </c>
    </row>
    <row r="107" spans="1:5">
      <c r="A107" s="3">
        <v>44545</v>
      </c>
      <c r="B107" s="1">
        <v>46.37</v>
      </c>
      <c r="C107" s="1">
        <v>46.060137574875917</v>
      </c>
      <c r="D107" s="1">
        <f t="shared" si="2"/>
        <v>0.30986242512408069</v>
      </c>
      <c r="E107">
        <f t="shared" si="3"/>
        <v>6.6823900177718507E-3</v>
      </c>
    </row>
    <row r="108" spans="1:5">
      <c r="A108" s="3">
        <v>44546</v>
      </c>
      <c r="B108" s="1">
        <v>45.28</v>
      </c>
      <c r="C108" s="1">
        <v>44.535444057909487</v>
      </c>
      <c r="D108" s="1">
        <f t="shared" si="2"/>
        <v>0.74455594209051412</v>
      </c>
      <c r="E108">
        <f t="shared" si="3"/>
        <v>1.6443373279384145E-2</v>
      </c>
    </row>
    <row r="109" spans="1:5">
      <c r="A109" s="3">
        <v>44547</v>
      </c>
      <c r="B109" s="1">
        <v>44.37</v>
      </c>
      <c r="C109" s="1">
        <v>50.354039122128867</v>
      </c>
      <c r="D109" s="1">
        <f t="shared" si="2"/>
        <v>-5.9840391221288698</v>
      </c>
      <c r="E109">
        <f t="shared" si="3"/>
        <v>0.13486678210793035</v>
      </c>
    </row>
    <row r="110" spans="1:5">
      <c r="A110" s="3">
        <v>44548</v>
      </c>
      <c r="B110" s="1">
        <v>46.089999999999996</v>
      </c>
      <c r="C110" s="1">
        <v>51.684744505231443</v>
      </c>
      <c r="D110" s="1">
        <f t="shared" si="2"/>
        <v>-5.5947445052314464</v>
      </c>
      <c r="E110">
        <f t="shared" si="3"/>
        <v>0.12138738349384784</v>
      </c>
    </row>
    <row r="111" spans="1:5">
      <c r="A111" s="3">
        <v>44549</v>
      </c>
      <c r="B111" s="1">
        <v>44.71</v>
      </c>
      <c r="C111" s="1">
        <v>44.380757500263719</v>
      </c>
      <c r="D111" s="1">
        <f t="shared" si="2"/>
        <v>0.3292424997362815</v>
      </c>
      <c r="E111">
        <f t="shared" si="3"/>
        <v>7.3639566033612503E-3</v>
      </c>
    </row>
    <row r="112" spans="1:5">
      <c r="A112" s="3">
        <v>44550</v>
      </c>
      <c r="B112" s="1">
        <v>49.03</v>
      </c>
      <c r="C112" s="1">
        <v>50.017425271096933</v>
      </c>
      <c r="D112" s="1">
        <f t="shared" si="2"/>
        <v>-0.98742527109693157</v>
      </c>
      <c r="E112">
        <f t="shared" si="3"/>
        <v>2.0139206018701439E-2</v>
      </c>
    </row>
    <row r="113" spans="1:5">
      <c r="A113" s="3">
        <v>44551</v>
      </c>
      <c r="B113" s="1">
        <v>46.03</v>
      </c>
      <c r="C113" s="1">
        <v>43.567622483552469</v>
      </c>
      <c r="D113" s="1">
        <f t="shared" si="2"/>
        <v>2.4623775164475319</v>
      </c>
      <c r="E113">
        <f t="shared" si="3"/>
        <v>5.3495057928471257E-2</v>
      </c>
    </row>
    <row r="114" spans="1:5">
      <c r="A114" s="3">
        <v>44552</v>
      </c>
      <c r="B114" s="1">
        <v>47.489999999999995</v>
      </c>
      <c r="C114" s="1">
        <v>43.915394987781447</v>
      </c>
      <c r="D114" s="1">
        <f t="shared" si="2"/>
        <v>3.574605012218548</v>
      </c>
      <c r="E114">
        <f t="shared" si="3"/>
        <v>7.5270688823300666E-2</v>
      </c>
    </row>
    <row r="115" spans="1:5">
      <c r="A115" s="3">
        <v>44553</v>
      </c>
      <c r="B115" s="1">
        <v>43.49</v>
      </c>
      <c r="C115" s="1">
        <v>51.02977105663048</v>
      </c>
      <c r="D115" s="1">
        <f t="shared" si="2"/>
        <v>-7.5397710566304781</v>
      </c>
      <c r="E115">
        <f t="shared" si="3"/>
        <v>0.17336792496276104</v>
      </c>
    </row>
    <row r="116" spans="1:5">
      <c r="A116" s="3">
        <v>44554</v>
      </c>
      <c r="B116" s="1">
        <v>43.11</v>
      </c>
      <c r="C116" s="1">
        <v>47.563619884472409</v>
      </c>
      <c r="D116" s="1">
        <f t="shared" si="2"/>
        <v>-4.4536198844724098</v>
      </c>
      <c r="E116">
        <f t="shared" si="3"/>
        <v>0.10330827846143377</v>
      </c>
    </row>
    <row r="117" spans="1:5">
      <c r="A117" s="3">
        <v>44555</v>
      </c>
      <c r="B117" s="1">
        <v>47.86</v>
      </c>
      <c r="C117" s="1">
        <v>53.594680857688815</v>
      </c>
      <c r="D117" s="1">
        <f t="shared" si="2"/>
        <v>-5.7346808576888151</v>
      </c>
      <c r="E117">
        <f t="shared" si="3"/>
        <v>0.11982199869805298</v>
      </c>
    </row>
    <row r="118" spans="1:5">
      <c r="A118" s="3">
        <v>44556</v>
      </c>
      <c r="B118" s="1">
        <v>48.24</v>
      </c>
      <c r="C118" s="1">
        <v>56.434621417904303</v>
      </c>
      <c r="D118" s="1">
        <f t="shared" si="2"/>
        <v>-8.1946214179043011</v>
      </c>
      <c r="E118">
        <f t="shared" si="3"/>
        <v>0.16987191993997305</v>
      </c>
    </row>
    <row r="119" spans="1:5">
      <c r="A119" s="3">
        <v>44557</v>
      </c>
      <c r="B119" s="1">
        <v>48.52</v>
      </c>
      <c r="C119" s="1">
        <v>48.124094760629063</v>
      </c>
      <c r="D119" s="1">
        <f t="shared" si="2"/>
        <v>0.39590523937093991</v>
      </c>
      <c r="E119">
        <f t="shared" si="3"/>
        <v>8.1596298303985969E-3</v>
      </c>
    </row>
    <row r="120" spans="1:5">
      <c r="A120" s="3">
        <v>44558</v>
      </c>
      <c r="B120" s="1">
        <v>48.349999999999994</v>
      </c>
      <c r="C120" s="1">
        <v>42.064297391438913</v>
      </c>
      <c r="D120" s="1">
        <f t="shared" si="2"/>
        <v>6.2857026085610812</v>
      </c>
      <c r="E120">
        <f t="shared" si="3"/>
        <v>0.13000419045627884</v>
      </c>
    </row>
    <row r="121" spans="1:5">
      <c r="A121" s="3">
        <v>44559</v>
      </c>
      <c r="B121" s="1">
        <v>47.660000000000004</v>
      </c>
      <c r="C121" s="1">
        <v>42.779898144418432</v>
      </c>
      <c r="D121" s="1">
        <f t="shared" si="2"/>
        <v>4.8801018555815716</v>
      </c>
      <c r="E121">
        <f t="shared" si="3"/>
        <v>0.1023940800583628</v>
      </c>
    </row>
    <row r="122" spans="1:5">
      <c r="A122" s="3">
        <v>44560</v>
      </c>
      <c r="B122" s="1">
        <v>45.91</v>
      </c>
      <c r="C122" s="1">
        <v>40.856552855316053</v>
      </c>
      <c r="D122" s="1">
        <f t="shared" si="2"/>
        <v>5.0534471446839433</v>
      </c>
      <c r="E122">
        <f t="shared" si="3"/>
        <v>0.11007290665833029</v>
      </c>
    </row>
    <row r="123" spans="1:5">
      <c r="A123" s="3">
        <v>44561</v>
      </c>
      <c r="B123" s="1">
        <v>45.97</v>
      </c>
      <c r="C123" s="1">
        <v>50.645089713253377</v>
      </c>
      <c r="D123" s="1">
        <f t="shared" si="2"/>
        <v>-4.675089713253378</v>
      </c>
      <c r="E123">
        <f t="shared" si="3"/>
        <v>0.10169871031658426</v>
      </c>
    </row>
    <row r="124" spans="1:5">
      <c r="A124" s="3">
        <v>44562</v>
      </c>
      <c r="B124" s="1">
        <v>48.839999999999996</v>
      </c>
      <c r="C124" s="1">
        <v>57.851477126475125</v>
      </c>
      <c r="D124" s="1">
        <f t="shared" si="2"/>
        <v>-9.0114771264751283</v>
      </c>
      <c r="E124">
        <f t="shared" si="3"/>
        <v>0.18451017867475694</v>
      </c>
    </row>
    <row r="125" spans="1:5">
      <c r="A125" s="3">
        <v>44563</v>
      </c>
      <c r="B125" s="1">
        <v>48.92</v>
      </c>
      <c r="C125" s="1">
        <v>47.036595893316509</v>
      </c>
      <c r="D125" s="1">
        <f t="shared" si="2"/>
        <v>1.8834041066834928</v>
      </c>
      <c r="E125">
        <f t="shared" si="3"/>
        <v>3.8499675116179327E-2</v>
      </c>
    </row>
    <row r="126" spans="1:5">
      <c r="A126" s="3">
        <v>44564</v>
      </c>
      <c r="B126" s="1">
        <v>48.28</v>
      </c>
      <c r="C126" s="1">
        <v>46.743975142895067</v>
      </c>
      <c r="D126" s="1">
        <f t="shared" si="2"/>
        <v>1.536024857104934</v>
      </c>
      <c r="E126">
        <f t="shared" si="3"/>
        <v>3.1814930760251325E-2</v>
      </c>
    </row>
    <row r="127" spans="1:5">
      <c r="A127" s="3">
        <v>44565</v>
      </c>
      <c r="B127" s="1">
        <v>48.160000000000004</v>
      </c>
      <c r="C127" s="1">
        <v>46.642910547119776</v>
      </c>
      <c r="D127" s="1">
        <f t="shared" si="2"/>
        <v>1.5170894528802279</v>
      </c>
      <c r="E127">
        <f t="shared" si="3"/>
        <v>3.1501026845519677E-2</v>
      </c>
    </row>
    <row r="128" spans="1:5">
      <c r="A128" s="3">
        <v>44566</v>
      </c>
      <c r="B128" s="1">
        <v>48.8</v>
      </c>
      <c r="C128" s="1">
        <v>46.168270708434065</v>
      </c>
      <c r="D128" s="1">
        <f t="shared" si="2"/>
        <v>2.6317292915659323</v>
      </c>
      <c r="E128">
        <f t="shared" si="3"/>
        <v>5.3928878925531401E-2</v>
      </c>
    </row>
    <row r="129" spans="1:5">
      <c r="A129" s="3">
        <v>44567</v>
      </c>
      <c r="B129" s="1">
        <v>45.83</v>
      </c>
      <c r="C129" s="1">
        <v>45.378584685026453</v>
      </c>
      <c r="D129" s="1">
        <f t="shared" si="2"/>
        <v>0.45141531497354492</v>
      </c>
      <c r="E129">
        <f t="shared" si="3"/>
        <v>9.8497777650784404E-3</v>
      </c>
    </row>
    <row r="130" spans="1:5">
      <c r="A130" s="3">
        <v>44568</v>
      </c>
      <c r="B130" s="1">
        <v>47.410000000000004</v>
      </c>
      <c r="C130" s="1">
        <v>45.609245068345949</v>
      </c>
      <c r="D130" s="1">
        <f t="shared" si="2"/>
        <v>1.8007549316540548</v>
      </c>
      <c r="E130">
        <f t="shared" si="3"/>
        <v>3.7982597166295186E-2</v>
      </c>
    </row>
    <row r="131" spans="1:5">
      <c r="A131" s="3">
        <v>44569</v>
      </c>
      <c r="B131" s="1">
        <v>48.03</v>
      </c>
      <c r="C131" s="1">
        <v>44.055750252111082</v>
      </c>
      <c r="D131" s="1">
        <f t="shared" ref="D131:D194" si="4">B131-C131</f>
        <v>3.9742497478889192</v>
      </c>
      <c r="E131">
        <f t="shared" ref="E131:E194" si="5">ABS((B131-C131)/B131)</f>
        <v>8.2745154026419299E-2</v>
      </c>
    </row>
    <row r="132" spans="1:5">
      <c r="A132" s="3">
        <v>44570</v>
      </c>
      <c r="B132" s="1">
        <v>45.44</v>
      </c>
      <c r="C132" s="1">
        <v>38.72154345759634</v>
      </c>
      <c r="D132" s="1">
        <f t="shared" si="4"/>
        <v>6.7184565424036577</v>
      </c>
      <c r="E132">
        <f t="shared" si="5"/>
        <v>0.14785335700712277</v>
      </c>
    </row>
    <row r="133" spans="1:5">
      <c r="A133" s="3">
        <v>44571</v>
      </c>
      <c r="B133" s="1">
        <v>48.32</v>
      </c>
      <c r="C133" s="1">
        <v>41.650453680930653</v>
      </c>
      <c r="D133" s="1">
        <f t="shared" si="4"/>
        <v>6.6695463190693474</v>
      </c>
      <c r="E133">
        <f t="shared" si="5"/>
        <v>0.13802869037809079</v>
      </c>
    </row>
    <row r="134" spans="1:5">
      <c r="A134" s="3">
        <v>44572</v>
      </c>
      <c r="B134" s="1">
        <v>46.82</v>
      </c>
      <c r="C134" s="1">
        <v>40.952603592019997</v>
      </c>
      <c r="D134" s="1">
        <f t="shared" si="4"/>
        <v>5.8673964079800029</v>
      </c>
      <c r="E134">
        <f t="shared" si="5"/>
        <v>0.12531816334856904</v>
      </c>
    </row>
    <row r="135" spans="1:5">
      <c r="A135" s="3">
        <v>44573</v>
      </c>
      <c r="B135" s="1">
        <v>47.61</v>
      </c>
      <c r="C135" s="1">
        <v>45.911023337851866</v>
      </c>
      <c r="D135" s="1">
        <f t="shared" si="4"/>
        <v>1.6989766621481337</v>
      </c>
      <c r="E135">
        <f t="shared" si="5"/>
        <v>3.5685290110231749E-2</v>
      </c>
    </row>
    <row r="136" spans="1:5">
      <c r="A136" s="3">
        <v>44574</v>
      </c>
      <c r="B136" s="1">
        <v>46.05</v>
      </c>
      <c r="C136" s="1">
        <v>46.436329214088104</v>
      </c>
      <c r="D136" s="1">
        <f t="shared" si="4"/>
        <v>-0.38632921408810716</v>
      </c>
      <c r="E136">
        <f t="shared" si="5"/>
        <v>8.3893423254746396E-3</v>
      </c>
    </row>
    <row r="137" spans="1:5">
      <c r="A137" s="3">
        <v>44575</v>
      </c>
      <c r="B137" s="1">
        <v>45.78</v>
      </c>
      <c r="C137" s="1">
        <v>43.483466332151991</v>
      </c>
      <c r="D137" s="1">
        <f t="shared" si="4"/>
        <v>2.2965336678480099</v>
      </c>
      <c r="E137">
        <f t="shared" si="5"/>
        <v>5.0164562425688286E-2</v>
      </c>
    </row>
    <row r="138" spans="1:5">
      <c r="A138" s="3">
        <v>44576</v>
      </c>
      <c r="B138" s="1">
        <v>48.64</v>
      </c>
      <c r="C138" s="1">
        <v>50.234271802242965</v>
      </c>
      <c r="D138" s="1">
        <f t="shared" si="4"/>
        <v>-1.5942718022429645</v>
      </c>
      <c r="E138">
        <f t="shared" si="5"/>
        <v>3.2776969618481998E-2</v>
      </c>
    </row>
    <row r="139" spans="1:5">
      <c r="A139" s="3">
        <v>44577</v>
      </c>
      <c r="B139" s="1">
        <v>47.669999999999995</v>
      </c>
      <c r="C139" s="1">
        <v>40.607656871602607</v>
      </c>
      <c r="D139" s="1">
        <f t="shared" si="4"/>
        <v>7.0623431283973872</v>
      </c>
      <c r="E139">
        <f t="shared" si="5"/>
        <v>0.1481506844639687</v>
      </c>
    </row>
    <row r="140" spans="1:5">
      <c r="A140" s="3">
        <v>44578</v>
      </c>
      <c r="B140" s="1">
        <v>45.91</v>
      </c>
      <c r="C140" s="1">
        <v>42.563499328909863</v>
      </c>
      <c r="D140" s="1">
        <f t="shared" si="4"/>
        <v>3.3465006710901335</v>
      </c>
      <c r="E140">
        <f t="shared" si="5"/>
        <v>7.2892630605317657E-2</v>
      </c>
    </row>
    <row r="141" spans="1:5">
      <c r="A141" s="3">
        <v>44579</v>
      </c>
      <c r="B141" s="1">
        <v>48.17</v>
      </c>
      <c r="C141" s="1">
        <v>40.618463181442806</v>
      </c>
      <c r="D141" s="1">
        <f t="shared" si="4"/>
        <v>7.5515368185571958</v>
      </c>
      <c r="E141">
        <f t="shared" si="5"/>
        <v>0.1567684620833962</v>
      </c>
    </row>
    <row r="142" spans="1:5">
      <c r="A142" s="3">
        <v>44580</v>
      </c>
      <c r="B142" s="1">
        <v>47.15</v>
      </c>
      <c r="C142" s="1">
        <v>39.162096747889365</v>
      </c>
      <c r="D142" s="1">
        <f t="shared" si="4"/>
        <v>7.9879032521106339</v>
      </c>
      <c r="E142">
        <f t="shared" si="5"/>
        <v>0.16941470312005585</v>
      </c>
    </row>
    <row r="143" spans="1:5">
      <c r="A143" s="3">
        <v>44581</v>
      </c>
      <c r="B143" s="1">
        <v>44.15</v>
      </c>
      <c r="C143" s="1">
        <v>41.404059563897007</v>
      </c>
      <c r="D143" s="1">
        <f t="shared" si="4"/>
        <v>2.7459404361029911</v>
      </c>
      <c r="E143">
        <f t="shared" si="5"/>
        <v>6.2195706366998671E-2</v>
      </c>
    </row>
    <row r="144" spans="1:5">
      <c r="A144" s="3">
        <v>44582</v>
      </c>
      <c r="B144" s="1">
        <v>45.629999999999995</v>
      </c>
      <c r="C144" s="1">
        <v>45.064126101877143</v>
      </c>
      <c r="D144" s="1">
        <f t="shared" si="4"/>
        <v>0.56587389812285238</v>
      </c>
      <c r="E144">
        <f t="shared" si="5"/>
        <v>1.2401356522525804E-2</v>
      </c>
    </row>
    <row r="145" spans="1:5">
      <c r="A145" s="3">
        <v>44583</v>
      </c>
      <c r="B145" s="1">
        <v>47.94</v>
      </c>
      <c r="C145" s="1">
        <v>46.098367876764897</v>
      </c>
      <c r="D145" s="1">
        <f t="shared" si="4"/>
        <v>1.8416321232351009</v>
      </c>
      <c r="E145">
        <f t="shared" si="5"/>
        <v>3.8415355094599521E-2</v>
      </c>
    </row>
    <row r="146" spans="1:5">
      <c r="A146" s="3">
        <v>44584</v>
      </c>
      <c r="B146" s="1">
        <v>44.76</v>
      </c>
      <c r="C146" s="1">
        <v>41.988023913445069</v>
      </c>
      <c r="D146" s="1">
        <f t="shared" si="4"/>
        <v>2.771976086554929</v>
      </c>
      <c r="E146">
        <f t="shared" si="5"/>
        <v>6.1929760646892963E-2</v>
      </c>
    </row>
    <row r="147" spans="1:5">
      <c r="A147" s="3">
        <v>44585</v>
      </c>
      <c r="B147" s="1">
        <v>47.85</v>
      </c>
      <c r="C147" s="1">
        <v>43.075631319703881</v>
      </c>
      <c r="D147" s="1">
        <f t="shared" si="4"/>
        <v>4.7743686802961207</v>
      </c>
      <c r="E147">
        <f t="shared" si="5"/>
        <v>9.9777819859898031E-2</v>
      </c>
    </row>
    <row r="148" spans="1:5">
      <c r="A148" s="3">
        <v>44586</v>
      </c>
      <c r="B148" s="1">
        <v>46.39</v>
      </c>
      <c r="C148" s="1">
        <v>45.948743585666541</v>
      </c>
      <c r="D148" s="1">
        <f t="shared" si="4"/>
        <v>0.44125641433345919</v>
      </c>
      <c r="E148">
        <f t="shared" si="5"/>
        <v>9.5118864913442385E-3</v>
      </c>
    </row>
    <row r="149" spans="1:5">
      <c r="A149" s="3">
        <v>44587</v>
      </c>
      <c r="B149" s="1">
        <v>45.94</v>
      </c>
      <c r="C149" s="1">
        <v>48.643781448650159</v>
      </c>
      <c r="D149" s="1">
        <f t="shared" si="4"/>
        <v>-2.7037814486501617</v>
      </c>
      <c r="E149">
        <f t="shared" si="5"/>
        <v>5.8854624480848106E-2</v>
      </c>
    </row>
    <row r="150" spans="1:5">
      <c r="A150" s="3">
        <v>44588</v>
      </c>
      <c r="B150" s="1">
        <v>43.93</v>
      </c>
      <c r="C150" s="1">
        <v>45.886980015076212</v>
      </c>
      <c r="D150" s="1">
        <f t="shared" si="4"/>
        <v>-1.956980015076212</v>
      </c>
      <c r="E150">
        <f t="shared" si="5"/>
        <v>4.4547689849219488E-2</v>
      </c>
    </row>
    <row r="151" spans="1:5">
      <c r="A151" s="3">
        <v>44589</v>
      </c>
      <c r="B151" s="1">
        <v>44.57</v>
      </c>
      <c r="C151" s="1">
        <v>46.496294721956609</v>
      </c>
      <c r="D151" s="1">
        <f t="shared" si="4"/>
        <v>-1.9262947219566087</v>
      </c>
      <c r="E151">
        <f t="shared" si="5"/>
        <v>4.3219536054669251E-2</v>
      </c>
    </row>
    <row r="152" spans="1:5">
      <c r="A152" s="3">
        <v>44590</v>
      </c>
      <c r="B152" s="1">
        <v>47.080000000000005</v>
      </c>
      <c r="C152" s="1">
        <v>49.496482856868873</v>
      </c>
      <c r="D152" s="1">
        <f t="shared" si="4"/>
        <v>-2.4164828568688677</v>
      </c>
      <c r="E152">
        <f t="shared" si="5"/>
        <v>5.132716348489523E-2</v>
      </c>
    </row>
    <row r="153" spans="1:5">
      <c r="A153" s="3">
        <v>44591</v>
      </c>
      <c r="B153" s="1">
        <v>43.54</v>
      </c>
      <c r="C153" s="1">
        <v>43.076105309677878</v>
      </c>
      <c r="D153" s="1">
        <f t="shared" si="4"/>
        <v>0.46389469032212105</v>
      </c>
      <c r="E153">
        <f t="shared" si="5"/>
        <v>1.0654448560452941E-2</v>
      </c>
    </row>
    <row r="154" spans="1:5">
      <c r="A154" s="3">
        <v>44592</v>
      </c>
      <c r="B154" s="1">
        <v>44.84</v>
      </c>
      <c r="C154" s="1">
        <v>40.892694657710955</v>
      </c>
      <c r="D154" s="1">
        <f t="shared" si="4"/>
        <v>3.9473053422890487</v>
      </c>
      <c r="E154">
        <f t="shared" si="5"/>
        <v>8.8030895233921685E-2</v>
      </c>
    </row>
    <row r="155" spans="1:5">
      <c r="A155" s="3">
        <v>44593</v>
      </c>
      <c r="B155" s="1">
        <v>44.72</v>
      </c>
      <c r="C155" s="1">
        <v>44.79304150153461</v>
      </c>
      <c r="D155" s="1">
        <f t="shared" si="4"/>
        <v>-7.3041501534611086E-2</v>
      </c>
      <c r="E155">
        <f t="shared" si="5"/>
        <v>1.6333072793964913E-3</v>
      </c>
    </row>
    <row r="156" spans="1:5">
      <c r="A156" s="3">
        <v>44594</v>
      </c>
      <c r="B156" s="1">
        <v>46.82</v>
      </c>
      <c r="C156" s="1">
        <v>46.748959229617249</v>
      </c>
      <c r="D156" s="1">
        <f t="shared" si="4"/>
        <v>7.1040770382751361E-2</v>
      </c>
      <c r="E156">
        <f t="shared" si="5"/>
        <v>1.5173167531557317E-3</v>
      </c>
    </row>
    <row r="157" spans="1:5">
      <c r="A157" s="3">
        <v>44595</v>
      </c>
      <c r="B157" s="1">
        <v>45.87</v>
      </c>
      <c r="C157" s="1">
        <v>45.851806678090462</v>
      </c>
      <c r="D157" s="1">
        <f t="shared" si="4"/>
        <v>1.8193321909535598E-2</v>
      </c>
      <c r="E157">
        <f t="shared" si="5"/>
        <v>3.9662790297657728E-4</v>
      </c>
    </row>
    <row r="158" spans="1:5">
      <c r="A158" s="3">
        <v>44596</v>
      </c>
      <c r="B158" s="1">
        <v>44.15</v>
      </c>
      <c r="C158" s="1">
        <v>45.90199495557885</v>
      </c>
      <c r="D158" s="1">
        <f t="shared" si="4"/>
        <v>-1.7519949555788514</v>
      </c>
      <c r="E158">
        <f t="shared" si="5"/>
        <v>3.9682784950823363E-2</v>
      </c>
    </row>
    <row r="159" spans="1:5">
      <c r="A159" s="3">
        <v>44597</v>
      </c>
      <c r="B159" s="1">
        <v>47.36</v>
      </c>
      <c r="C159" s="1">
        <v>46.219342466238437</v>
      </c>
      <c r="D159" s="1">
        <f t="shared" si="4"/>
        <v>1.1406575337615621</v>
      </c>
      <c r="E159">
        <f t="shared" si="5"/>
        <v>2.4084829682465416E-2</v>
      </c>
    </row>
    <row r="160" spans="1:5">
      <c r="A160" s="3">
        <v>44598</v>
      </c>
      <c r="B160" s="1">
        <v>43.57</v>
      </c>
      <c r="C160" s="1">
        <v>41.881374356275607</v>
      </c>
      <c r="D160" s="1">
        <f t="shared" si="4"/>
        <v>1.6886256437243929</v>
      </c>
      <c r="E160">
        <f t="shared" si="5"/>
        <v>3.8756613351489395E-2</v>
      </c>
    </row>
    <row r="161" spans="1:5">
      <c r="A161" s="3">
        <v>44599</v>
      </c>
      <c r="B161" s="1">
        <v>45.889999999999993</v>
      </c>
      <c r="C161" s="1">
        <v>43.873445020262949</v>
      </c>
      <c r="D161" s="1">
        <f t="shared" si="4"/>
        <v>2.0165549797370446</v>
      </c>
      <c r="E161">
        <f t="shared" si="5"/>
        <v>4.3943233378449444E-2</v>
      </c>
    </row>
    <row r="162" spans="1:5">
      <c r="A162" s="3">
        <v>44600</v>
      </c>
      <c r="B162" s="1">
        <v>45.42</v>
      </c>
      <c r="C162" s="1">
        <v>44.886237408010494</v>
      </c>
      <c r="D162" s="1">
        <f t="shared" si="4"/>
        <v>0.53376259198950748</v>
      </c>
      <c r="E162">
        <f t="shared" si="5"/>
        <v>1.1751708322093955E-2</v>
      </c>
    </row>
    <row r="163" spans="1:5">
      <c r="A163" s="3">
        <v>44601</v>
      </c>
      <c r="B163" s="1">
        <v>44.28</v>
      </c>
      <c r="C163" s="1">
        <v>43.256193034234791</v>
      </c>
      <c r="D163" s="1">
        <f t="shared" si="4"/>
        <v>1.0238069657652105</v>
      </c>
      <c r="E163">
        <f t="shared" si="5"/>
        <v>2.3121205188916225E-2</v>
      </c>
    </row>
    <row r="164" spans="1:5">
      <c r="A164" s="3">
        <v>44602</v>
      </c>
      <c r="B164" s="1">
        <v>43.25</v>
      </c>
      <c r="C164" s="1">
        <v>44.842385875122837</v>
      </c>
      <c r="D164" s="1">
        <f t="shared" si="4"/>
        <v>-1.5923858751228366</v>
      </c>
      <c r="E164">
        <f t="shared" si="5"/>
        <v>3.6818170523071368E-2</v>
      </c>
    </row>
    <row r="165" spans="1:5">
      <c r="A165" s="3">
        <v>44603</v>
      </c>
      <c r="B165" s="1">
        <v>43.38</v>
      </c>
      <c r="C165" s="1">
        <v>43.75864012172466</v>
      </c>
      <c r="D165" s="1">
        <f t="shared" si="4"/>
        <v>-0.37864012172465777</v>
      </c>
      <c r="E165">
        <f t="shared" si="5"/>
        <v>8.7284490946209718E-3</v>
      </c>
    </row>
    <row r="166" spans="1:5">
      <c r="A166" s="3">
        <v>44604</v>
      </c>
      <c r="B166" s="1">
        <v>44.26</v>
      </c>
      <c r="C166" s="1">
        <v>46.980404370580075</v>
      </c>
      <c r="D166" s="1">
        <f t="shared" si="4"/>
        <v>-2.7204043705800771</v>
      </c>
      <c r="E166">
        <f t="shared" si="5"/>
        <v>6.1464174662902785E-2</v>
      </c>
    </row>
    <row r="167" spans="1:5">
      <c r="A167" s="3">
        <v>44605</v>
      </c>
      <c r="B167" s="1">
        <v>40.54</v>
      </c>
      <c r="C167" s="1">
        <v>39.754936660917245</v>
      </c>
      <c r="D167" s="1">
        <f t="shared" si="4"/>
        <v>0.78506333908275394</v>
      </c>
      <c r="E167">
        <f t="shared" si="5"/>
        <v>1.9365153899426588E-2</v>
      </c>
    </row>
    <row r="168" spans="1:5">
      <c r="A168" s="3">
        <v>44606</v>
      </c>
      <c r="B168" s="1">
        <v>44.870000000000005</v>
      </c>
      <c r="C168" s="1">
        <v>45.256644514031343</v>
      </c>
      <c r="D168" s="1">
        <f t="shared" si="4"/>
        <v>-0.38664451403133882</v>
      </c>
      <c r="E168">
        <f t="shared" si="5"/>
        <v>8.6169938495952482E-3</v>
      </c>
    </row>
    <row r="169" spans="1:5">
      <c r="A169" s="3">
        <v>44607</v>
      </c>
      <c r="B169" s="1">
        <v>44.77</v>
      </c>
      <c r="C169" s="1">
        <v>45.106785219246625</v>
      </c>
      <c r="D169" s="1">
        <f t="shared" si="4"/>
        <v>-0.33678521924662164</v>
      </c>
      <c r="E169">
        <f t="shared" si="5"/>
        <v>7.522564647009641E-3</v>
      </c>
    </row>
    <row r="170" spans="1:5">
      <c r="A170" s="3">
        <v>44608</v>
      </c>
      <c r="B170" s="1">
        <v>44.51</v>
      </c>
      <c r="C170" s="1">
        <v>44.935625050898125</v>
      </c>
      <c r="D170" s="1">
        <f t="shared" si="4"/>
        <v>-0.42562505089812674</v>
      </c>
      <c r="E170">
        <f t="shared" si="5"/>
        <v>9.5624590181560727E-3</v>
      </c>
    </row>
    <row r="171" spans="1:5">
      <c r="A171" s="3">
        <v>44609</v>
      </c>
      <c r="B171" s="1">
        <v>43.099999999999994</v>
      </c>
      <c r="C171" s="1">
        <v>43.349199147678895</v>
      </c>
      <c r="D171" s="1">
        <f t="shared" si="4"/>
        <v>-0.24919914767890106</v>
      </c>
      <c r="E171">
        <f t="shared" si="5"/>
        <v>5.7818827767726474E-3</v>
      </c>
    </row>
    <row r="172" spans="1:5">
      <c r="A172" s="3">
        <v>44610</v>
      </c>
      <c r="B172" s="1">
        <v>41.33</v>
      </c>
      <c r="C172" s="1">
        <v>43.364157344332796</v>
      </c>
      <c r="D172" s="1">
        <f t="shared" si="4"/>
        <v>-2.0341573443327974</v>
      </c>
      <c r="E172">
        <f t="shared" si="5"/>
        <v>4.9217453286542402E-2</v>
      </c>
    </row>
    <row r="173" spans="1:5">
      <c r="A173" s="3">
        <v>44611</v>
      </c>
      <c r="B173" s="1">
        <v>44.03</v>
      </c>
      <c r="C173" s="1">
        <v>45.4578685121297</v>
      </c>
      <c r="D173" s="1">
        <f t="shared" si="4"/>
        <v>-1.4278685121296988</v>
      </c>
      <c r="E173">
        <f t="shared" si="5"/>
        <v>3.2429446107874148E-2</v>
      </c>
    </row>
    <row r="174" spans="1:5">
      <c r="A174" s="3">
        <v>44612</v>
      </c>
      <c r="B174" s="1">
        <v>43.31</v>
      </c>
      <c r="C174" s="1">
        <v>40.783770624511945</v>
      </c>
      <c r="D174" s="1">
        <f t="shared" si="4"/>
        <v>2.5262293754880574</v>
      </c>
      <c r="E174">
        <f t="shared" si="5"/>
        <v>5.8329008900670914E-2</v>
      </c>
    </row>
    <row r="175" spans="1:5">
      <c r="A175" s="3">
        <v>44613</v>
      </c>
      <c r="B175" s="1">
        <v>43.18</v>
      </c>
      <c r="C175" s="1">
        <v>42.341561725564183</v>
      </c>
      <c r="D175" s="1">
        <f t="shared" si="4"/>
        <v>0.83843827443581631</v>
      </c>
      <c r="E175">
        <f t="shared" si="5"/>
        <v>1.9417282872529328E-2</v>
      </c>
    </row>
    <row r="176" spans="1:5">
      <c r="A176" s="3">
        <v>44614</v>
      </c>
      <c r="B176" s="1">
        <v>43.760000000000005</v>
      </c>
      <c r="C176" s="1">
        <v>40.465742321477457</v>
      </c>
      <c r="D176" s="1">
        <f t="shared" si="4"/>
        <v>3.2942576785225484</v>
      </c>
      <c r="E176">
        <f t="shared" si="5"/>
        <v>7.5280111483604847E-2</v>
      </c>
    </row>
    <row r="177" spans="1:5">
      <c r="A177" s="3">
        <v>44615</v>
      </c>
      <c r="B177" s="1">
        <v>43.15</v>
      </c>
      <c r="C177" s="1">
        <v>42.853701161796998</v>
      </c>
      <c r="D177" s="1">
        <f t="shared" si="4"/>
        <v>0.29629883820300051</v>
      </c>
      <c r="E177">
        <f t="shared" si="5"/>
        <v>6.8667169919582969E-3</v>
      </c>
    </row>
    <row r="178" spans="1:5">
      <c r="A178" s="3">
        <v>44616</v>
      </c>
      <c r="B178" s="1">
        <v>43.370000000000005</v>
      </c>
      <c r="C178" s="1">
        <v>44.321756264611942</v>
      </c>
      <c r="D178" s="1">
        <f t="shared" si="4"/>
        <v>-0.9517562646119373</v>
      </c>
      <c r="E178">
        <f t="shared" si="5"/>
        <v>2.1945037228774205E-2</v>
      </c>
    </row>
    <row r="179" spans="1:5">
      <c r="A179" s="3">
        <v>44617</v>
      </c>
      <c r="B179" s="1">
        <v>42.16</v>
      </c>
      <c r="C179" s="1">
        <v>41.375284994972894</v>
      </c>
      <c r="D179" s="1">
        <f t="shared" si="4"/>
        <v>0.78471500502710256</v>
      </c>
      <c r="E179">
        <f t="shared" si="5"/>
        <v>1.86127847492197E-2</v>
      </c>
    </row>
    <row r="180" spans="1:5">
      <c r="A180" s="3">
        <v>44618</v>
      </c>
      <c r="B180" s="1">
        <v>44.25</v>
      </c>
      <c r="C180" s="1">
        <v>44.249999997090114</v>
      </c>
      <c r="D180" s="1">
        <f t="shared" si="4"/>
        <v>2.9098856657583383E-9</v>
      </c>
      <c r="E180">
        <f t="shared" si="5"/>
        <v>6.5760128039736461E-11</v>
      </c>
    </row>
    <row r="181" spans="1:5">
      <c r="A181" s="3">
        <v>44619</v>
      </c>
      <c r="B181" s="1">
        <v>40.47</v>
      </c>
      <c r="C181" s="1">
        <v>40.001502001594069</v>
      </c>
      <c r="D181" s="1">
        <f t="shared" si="4"/>
        <v>0.46849799840592965</v>
      </c>
      <c r="E181">
        <f t="shared" si="5"/>
        <v>1.1576426943561395E-2</v>
      </c>
    </row>
    <row r="182" spans="1:5">
      <c r="A182" s="3">
        <v>44620</v>
      </c>
      <c r="B182" s="1">
        <v>41.49</v>
      </c>
      <c r="C182" s="1">
        <v>39.827575426679367</v>
      </c>
      <c r="D182" s="1">
        <f t="shared" si="4"/>
        <v>1.6624245733206351</v>
      </c>
      <c r="E182">
        <f t="shared" si="5"/>
        <v>4.0068078412162811E-2</v>
      </c>
    </row>
    <row r="183" spans="1:5">
      <c r="A183" s="3">
        <v>44621</v>
      </c>
      <c r="B183" s="1">
        <v>42.82</v>
      </c>
      <c r="C183" s="1">
        <v>40.850549140014536</v>
      </c>
      <c r="D183" s="1">
        <f t="shared" si="4"/>
        <v>1.9694508599854643</v>
      </c>
      <c r="E183">
        <f t="shared" si="5"/>
        <v>4.5993714618997296E-2</v>
      </c>
    </row>
    <row r="184" spans="1:5">
      <c r="A184" s="3">
        <v>44622</v>
      </c>
      <c r="B184" s="1">
        <v>42.83</v>
      </c>
      <c r="C184" s="1">
        <v>40.916107154722972</v>
      </c>
      <c r="D184" s="1">
        <f t="shared" si="4"/>
        <v>1.9138928452770259</v>
      </c>
      <c r="E184">
        <f t="shared" si="5"/>
        <v>4.4685800730259767E-2</v>
      </c>
    </row>
    <row r="185" spans="1:5">
      <c r="A185" s="3">
        <v>44623</v>
      </c>
      <c r="B185" s="1">
        <v>42.18</v>
      </c>
      <c r="C185" s="1">
        <v>42.597006274132148</v>
      </c>
      <c r="D185" s="1">
        <f t="shared" si="4"/>
        <v>-0.41700627413214875</v>
      </c>
      <c r="E185">
        <f t="shared" si="5"/>
        <v>9.8863507380784442E-3</v>
      </c>
    </row>
    <row r="186" spans="1:5">
      <c r="A186" s="3">
        <v>44624</v>
      </c>
      <c r="B186" s="1">
        <v>41.59</v>
      </c>
      <c r="C186" s="1">
        <v>46.422223075940408</v>
      </c>
      <c r="D186" s="1">
        <f t="shared" si="4"/>
        <v>-4.832223075940405</v>
      </c>
      <c r="E186">
        <f t="shared" si="5"/>
        <v>0.11618713815677818</v>
      </c>
    </row>
    <row r="187" spans="1:5">
      <c r="A187" s="3">
        <v>44625</v>
      </c>
      <c r="B187" s="1">
        <v>45.239999999999995</v>
      </c>
      <c r="C187" s="1">
        <v>42.67489651123492</v>
      </c>
      <c r="D187" s="1">
        <f t="shared" si="4"/>
        <v>2.5651034887650752</v>
      </c>
      <c r="E187">
        <f t="shared" si="5"/>
        <v>5.6699900282163471E-2</v>
      </c>
    </row>
    <row r="188" spans="1:5">
      <c r="A188" s="3">
        <v>44626</v>
      </c>
      <c r="B188" s="1">
        <v>42.92</v>
      </c>
      <c r="C188" s="1">
        <v>41.11400374691064</v>
      </c>
      <c r="D188" s="1">
        <f t="shared" si="4"/>
        <v>1.8059962530893614</v>
      </c>
      <c r="E188">
        <f t="shared" si="5"/>
        <v>4.2078197881858369E-2</v>
      </c>
    </row>
    <row r="189" spans="1:5">
      <c r="A189" s="3">
        <v>44627</v>
      </c>
      <c r="B189" s="1">
        <v>44.160000000000004</v>
      </c>
      <c r="C189" s="1">
        <v>44.508831134665265</v>
      </c>
      <c r="D189" s="1">
        <f t="shared" si="4"/>
        <v>-0.34883113466526083</v>
      </c>
      <c r="E189">
        <f t="shared" si="5"/>
        <v>7.8992557668763775E-3</v>
      </c>
    </row>
    <row r="190" spans="1:5">
      <c r="A190" s="3">
        <v>44628</v>
      </c>
      <c r="B190" s="1">
        <v>44.87</v>
      </c>
      <c r="C190" s="1">
        <v>45.083093117614752</v>
      </c>
      <c r="D190" s="1">
        <f t="shared" si="4"/>
        <v>-0.21309311761475414</v>
      </c>
      <c r="E190">
        <f t="shared" si="5"/>
        <v>4.7491223003065328E-3</v>
      </c>
    </row>
    <row r="191" spans="1:5">
      <c r="A191" s="3">
        <v>44629</v>
      </c>
      <c r="B191" s="1">
        <v>45.42</v>
      </c>
      <c r="C191" s="1">
        <v>49.304620962251612</v>
      </c>
      <c r="D191" s="1">
        <f t="shared" si="4"/>
        <v>-3.8846209622516099</v>
      </c>
      <c r="E191">
        <f t="shared" si="5"/>
        <v>8.5526661432223899E-2</v>
      </c>
    </row>
    <row r="192" spans="1:5">
      <c r="A192" s="3">
        <v>44630</v>
      </c>
      <c r="B192" s="1">
        <v>45.63</v>
      </c>
      <c r="C192" s="1">
        <v>42.760508558741506</v>
      </c>
      <c r="D192" s="1">
        <f t="shared" si="4"/>
        <v>2.8694914412584964</v>
      </c>
      <c r="E192">
        <f t="shared" si="5"/>
        <v>6.2886071471805749E-2</v>
      </c>
    </row>
    <row r="193" spans="1:5">
      <c r="A193" s="3">
        <v>44631</v>
      </c>
      <c r="B193" s="1">
        <v>43.89</v>
      </c>
      <c r="C193" s="1">
        <v>44.812057850471739</v>
      </c>
      <c r="D193" s="1">
        <f t="shared" si="4"/>
        <v>-0.92205785047173805</v>
      </c>
      <c r="E193">
        <f t="shared" si="5"/>
        <v>2.1008381190971474E-2</v>
      </c>
    </row>
    <row r="194" spans="1:5">
      <c r="A194" s="3">
        <v>44632</v>
      </c>
      <c r="B194" s="1">
        <v>45.7</v>
      </c>
      <c r="C194" s="1">
        <v>46.637244519869427</v>
      </c>
      <c r="D194" s="1">
        <f t="shared" si="4"/>
        <v>-0.9372445198694237</v>
      </c>
      <c r="E194">
        <f t="shared" si="5"/>
        <v>2.0508632819899862E-2</v>
      </c>
    </row>
    <row r="195" spans="1:5">
      <c r="A195" s="3">
        <v>44633</v>
      </c>
      <c r="B195" s="1">
        <v>41.25</v>
      </c>
      <c r="C195" s="1">
        <v>39.112568834353269</v>
      </c>
      <c r="D195" s="1">
        <f t="shared" ref="D195:D213" si="6">B195-C195</f>
        <v>2.1374311656467313</v>
      </c>
      <c r="E195">
        <f t="shared" ref="E195:E213" si="7">ABS((B195-C195)/B195)</f>
        <v>5.1816513106587428E-2</v>
      </c>
    </row>
    <row r="196" spans="1:5">
      <c r="A196" s="3">
        <v>44634</v>
      </c>
      <c r="B196" s="1">
        <v>46.24</v>
      </c>
      <c r="C196" s="1">
        <v>45.806161517559708</v>
      </c>
      <c r="D196" s="1">
        <f t="shared" si="6"/>
        <v>0.43383848244029366</v>
      </c>
      <c r="E196">
        <f t="shared" si="7"/>
        <v>9.382320121978668E-3</v>
      </c>
    </row>
    <row r="197" spans="1:5">
      <c r="A197" s="3">
        <v>44635</v>
      </c>
      <c r="B197" s="1">
        <v>44.74</v>
      </c>
      <c r="C197" s="1">
        <v>46.09512658760277</v>
      </c>
      <c r="D197" s="1">
        <f t="shared" si="6"/>
        <v>-1.3551265876027685</v>
      </c>
      <c r="E197">
        <f t="shared" si="7"/>
        <v>3.028892685746018E-2</v>
      </c>
    </row>
    <row r="198" spans="1:5">
      <c r="A198" s="3">
        <v>44636</v>
      </c>
      <c r="B198" s="1">
        <v>46.05</v>
      </c>
      <c r="C198" s="1">
        <v>45.655671798586887</v>
      </c>
      <c r="D198" s="1">
        <f t="shared" si="6"/>
        <v>0.39432820141310998</v>
      </c>
      <c r="E198">
        <f t="shared" si="7"/>
        <v>8.5630445475159602E-3</v>
      </c>
    </row>
    <row r="199" spans="1:5">
      <c r="A199" s="3">
        <v>44637</v>
      </c>
      <c r="B199" s="1">
        <v>43.95</v>
      </c>
      <c r="C199" s="1">
        <v>47.810898475786267</v>
      </c>
      <c r="D199" s="1">
        <f t="shared" si="6"/>
        <v>-3.8608984757862643</v>
      </c>
      <c r="E199">
        <f t="shared" si="7"/>
        <v>8.7847519358049242E-2</v>
      </c>
    </row>
    <row r="200" spans="1:5">
      <c r="A200" s="3">
        <v>44638</v>
      </c>
      <c r="B200" s="1">
        <v>42.089999999999996</v>
      </c>
      <c r="C200" s="1">
        <v>37.949356072878231</v>
      </c>
      <c r="D200" s="1">
        <f t="shared" si="6"/>
        <v>4.140643927121765</v>
      </c>
      <c r="E200">
        <f t="shared" si="7"/>
        <v>9.8375954552667275E-2</v>
      </c>
    </row>
    <row r="201" spans="1:5">
      <c r="A201" s="3">
        <v>44639</v>
      </c>
      <c r="B201" s="1">
        <v>45.349999999999994</v>
      </c>
      <c r="C201" s="1">
        <v>44.647983845097393</v>
      </c>
      <c r="D201" s="1">
        <f t="shared" si="6"/>
        <v>0.70201615490260139</v>
      </c>
      <c r="E201">
        <f t="shared" si="7"/>
        <v>1.5479959314280077E-2</v>
      </c>
    </row>
    <row r="202" spans="1:5">
      <c r="A202" s="3">
        <v>44640</v>
      </c>
      <c r="B202" s="1">
        <v>43.269999999999996</v>
      </c>
      <c r="C202" s="1">
        <v>39.411928732840586</v>
      </c>
      <c r="D202" s="1">
        <f t="shared" si="6"/>
        <v>3.85807126715941</v>
      </c>
      <c r="E202">
        <f t="shared" si="7"/>
        <v>8.9162728614730999E-2</v>
      </c>
    </row>
    <row r="203" spans="1:5">
      <c r="A203" s="3">
        <v>44641</v>
      </c>
      <c r="B203" s="1">
        <v>45.17</v>
      </c>
      <c r="C203" s="1">
        <v>46.448315842375031</v>
      </c>
      <c r="D203" s="1">
        <f t="shared" si="6"/>
        <v>-1.2783158423750294</v>
      </c>
      <c r="E203">
        <f t="shared" si="7"/>
        <v>2.8300107203343576E-2</v>
      </c>
    </row>
    <row r="204" spans="1:5">
      <c r="A204" s="3">
        <v>44642</v>
      </c>
      <c r="B204" s="1">
        <v>45.82</v>
      </c>
      <c r="C204" s="1">
        <v>44.076605261870867</v>
      </c>
      <c r="D204" s="1">
        <f t="shared" si="6"/>
        <v>1.7433947381291333</v>
      </c>
      <c r="E204">
        <f t="shared" si="7"/>
        <v>3.8048772111067948E-2</v>
      </c>
    </row>
    <row r="205" spans="1:5">
      <c r="A205" s="3">
        <v>44643</v>
      </c>
      <c r="B205" s="1">
        <v>43.980000000000004</v>
      </c>
      <c r="C205" s="1">
        <v>47.201324414625539</v>
      </c>
      <c r="D205" s="1">
        <f t="shared" si="6"/>
        <v>-3.2213244146255349</v>
      </c>
      <c r="E205">
        <f t="shared" si="7"/>
        <v>7.3245211792304102E-2</v>
      </c>
    </row>
    <row r="206" spans="1:5">
      <c r="A206" s="3">
        <v>44644</v>
      </c>
      <c r="B206" s="1">
        <v>44.46</v>
      </c>
      <c r="C206" s="1">
        <v>47.587868466644409</v>
      </c>
      <c r="D206" s="1">
        <f t="shared" si="6"/>
        <v>-3.1278684666444079</v>
      </c>
      <c r="E206">
        <f t="shared" si="7"/>
        <v>7.0352417153495453E-2</v>
      </c>
    </row>
    <row r="207" spans="1:5">
      <c r="A207" s="3">
        <v>44645</v>
      </c>
      <c r="B207" s="1">
        <v>44.300000000000004</v>
      </c>
      <c r="C207" s="1">
        <v>41.292688288140205</v>
      </c>
      <c r="D207" s="1">
        <f t="shared" si="6"/>
        <v>3.0073117118597992</v>
      </c>
      <c r="E207">
        <f t="shared" si="7"/>
        <v>6.7885140222568821E-2</v>
      </c>
    </row>
    <row r="208" spans="1:5">
      <c r="A208" s="3">
        <v>44646</v>
      </c>
      <c r="B208" s="1">
        <v>40.409999999999997</v>
      </c>
      <c r="C208" s="1">
        <v>48.575318922084641</v>
      </c>
      <c r="D208" s="1">
        <f t="shared" si="6"/>
        <v>-8.1653189220846443</v>
      </c>
      <c r="E208">
        <f t="shared" si="7"/>
        <v>0.20206183920031293</v>
      </c>
    </row>
    <row r="209" spans="1:5">
      <c r="A209" s="3">
        <v>44647</v>
      </c>
      <c r="B209" s="1">
        <v>41.160000000000004</v>
      </c>
      <c r="C209" s="1">
        <v>37.405209038997533</v>
      </c>
      <c r="D209" s="1">
        <f t="shared" si="6"/>
        <v>3.7547909610024703</v>
      </c>
      <c r="E209">
        <f t="shared" si="7"/>
        <v>9.1224270189564388E-2</v>
      </c>
    </row>
    <row r="210" spans="1:5">
      <c r="A210" s="3">
        <v>44648</v>
      </c>
      <c r="B210" s="1">
        <v>41.46</v>
      </c>
      <c r="C210" s="1">
        <v>43.849055406767384</v>
      </c>
      <c r="D210" s="1">
        <f t="shared" si="6"/>
        <v>-2.3890554067673833</v>
      </c>
      <c r="E210">
        <f t="shared" si="7"/>
        <v>5.7623140539493085E-2</v>
      </c>
    </row>
    <row r="211" spans="1:5">
      <c r="A211" s="3">
        <v>44649</v>
      </c>
      <c r="B211" s="1">
        <v>44.72</v>
      </c>
      <c r="C211" s="1">
        <v>41.621261803283531</v>
      </c>
      <c r="D211" s="1">
        <f t="shared" si="6"/>
        <v>3.098738196716468</v>
      </c>
      <c r="E211">
        <f t="shared" si="7"/>
        <v>6.9291999032121382E-2</v>
      </c>
    </row>
    <row r="212" spans="1:5">
      <c r="A212" s="3">
        <v>44650</v>
      </c>
      <c r="B212" s="1">
        <v>42.32</v>
      </c>
      <c r="C212" s="1">
        <v>43.76682639262264</v>
      </c>
      <c r="D212" s="1">
        <f t="shared" si="6"/>
        <v>-1.4468263926226399</v>
      </c>
      <c r="E212">
        <f t="shared" si="7"/>
        <v>3.4187769201858217E-2</v>
      </c>
    </row>
    <row r="213" spans="1:5">
      <c r="A213" s="3">
        <v>44651</v>
      </c>
      <c r="B213" s="1">
        <v>41.86</v>
      </c>
      <c r="C213" s="1">
        <v>43.844871145765119</v>
      </c>
      <c r="D213" s="1">
        <f t="shared" si="6"/>
        <v>-1.9848711457651191</v>
      </c>
      <c r="E213">
        <f t="shared" si="7"/>
        <v>4.741689311431245E-2</v>
      </c>
    </row>
    <row r="214" spans="1:5">
      <c r="A214" s="3"/>
      <c r="B214" s="1"/>
      <c r="C214" s="1"/>
      <c r="D214" s="1"/>
      <c r="E214" s="13"/>
    </row>
    <row r="215" spans="1:5">
      <c r="A215" s="3"/>
      <c r="B215" s="1"/>
      <c r="C215" s="1"/>
      <c r="D215" s="1"/>
      <c r="E215" s="13"/>
    </row>
    <row r="216" spans="1:5">
      <c r="A216" s="3"/>
      <c r="B216" s="1"/>
      <c r="C216" s="1"/>
      <c r="D216" s="1"/>
      <c r="E216" s="13"/>
    </row>
    <row r="217" spans="1:5">
      <c r="A217" s="3"/>
      <c r="B217" s="1"/>
      <c r="C217" s="1"/>
      <c r="D217" s="1"/>
      <c r="E217" s="13"/>
    </row>
    <row r="218" spans="1:5">
      <c r="A218" s="3"/>
      <c r="B218" s="1"/>
      <c r="C218" s="1"/>
      <c r="D218" s="1"/>
      <c r="E218" s="13"/>
    </row>
    <row r="219" spans="1:5">
      <c r="A219" s="3"/>
      <c r="B219" s="1"/>
      <c r="C219" s="1"/>
      <c r="D219" s="1"/>
      <c r="E219" s="13"/>
    </row>
    <row r="220" spans="1:5">
      <c r="A220" s="3"/>
      <c r="B220" s="1"/>
      <c r="C220" s="1"/>
      <c r="D220" s="1"/>
      <c r="E220" s="13"/>
    </row>
    <row r="221" spans="1:5">
      <c r="A221" s="3"/>
      <c r="B221" s="1"/>
      <c r="C221" s="1"/>
      <c r="D221" s="1"/>
      <c r="E221" s="13"/>
    </row>
    <row r="222" spans="1:5">
      <c r="A222" s="3"/>
      <c r="B222" s="1"/>
      <c r="C222" s="1"/>
      <c r="D222" s="1"/>
      <c r="E222" s="13"/>
    </row>
    <row r="223" spans="1:5">
      <c r="A223" s="3"/>
      <c r="B223" s="1"/>
      <c r="C223" s="1"/>
      <c r="D223" s="1"/>
      <c r="E223" s="13"/>
    </row>
    <row r="224" spans="1:5">
      <c r="A224" s="3"/>
      <c r="B224" s="1"/>
      <c r="C224" s="1"/>
      <c r="D224" s="1"/>
      <c r="E224" s="13"/>
    </row>
    <row r="225" spans="1:5">
      <c r="A225" s="3"/>
      <c r="B225" s="1"/>
      <c r="C225" s="1"/>
      <c r="D225" s="1"/>
      <c r="E225" s="13"/>
    </row>
    <row r="226" spans="1:5">
      <c r="A226" s="3"/>
      <c r="B226" s="1"/>
      <c r="C226" s="1"/>
      <c r="D226" s="1"/>
      <c r="E226" s="13"/>
    </row>
    <row r="227" spans="1:5">
      <c r="A227" s="3"/>
      <c r="B227" s="1"/>
      <c r="C227" s="1"/>
      <c r="D227" s="1"/>
      <c r="E227" s="13"/>
    </row>
    <row r="228" spans="1:5">
      <c r="A228" s="3"/>
      <c r="B228" s="1"/>
      <c r="C228" s="1"/>
      <c r="D228" s="1"/>
      <c r="E228" s="13"/>
    </row>
    <row r="229" spans="1:5">
      <c r="A229" s="3"/>
      <c r="B229" s="1"/>
      <c r="C229" s="1"/>
      <c r="D229" s="1"/>
      <c r="E229" s="13"/>
    </row>
    <row r="230" spans="1:5">
      <c r="A230" s="3"/>
      <c r="B230" s="1"/>
      <c r="C230" s="1"/>
      <c r="D230" s="1"/>
      <c r="E230" s="13"/>
    </row>
    <row r="231" spans="1:5">
      <c r="A231" s="3"/>
      <c r="B231" s="1"/>
      <c r="C231" s="1"/>
      <c r="D231" s="1"/>
      <c r="E231" s="13"/>
    </row>
    <row r="232" spans="1:5">
      <c r="A232" s="3"/>
      <c r="B232" s="1"/>
      <c r="C232" s="1"/>
      <c r="D232" s="1"/>
      <c r="E232" s="13"/>
    </row>
    <row r="233" spans="1:5">
      <c r="A233" s="3"/>
      <c r="B233" s="1"/>
      <c r="C233" s="1"/>
      <c r="D233" s="1"/>
      <c r="E233" s="13"/>
    </row>
    <row r="234" spans="1:5">
      <c r="A234" s="3"/>
      <c r="B234" s="1"/>
      <c r="C234" s="1"/>
      <c r="D234" s="1"/>
      <c r="E234" s="13"/>
    </row>
    <row r="235" spans="1:5">
      <c r="A235" s="3"/>
      <c r="B235" s="1"/>
      <c r="C235" s="1"/>
      <c r="D235" s="1"/>
      <c r="E235" s="13"/>
    </row>
    <row r="236" spans="1:5">
      <c r="A236" s="3"/>
      <c r="B236" s="1"/>
      <c r="C236" s="1"/>
      <c r="D236" s="1"/>
      <c r="E236" s="13"/>
    </row>
    <row r="237" spans="1:5">
      <c r="A237" s="3"/>
      <c r="B237" s="1"/>
      <c r="C237" s="1"/>
      <c r="D237" s="1"/>
      <c r="E237" s="13"/>
    </row>
    <row r="238" spans="1:5">
      <c r="A238" s="3"/>
      <c r="B238" s="1"/>
      <c r="C238" s="1"/>
      <c r="D238" s="1"/>
      <c r="E238" s="13"/>
    </row>
    <row r="239" spans="1:5">
      <c r="A239" s="3"/>
      <c r="B239" s="1"/>
      <c r="C239" s="1"/>
      <c r="D239" s="1"/>
      <c r="E239" s="13"/>
    </row>
    <row r="240" spans="1:5">
      <c r="A240" s="3"/>
      <c r="B240" s="1"/>
      <c r="C240" s="1"/>
      <c r="D240" s="1"/>
      <c r="E240" s="13"/>
    </row>
    <row r="241" spans="1:5">
      <c r="A241" s="3"/>
      <c r="B241" s="1"/>
      <c r="C241" s="1"/>
      <c r="D241" s="1"/>
      <c r="E241" s="13"/>
    </row>
    <row r="242" spans="1:5">
      <c r="A242" s="3"/>
      <c r="B242" s="1"/>
      <c r="C242" s="1"/>
      <c r="D242" s="1"/>
      <c r="E242" s="13"/>
    </row>
    <row r="243" spans="1:5">
      <c r="A243" s="3"/>
      <c r="B243" s="1"/>
      <c r="C243" s="1"/>
      <c r="D243" s="1"/>
      <c r="E243" s="13"/>
    </row>
    <row r="244" spans="1:5">
      <c r="A244" s="3"/>
      <c r="B244" s="1"/>
      <c r="C244" s="1"/>
      <c r="D244" s="1"/>
      <c r="E244" s="13"/>
    </row>
    <row r="245" spans="1:5">
      <c r="A245" s="3"/>
      <c r="B245" s="1"/>
      <c r="C245" s="1"/>
      <c r="D245" s="1"/>
      <c r="E245" s="13"/>
    </row>
    <row r="246" spans="1:5">
      <c r="A246" s="3"/>
      <c r="B246" s="1"/>
      <c r="C246" s="1"/>
      <c r="D246" s="1"/>
      <c r="E246" s="13"/>
    </row>
    <row r="247" spans="1:5">
      <c r="A247" s="3"/>
      <c r="B247" s="1"/>
      <c r="C247" s="1"/>
      <c r="D247" s="1"/>
      <c r="E247" s="13"/>
    </row>
    <row r="248" spans="1:5">
      <c r="A248" s="3"/>
      <c r="B248" s="1"/>
      <c r="C248" s="1"/>
      <c r="D248" s="1"/>
      <c r="E248" s="13"/>
    </row>
    <row r="249" spans="1:5">
      <c r="A249" s="3"/>
      <c r="B249" s="1"/>
      <c r="C249" s="1"/>
      <c r="D249" s="1"/>
      <c r="E249" s="13"/>
    </row>
    <row r="250" spans="1:5">
      <c r="A250" s="3"/>
      <c r="B250" s="1"/>
      <c r="C250" s="1"/>
      <c r="D250" s="1"/>
      <c r="E250" s="13"/>
    </row>
    <row r="251" spans="1:5">
      <c r="A251" s="3"/>
      <c r="B251" s="1"/>
      <c r="C251" s="1"/>
      <c r="D251" s="1"/>
      <c r="E251" s="13"/>
    </row>
    <row r="252" spans="1:5">
      <c r="A252" s="3"/>
      <c r="B252" s="1"/>
      <c r="C252" s="1"/>
      <c r="D252" s="1"/>
      <c r="E252" s="13"/>
    </row>
    <row r="253" spans="1:5">
      <c r="A253" s="3"/>
      <c r="B253" s="1"/>
      <c r="C253" s="1"/>
      <c r="D253" s="1"/>
      <c r="E253" s="13"/>
    </row>
    <row r="254" spans="1:5">
      <c r="A254" s="3"/>
      <c r="B254" s="1"/>
      <c r="C254" s="1"/>
      <c r="D254" s="1"/>
      <c r="E254" s="13"/>
    </row>
    <row r="255" spans="1:5">
      <c r="A255" s="3"/>
      <c r="B255" s="1"/>
      <c r="C255" s="1"/>
      <c r="D255" s="1"/>
      <c r="E255" s="13"/>
    </row>
    <row r="256" spans="1:5">
      <c r="A256" s="3"/>
      <c r="B256" s="1"/>
      <c r="C256" s="1"/>
      <c r="D256" s="1"/>
      <c r="E256" s="13"/>
    </row>
    <row r="257" spans="1:5">
      <c r="A257" s="3"/>
      <c r="B257" s="1"/>
      <c r="C257" s="1"/>
      <c r="D257" s="1"/>
      <c r="E257" s="13"/>
    </row>
    <row r="258" spans="1:5">
      <c r="A258" s="3"/>
      <c r="B258" s="1"/>
      <c r="C258" s="1"/>
      <c r="D258" s="1"/>
      <c r="E258" s="13"/>
    </row>
    <row r="259" spans="1:5">
      <c r="A259" s="3"/>
      <c r="B259" s="1"/>
      <c r="C259" s="1"/>
      <c r="D259" s="1"/>
      <c r="E259" s="13"/>
    </row>
    <row r="260" spans="1:5">
      <c r="A260" s="3"/>
      <c r="B260" s="1"/>
      <c r="C260" s="1"/>
      <c r="D260" s="1"/>
      <c r="E260" s="13"/>
    </row>
    <row r="261" spans="1:5">
      <c r="A261" s="3"/>
      <c r="B261" s="1"/>
      <c r="C261" s="1"/>
      <c r="D261" s="1"/>
      <c r="E261" s="13"/>
    </row>
    <row r="262" spans="1:5">
      <c r="A262" s="3"/>
      <c r="B262" s="1"/>
      <c r="C262" s="1"/>
      <c r="D262" s="1"/>
      <c r="E262" s="13"/>
    </row>
    <row r="263" spans="1:5">
      <c r="A263" s="3"/>
      <c r="B263" s="1"/>
      <c r="C263" s="1"/>
      <c r="D263" s="1"/>
      <c r="E263" s="13"/>
    </row>
    <row r="264" spans="1:5">
      <c r="A264" s="3"/>
      <c r="B264" s="1"/>
      <c r="C264" s="1"/>
      <c r="D264" s="1"/>
      <c r="E264" s="13"/>
    </row>
    <row r="265" spans="1:5">
      <c r="A265" s="3"/>
      <c r="B265" s="1"/>
      <c r="C265" s="1"/>
      <c r="D265" s="1"/>
      <c r="E265" s="13"/>
    </row>
    <row r="266" spans="1:5">
      <c r="A266" s="3"/>
      <c r="B266" s="1"/>
      <c r="C266" s="1"/>
      <c r="D266" s="1"/>
      <c r="E266" s="13"/>
    </row>
    <row r="267" spans="1:5">
      <c r="A267" s="3"/>
      <c r="B267" s="1"/>
      <c r="C267" s="1"/>
      <c r="D267" s="1"/>
      <c r="E267" s="13"/>
    </row>
    <row r="268" spans="1:5">
      <c r="A268" s="3"/>
      <c r="B268" s="1"/>
      <c r="C268" s="1"/>
      <c r="D268" s="1"/>
      <c r="E268" s="13"/>
    </row>
    <row r="269" spans="1:5">
      <c r="A269" s="3"/>
      <c r="B269" s="1"/>
      <c r="C269" s="1"/>
      <c r="D269" s="1"/>
      <c r="E269" s="13"/>
    </row>
    <row r="270" spans="1:5">
      <c r="A270" s="3"/>
      <c r="B270" s="1"/>
      <c r="C270" s="1"/>
      <c r="D270" s="1"/>
      <c r="E270" s="13"/>
    </row>
    <row r="271" spans="1:5">
      <c r="A271" s="3"/>
      <c r="B271" s="1"/>
      <c r="C271" s="1"/>
      <c r="D271" s="1"/>
      <c r="E271" s="13"/>
    </row>
    <row r="272" spans="1:5">
      <c r="A272" s="3"/>
      <c r="B272" s="1"/>
      <c r="C272" s="1"/>
      <c r="D272" s="1"/>
      <c r="E272" s="13"/>
    </row>
    <row r="273" spans="1:5">
      <c r="A273" s="3"/>
      <c r="B273" s="1"/>
      <c r="C273" s="1"/>
      <c r="D273" s="1"/>
      <c r="E273" s="13"/>
    </row>
    <row r="274" spans="1:5">
      <c r="A274" s="3"/>
      <c r="B274" s="1"/>
      <c r="C274" s="1"/>
      <c r="D274" s="1"/>
      <c r="E274" s="13"/>
    </row>
    <row r="275" spans="1:5">
      <c r="A275" s="3"/>
      <c r="B275" s="1"/>
      <c r="C275" s="1"/>
      <c r="D275" s="1"/>
      <c r="E275" s="13"/>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8CC2B-9527-48CE-A6D1-92B47E2AC4D5}">
  <dimension ref="A1:M456"/>
  <sheetViews>
    <sheetView workbookViewId="0">
      <selection activeCell="I183" sqref="I183"/>
    </sheetView>
  </sheetViews>
  <sheetFormatPr defaultRowHeight="15"/>
  <cols>
    <col min="3" max="3" width="10.7109375" bestFit="1" customWidth="1"/>
    <col min="5" max="6" width="11" bestFit="1" customWidth="1"/>
    <col min="7" max="7" width="32.140625" hidden="1" customWidth="1"/>
    <col min="9" max="9" width="32.140625" bestFit="1" customWidth="1"/>
  </cols>
  <sheetData>
    <row r="1" spans="1:13">
      <c r="A1" s="2" t="s">
        <v>8</v>
      </c>
      <c r="B1" s="2" t="s">
        <v>7</v>
      </c>
      <c r="C1" s="2" t="s">
        <v>6</v>
      </c>
      <c r="D1" s="2" t="s">
        <v>5</v>
      </c>
      <c r="E1" s="2" t="s">
        <v>4</v>
      </c>
      <c r="F1" s="6" t="s">
        <v>3</v>
      </c>
      <c r="G1" s="2" t="s">
        <v>1</v>
      </c>
      <c r="H1" s="6" t="s">
        <v>2</v>
      </c>
      <c r="I1" s="6" t="s">
        <v>1</v>
      </c>
    </row>
    <row r="2" spans="1:13" hidden="1">
      <c r="A2" s="2">
        <f t="shared" ref="A2:A65" si="0">WEEKDAY(C2)</f>
        <v>6</v>
      </c>
      <c r="B2" s="2">
        <f t="shared" ref="B2:B65" si="1">YEAR(C2)</f>
        <v>2021</v>
      </c>
      <c r="C2" s="3">
        <v>44197</v>
      </c>
      <c r="D2" s="2" t="s">
        <v>0</v>
      </c>
      <c r="E2" s="1">
        <v>341.24</v>
      </c>
      <c r="F2" s="1">
        <v>187</v>
      </c>
      <c r="G2" s="1">
        <v>58623.99</v>
      </c>
      <c r="H2" s="1">
        <v>41.18</v>
      </c>
      <c r="I2" s="1"/>
      <c r="K2">
        <v>2021</v>
      </c>
      <c r="L2">
        <v>1</v>
      </c>
      <c r="M2" s="4">
        <f t="shared" ref="M2:M8" si="2">AVERAGEIFS($G$2:$G$456,$B$2:$B$456,$K$2,$A$2:$A$456,$L2)</f>
        <v>77531.933076923073</v>
      </c>
    </row>
    <row r="3" spans="1:13" hidden="1">
      <c r="A3" s="2">
        <f t="shared" si="0"/>
        <v>7</v>
      </c>
      <c r="B3" s="2">
        <f t="shared" si="1"/>
        <v>2021</v>
      </c>
      <c r="C3" s="3">
        <v>44198</v>
      </c>
      <c r="D3" s="2" t="s">
        <v>0</v>
      </c>
      <c r="E3" s="1">
        <v>411.16</v>
      </c>
      <c r="F3" s="1">
        <v>224</v>
      </c>
      <c r="G3" s="1">
        <v>8097.0999999999995</v>
      </c>
      <c r="H3" s="1">
        <v>43.3</v>
      </c>
      <c r="I3" s="1">
        <f t="shared" ref="I3:I66" si="3">H3*F2</f>
        <v>8097.0999999999995</v>
      </c>
      <c r="L3">
        <v>2</v>
      </c>
      <c r="M3" s="5">
        <f t="shared" si="2"/>
        <v>86480.469807692323</v>
      </c>
    </row>
    <row r="4" spans="1:13" hidden="1">
      <c r="A4" s="2">
        <f t="shared" si="0"/>
        <v>1</v>
      </c>
      <c r="B4" s="2">
        <f t="shared" si="1"/>
        <v>2021</v>
      </c>
      <c r="C4" s="3">
        <v>44199</v>
      </c>
      <c r="D4" s="2" t="s">
        <v>0</v>
      </c>
      <c r="E4" s="1">
        <v>625.28</v>
      </c>
      <c r="F4" s="1">
        <v>225</v>
      </c>
      <c r="G4" s="1">
        <v>9358.7200000000012</v>
      </c>
      <c r="H4" s="1">
        <v>41.78</v>
      </c>
      <c r="I4" s="1">
        <f t="shared" si="3"/>
        <v>9358.7200000000012</v>
      </c>
      <c r="L4">
        <v>3</v>
      </c>
      <c r="M4" s="4">
        <f t="shared" si="2"/>
        <v>79305.690769230772</v>
      </c>
    </row>
    <row r="5" spans="1:13" hidden="1">
      <c r="A5" s="2">
        <f t="shared" si="0"/>
        <v>2</v>
      </c>
      <c r="B5" s="2">
        <f t="shared" si="1"/>
        <v>2021</v>
      </c>
      <c r="C5" s="3">
        <v>44200</v>
      </c>
      <c r="D5" s="2" t="s">
        <v>0</v>
      </c>
      <c r="E5" s="1">
        <v>315.75</v>
      </c>
      <c r="F5" s="1">
        <v>235</v>
      </c>
      <c r="G5" s="1">
        <v>9382.5</v>
      </c>
      <c r="H5" s="1">
        <v>41.7</v>
      </c>
      <c r="I5" s="1">
        <f t="shared" si="3"/>
        <v>9382.5</v>
      </c>
      <c r="L5">
        <v>4</v>
      </c>
      <c r="M5" s="4">
        <f t="shared" si="2"/>
        <v>79165.414230769238</v>
      </c>
    </row>
    <row r="6" spans="1:13" hidden="1">
      <c r="A6" s="2">
        <f t="shared" si="0"/>
        <v>3</v>
      </c>
      <c r="B6" s="2">
        <f t="shared" si="1"/>
        <v>2021</v>
      </c>
      <c r="C6" s="3">
        <v>44201</v>
      </c>
      <c r="D6" s="2" t="s">
        <v>0</v>
      </c>
      <c r="E6" s="1">
        <v>335.33</v>
      </c>
      <c r="F6" s="1">
        <v>215</v>
      </c>
      <c r="G6" s="1">
        <v>9837.1</v>
      </c>
      <c r="H6" s="1">
        <v>41.86</v>
      </c>
      <c r="I6" s="1">
        <f t="shared" si="3"/>
        <v>9837.1</v>
      </c>
      <c r="L6">
        <v>5</v>
      </c>
      <c r="M6" s="4">
        <f t="shared" si="2"/>
        <v>77391.722499999989</v>
      </c>
    </row>
    <row r="7" spans="1:13" hidden="1">
      <c r="A7" s="2">
        <f t="shared" si="0"/>
        <v>4</v>
      </c>
      <c r="B7" s="2">
        <f t="shared" si="1"/>
        <v>2021</v>
      </c>
      <c r="C7" s="3">
        <v>44202</v>
      </c>
      <c r="D7" s="2" t="s">
        <v>0</v>
      </c>
      <c r="E7" s="1">
        <v>336.81</v>
      </c>
      <c r="F7" s="1">
        <v>177</v>
      </c>
      <c r="G7" s="1">
        <v>9960.9499999999989</v>
      </c>
      <c r="H7" s="1">
        <v>46.33</v>
      </c>
      <c r="I7" s="1">
        <f t="shared" si="3"/>
        <v>9960.9499999999989</v>
      </c>
      <c r="L7">
        <v>6</v>
      </c>
      <c r="M7" s="4">
        <f t="shared" si="2"/>
        <v>74524.429622641503</v>
      </c>
    </row>
    <row r="8" spans="1:13" hidden="1">
      <c r="A8" s="2">
        <f t="shared" si="0"/>
        <v>5</v>
      </c>
      <c r="B8" s="2">
        <f t="shared" si="1"/>
        <v>2021</v>
      </c>
      <c r="C8" s="3">
        <v>44203</v>
      </c>
      <c r="D8" s="2" t="s">
        <v>0</v>
      </c>
      <c r="E8" s="1">
        <v>275.41000000000003</v>
      </c>
      <c r="F8" s="1">
        <v>186</v>
      </c>
      <c r="G8" s="1">
        <v>7232.22</v>
      </c>
      <c r="H8" s="1">
        <v>40.86</v>
      </c>
      <c r="I8" s="1">
        <f t="shared" si="3"/>
        <v>7232.22</v>
      </c>
      <c r="L8">
        <v>7</v>
      </c>
      <c r="M8" s="4">
        <f t="shared" si="2"/>
        <v>73918.112884615402</v>
      </c>
    </row>
    <row r="9" spans="1:13" hidden="1">
      <c r="A9" s="2">
        <f t="shared" si="0"/>
        <v>6</v>
      </c>
      <c r="B9" s="2">
        <f t="shared" si="1"/>
        <v>2021</v>
      </c>
      <c r="C9" s="3">
        <v>44204</v>
      </c>
      <c r="D9" s="2" t="s">
        <v>0</v>
      </c>
      <c r="E9" s="1">
        <v>311.94</v>
      </c>
      <c r="F9" s="1">
        <v>202</v>
      </c>
      <c r="G9" s="1">
        <v>7826.88</v>
      </c>
      <c r="H9" s="1">
        <v>42.08</v>
      </c>
      <c r="I9" s="1">
        <f t="shared" si="3"/>
        <v>7826.88</v>
      </c>
    </row>
    <row r="10" spans="1:13" hidden="1">
      <c r="A10" s="2">
        <f t="shared" si="0"/>
        <v>7</v>
      </c>
      <c r="B10" s="2">
        <f t="shared" si="1"/>
        <v>2021</v>
      </c>
      <c r="C10" s="3">
        <v>44205</v>
      </c>
      <c r="D10" s="2" t="s">
        <v>0</v>
      </c>
      <c r="E10" s="1">
        <v>282.81</v>
      </c>
      <c r="F10" s="1">
        <v>153</v>
      </c>
      <c r="G10" s="1">
        <v>8845.58</v>
      </c>
      <c r="H10" s="1">
        <v>43.79</v>
      </c>
      <c r="I10" s="1">
        <f t="shared" si="3"/>
        <v>8845.58</v>
      </c>
      <c r="K10">
        <v>2022</v>
      </c>
      <c r="L10">
        <v>1</v>
      </c>
      <c r="M10" s="4">
        <f t="shared" ref="M10:M16" si="4">AVERAGEIFS($G$2:$G$456,$B$2:$B$456,$K$10,$A$2:$A$456,$L10)</f>
        <v>264907.516923077</v>
      </c>
    </row>
    <row r="11" spans="1:13" hidden="1">
      <c r="A11" s="2">
        <f t="shared" si="0"/>
        <v>1</v>
      </c>
      <c r="B11" s="2">
        <f t="shared" si="1"/>
        <v>2021</v>
      </c>
      <c r="C11" s="3">
        <v>44206</v>
      </c>
      <c r="D11" s="2" t="s">
        <v>0</v>
      </c>
      <c r="E11" s="1">
        <v>499.57</v>
      </c>
      <c r="F11" s="1">
        <v>194</v>
      </c>
      <c r="G11" s="1">
        <v>6467.31</v>
      </c>
      <c r="H11" s="1">
        <v>42.27</v>
      </c>
      <c r="I11" s="1">
        <f t="shared" si="3"/>
        <v>6467.31</v>
      </c>
      <c r="L11">
        <v>2</v>
      </c>
      <c r="M11" s="5">
        <f t="shared" si="4"/>
        <v>287960.44615384616</v>
      </c>
    </row>
    <row r="12" spans="1:13" hidden="1">
      <c r="A12" s="2">
        <f t="shared" si="0"/>
        <v>2</v>
      </c>
      <c r="B12" s="2">
        <f t="shared" si="1"/>
        <v>2021</v>
      </c>
      <c r="C12" s="3">
        <v>44207</v>
      </c>
      <c r="D12" s="2" t="s">
        <v>0</v>
      </c>
      <c r="E12" s="1">
        <v>185.07</v>
      </c>
      <c r="F12" s="1">
        <v>151</v>
      </c>
      <c r="G12" s="1">
        <v>8607.7799999999988</v>
      </c>
      <c r="H12" s="1">
        <v>44.37</v>
      </c>
      <c r="I12" s="1">
        <f t="shared" si="3"/>
        <v>8607.7799999999988</v>
      </c>
      <c r="L12">
        <v>3</v>
      </c>
      <c r="M12" s="4">
        <f t="shared" si="4"/>
        <v>249961.26000000004</v>
      </c>
    </row>
    <row r="13" spans="1:13" hidden="1">
      <c r="A13" s="2">
        <f t="shared" si="0"/>
        <v>3</v>
      </c>
      <c r="B13" s="2">
        <f t="shared" si="1"/>
        <v>2021</v>
      </c>
      <c r="C13" s="3">
        <v>44208</v>
      </c>
      <c r="D13" s="2" t="s">
        <v>0</v>
      </c>
      <c r="E13" s="1">
        <v>456.37</v>
      </c>
      <c r="F13" s="1">
        <v>150</v>
      </c>
      <c r="G13" s="1">
        <v>8354.83</v>
      </c>
      <c r="H13" s="1">
        <v>55.33</v>
      </c>
      <c r="I13" s="1">
        <f t="shared" si="3"/>
        <v>8354.83</v>
      </c>
      <c r="L13">
        <v>4</v>
      </c>
      <c r="M13" s="4">
        <f t="shared" si="4"/>
        <v>245470.28692307696</v>
      </c>
    </row>
    <row r="14" spans="1:13" hidden="1">
      <c r="A14" s="2">
        <f t="shared" si="0"/>
        <v>4</v>
      </c>
      <c r="B14" s="2">
        <f t="shared" si="1"/>
        <v>2021</v>
      </c>
      <c r="C14" s="3">
        <v>44209</v>
      </c>
      <c r="D14" s="2" t="s">
        <v>0</v>
      </c>
      <c r="E14" s="1">
        <v>438.18</v>
      </c>
      <c r="F14" s="1">
        <v>193</v>
      </c>
      <c r="G14" s="1">
        <v>7305</v>
      </c>
      <c r="H14" s="1">
        <v>48.7</v>
      </c>
      <c r="I14" s="1">
        <f t="shared" si="3"/>
        <v>7305</v>
      </c>
      <c r="L14">
        <v>5</v>
      </c>
      <c r="M14" s="4">
        <f t="shared" si="4"/>
        <v>236563.98461538463</v>
      </c>
    </row>
    <row r="15" spans="1:13" hidden="1">
      <c r="A15" s="2">
        <f t="shared" si="0"/>
        <v>5</v>
      </c>
      <c r="B15" s="2">
        <f t="shared" si="1"/>
        <v>2021</v>
      </c>
      <c r="C15" s="3">
        <v>44210</v>
      </c>
      <c r="D15" s="2" t="s">
        <v>0</v>
      </c>
      <c r="E15" s="1">
        <v>536.79999999999995</v>
      </c>
      <c r="F15" s="1">
        <v>169</v>
      </c>
      <c r="G15" s="1">
        <v>9250.49</v>
      </c>
      <c r="H15" s="1">
        <v>47.93</v>
      </c>
      <c r="I15" s="1">
        <f t="shared" si="3"/>
        <v>9250.49</v>
      </c>
      <c r="L15">
        <v>6</v>
      </c>
      <c r="M15" s="4">
        <f t="shared" si="4"/>
        <v>236187.74416666667</v>
      </c>
    </row>
    <row r="16" spans="1:13" hidden="1">
      <c r="A16" s="2">
        <f t="shared" si="0"/>
        <v>6</v>
      </c>
      <c r="B16" s="2">
        <f t="shared" si="1"/>
        <v>2021</v>
      </c>
      <c r="C16" s="3">
        <v>44211</v>
      </c>
      <c r="D16" s="2" t="s">
        <v>0</v>
      </c>
      <c r="E16" s="1">
        <v>286.61</v>
      </c>
      <c r="F16" s="1">
        <v>153</v>
      </c>
      <c r="G16" s="1">
        <v>6847.88</v>
      </c>
      <c r="H16" s="1">
        <v>40.520000000000003</v>
      </c>
      <c r="I16" s="1">
        <f t="shared" si="3"/>
        <v>6847.88</v>
      </c>
      <c r="L16">
        <v>7</v>
      </c>
      <c r="M16" s="4">
        <f t="shared" si="4"/>
        <v>242544.33769230766</v>
      </c>
    </row>
    <row r="17" spans="1:9" hidden="1">
      <c r="A17" s="2">
        <f t="shared" si="0"/>
        <v>7</v>
      </c>
      <c r="B17" s="2">
        <f t="shared" si="1"/>
        <v>2021</v>
      </c>
      <c r="C17" s="3">
        <v>44212</v>
      </c>
      <c r="D17" s="2" t="s">
        <v>0</v>
      </c>
      <c r="E17" s="1">
        <v>289.49</v>
      </c>
      <c r="F17" s="1">
        <v>141</v>
      </c>
      <c r="G17" s="1">
        <v>7053.3</v>
      </c>
      <c r="H17" s="1">
        <v>46.1</v>
      </c>
      <c r="I17" s="1">
        <f t="shared" si="3"/>
        <v>7053.3</v>
      </c>
    </row>
    <row r="18" spans="1:9" hidden="1">
      <c r="A18" s="2">
        <f t="shared" si="0"/>
        <v>1</v>
      </c>
      <c r="B18" s="2">
        <f t="shared" si="1"/>
        <v>2021</v>
      </c>
      <c r="C18" s="3">
        <v>44213</v>
      </c>
      <c r="D18" s="2" t="s">
        <v>0</v>
      </c>
      <c r="E18" s="1">
        <v>502.8</v>
      </c>
      <c r="F18" s="1">
        <v>242</v>
      </c>
      <c r="G18" s="1">
        <v>6525.4800000000005</v>
      </c>
      <c r="H18" s="1">
        <v>46.28</v>
      </c>
      <c r="I18" s="1">
        <f t="shared" si="3"/>
        <v>6525.4800000000005</v>
      </c>
    </row>
    <row r="19" spans="1:9" hidden="1">
      <c r="A19" s="2">
        <f t="shared" si="0"/>
        <v>2</v>
      </c>
      <c r="B19" s="2">
        <f t="shared" si="1"/>
        <v>2021</v>
      </c>
      <c r="C19" s="3">
        <v>44214</v>
      </c>
      <c r="D19" s="2" t="s">
        <v>0</v>
      </c>
      <c r="E19" s="1">
        <v>576.12</v>
      </c>
      <c r="F19" s="1">
        <v>591</v>
      </c>
      <c r="G19" s="1">
        <v>9089.52</v>
      </c>
      <c r="H19" s="1">
        <v>37.56</v>
      </c>
      <c r="I19" s="1">
        <f t="shared" si="3"/>
        <v>9089.52</v>
      </c>
    </row>
    <row r="20" spans="1:9" hidden="1">
      <c r="A20" s="2">
        <f t="shared" si="0"/>
        <v>3</v>
      </c>
      <c r="B20" s="2">
        <f t="shared" si="1"/>
        <v>2021</v>
      </c>
      <c r="C20" s="3">
        <v>44215</v>
      </c>
      <c r="D20" s="2" t="s">
        <v>0</v>
      </c>
      <c r="E20" s="1">
        <v>582.79999999999995</v>
      </c>
      <c r="F20" s="1">
        <v>552</v>
      </c>
      <c r="G20" s="1">
        <v>24089.16</v>
      </c>
      <c r="H20" s="1">
        <v>40.76</v>
      </c>
      <c r="I20" s="1">
        <f t="shared" si="3"/>
        <v>24089.16</v>
      </c>
    </row>
    <row r="21" spans="1:9" hidden="1">
      <c r="A21" s="2">
        <f t="shared" si="0"/>
        <v>4</v>
      </c>
      <c r="B21" s="2">
        <f t="shared" si="1"/>
        <v>2021</v>
      </c>
      <c r="C21" s="3">
        <v>44216</v>
      </c>
      <c r="D21" s="2" t="s">
        <v>0</v>
      </c>
      <c r="E21" s="1">
        <v>546.94000000000005</v>
      </c>
      <c r="F21" s="1">
        <v>491</v>
      </c>
      <c r="G21" s="1">
        <v>20346.72</v>
      </c>
      <c r="H21" s="1">
        <v>36.86</v>
      </c>
      <c r="I21" s="1">
        <f t="shared" si="3"/>
        <v>20346.72</v>
      </c>
    </row>
    <row r="22" spans="1:9" hidden="1">
      <c r="A22" s="2">
        <f t="shared" si="0"/>
        <v>5</v>
      </c>
      <c r="B22" s="2">
        <f t="shared" si="1"/>
        <v>2021</v>
      </c>
      <c r="C22" s="3">
        <v>44217</v>
      </c>
      <c r="D22" s="2" t="s">
        <v>0</v>
      </c>
      <c r="E22" s="1">
        <v>505.21</v>
      </c>
      <c r="F22" s="1">
        <v>562</v>
      </c>
      <c r="G22" s="1">
        <v>19482.88</v>
      </c>
      <c r="H22" s="1">
        <v>39.68</v>
      </c>
      <c r="I22" s="1">
        <f t="shared" si="3"/>
        <v>19482.88</v>
      </c>
    </row>
    <row r="23" spans="1:9" hidden="1">
      <c r="A23" s="2">
        <f t="shared" si="0"/>
        <v>6</v>
      </c>
      <c r="B23" s="2">
        <f t="shared" si="1"/>
        <v>2021</v>
      </c>
      <c r="C23" s="3">
        <v>44218</v>
      </c>
      <c r="D23" s="2" t="s">
        <v>0</v>
      </c>
      <c r="E23" s="1">
        <v>572.89</v>
      </c>
      <c r="F23" s="1">
        <v>530</v>
      </c>
      <c r="G23" s="1">
        <v>19299.080000000002</v>
      </c>
      <c r="H23" s="1">
        <v>34.340000000000003</v>
      </c>
      <c r="I23" s="1">
        <f t="shared" si="3"/>
        <v>19299.080000000002</v>
      </c>
    </row>
    <row r="24" spans="1:9" hidden="1">
      <c r="A24" s="2">
        <f t="shared" si="0"/>
        <v>7</v>
      </c>
      <c r="B24" s="2">
        <f t="shared" si="1"/>
        <v>2021</v>
      </c>
      <c r="C24" s="3">
        <v>44219</v>
      </c>
      <c r="D24" s="2" t="s">
        <v>0</v>
      </c>
      <c r="E24" s="1">
        <v>796.16</v>
      </c>
      <c r="F24" s="1">
        <v>624</v>
      </c>
      <c r="G24" s="1">
        <v>19959.8</v>
      </c>
      <c r="H24" s="1">
        <v>37.659999999999997</v>
      </c>
      <c r="I24" s="1">
        <f t="shared" si="3"/>
        <v>19959.8</v>
      </c>
    </row>
    <row r="25" spans="1:9" hidden="1">
      <c r="A25" s="2">
        <f t="shared" si="0"/>
        <v>1</v>
      </c>
      <c r="B25" s="2">
        <f t="shared" si="1"/>
        <v>2021</v>
      </c>
      <c r="C25" s="3">
        <v>44220</v>
      </c>
      <c r="D25" s="2" t="s">
        <v>0</v>
      </c>
      <c r="E25" s="1">
        <v>531.46</v>
      </c>
      <c r="F25" s="1">
        <v>612</v>
      </c>
      <c r="G25" s="1">
        <v>21409.440000000002</v>
      </c>
      <c r="H25" s="1">
        <v>34.31</v>
      </c>
      <c r="I25" s="1">
        <f t="shared" si="3"/>
        <v>21409.440000000002</v>
      </c>
    </row>
    <row r="26" spans="1:9" hidden="1">
      <c r="A26" s="2">
        <f t="shared" si="0"/>
        <v>2</v>
      </c>
      <c r="B26" s="2">
        <f t="shared" si="1"/>
        <v>2021</v>
      </c>
      <c r="C26" s="3">
        <v>44221</v>
      </c>
      <c r="D26" s="2" t="s">
        <v>0</v>
      </c>
      <c r="E26" s="1">
        <v>419.8</v>
      </c>
      <c r="F26" s="1">
        <v>538</v>
      </c>
      <c r="G26" s="1">
        <v>17858.16</v>
      </c>
      <c r="H26" s="1">
        <v>29.18</v>
      </c>
      <c r="I26" s="1">
        <f t="shared" si="3"/>
        <v>17858.16</v>
      </c>
    </row>
    <row r="27" spans="1:9" hidden="1">
      <c r="A27" s="2">
        <f t="shared" si="0"/>
        <v>3</v>
      </c>
      <c r="B27" s="2">
        <f t="shared" si="1"/>
        <v>2021</v>
      </c>
      <c r="C27" s="3">
        <v>44222</v>
      </c>
      <c r="D27" s="2" t="s">
        <v>0</v>
      </c>
      <c r="E27" s="1">
        <v>696.88</v>
      </c>
      <c r="F27" s="1">
        <v>554</v>
      </c>
      <c r="G27" s="1">
        <v>20002.84</v>
      </c>
      <c r="H27" s="1">
        <v>37.18</v>
      </c>
      <c r="I27" s="1">
        <f t="shared" si="3"/>
        <v>20002.84</v>
      </c>
    </row>
    <row r="28" spans="1:9" hidden="1">
      <c r="A28" s="2">
        <f t="shared" si="0"/>
        <v>4</v>
      </c>
      <c r="B28" s="2">
        <f t="shared" si="1"/>
        <v>2021</v>
      </c>
      <c r="C28" s="3">
        <v>44223</v>
      </c>
      <c r="D28" s="2" t="s">
        <v>0</v>
      </c>
      <c r="E28" s="1">
        <v>848.09</v>
      </c>
      <c r="F28" s="1">
        <v>580</v>
      </c>
      <c r="G28" s="1">
        <v>21777.74</v>
      </c>
      <c r="H28" s="1">
        <v>39.31</v>
      </c>
      <c r="I28" s="1">
        <f t="shared" si="3"/>
        <v>21777.74</v>
      </c>
    </row>
    <row r="29" spans="1:9" hidden="1">
      <c r="A29" s="2">
        <f t="shared" si="0"/>
        <v>5</v>
      </c>
      <c r="B29" s="2">
        <f t="shared" si="1"/>
        <v>2021</v>
      </c>
      <c r="C29" s="3">
        <v>44224</v>
      </c>
      <c r="D29" s="2" t="s">
        <v>0</v>
      </c>
      <c r="E29" s="1">
        <v>659.28</v>
      </c>
      <c r="F29" s="1">
        <v>547</v>
      </c>
      <c r="G29" s="1">
        <v>22266.2</v>
      </c>
      <c r="H29" s="1">
        <v>38.39</v>
      </c>
      <c r="I29" s="1">
        <f t="shared" si="3"/>
        <v>22266.2</v>
      </c>
    </row>
    <row r="30" spans="1:9" hidden="1">
      <c r="A30" s="2">
        <f t="shared" si="0"/>
        <v>6</v>
      </c>
      <c r="B30" s="2">
        <f t="shared" si="1"/>
        <v>2021</v>
      </c>
      <c r="C30" s="3">
        <v>44225</v>
      </c>
      <c r="D30" s="2" t="s">
        <v>0</v>
      </c>
      <c r="E30" s="1">
        <v>950.93</v>
      </c>
      <c r="F30" s="1">
        <v>555</v>
      </c>
      <c r="G30" s="1">
        <v>21092.32</v>
      </c>
      <c r="H30" s="1">
        <v>38.56</v>
      </c>
      <c r="I30" s="1">
        <f t="shared" si="3"/>
        <v>21092.32</v>
      </c>
    </row>
    <row r="31" spans="1:9" hidden="1">
      <c r="A31" s="2">
        <f t="shared" si="0"/>
        <v>7</v>
      </c>
      <c r="B31" s="2">
        <f t="shared" si="1"/>
        <v>2021</v>
      </c>
      <c r="C31" s="3">
        <v>44226</v>
      </c>
      <c r="D31" s="2" t="s">
        <v>0</v>
      </c>
      <c r="E31" s="1">
        <v>728.97</v>
      </c>
      <c r="F31" s="1">
        <v>580</v>
      </c>
      <c r="G31" s="1">
        <v>21528.45</v>
      </c>
      <c r="H31" s="1">
        <v>38.79</v>
      </c>
      <c r="I31" s="1">
        <f t="shared" si="3"/>
        <v>21528.45</v>
      </c>
    </row>
    <row r="32" spans="1:9" hidden="1">
      <c r="A32" s="2">
        <f t="shared" si="0"/>
        <v>1</v>
      </c>
      <c r="B32" s="2">
        <f t="shared" si="1"/>
        <v>2021</v>
      </c>
      <c r="C32" s="3">
        <v>44227</v>
      </c>
      <c r="D32" s="2" t="s">
        <v>0</v>
      </c>
      <c r="E32" s="1">
        <v>540.48</v>
      </c>
      <c r="F32" s="1">
        <v>593</v>
      </c>
      <c r="G32" s="1">
        <v>19853.399999999998</v>
      </c>
      <c r="H32" s="1">
        <v>34.229999999999997</v>
      </c>
      <c r="I32" s="1">
        <f t="shared" si="3"/>
        <v>19853.399999999998</v>
      </c>
    </row>
    <row r="33" spans="1:9" hidden="1">
      <c r="A33" s="2">
        <f t="shared" si="0"/>
        <v>2</v>
      </c>
      <c r="B33" s="2">
        <f t="shared" si="1"/>
        <v>2021</v>
      </c>
      <c r="C33" s="3">
        <v>44228</v>
      </c>
      <c r="D33" s="2" t="s">
        <v>0</v>
      </c>
      <c r="E33" s="1">
        <v>550.79999999999995</v>
      </c>
      <c r="F33" s="1">
        <v>556</v>
      </c>
      <c r="G33" s="1">
        <v>21863.91</v>
      </c>
      <c r="H33" s="1">
        <v>36.869999999999997</v>
      </c>
      <c r="I33" s="1">
        <f t="shared" si="3"/>
        <v>21863.91</v>
      </c>
    </row>
    <row r="34" spans="1:9" hidden="1">
      <c r="A34" s="2">
        <f t="shared" si="0"/>
        <v>3</v>
      </c>
      <c r="B34" s="2">
        <f t="shared" si="1"/>
        <v>2021</v>
      </c>
      <c r="C34" s="3">
        <v>44229</v>
      </c>
      <c r="D34" s="2" t="s">
        <v>0</v>
      </c>
      <c r="E34" s="1">
        <v>560.11</v>
      </c>
      <c r="F34" s="1">
        <v>584</v>
      </c>
      <c r="G34" s="1">
        <v>21895.280000000002</v>
      </c>
      <c r="H34" s="1">
        <v>39.380000000000003</v>
      </c>
      <c r="I34" s="1">
        <f t="shared" si="3"/>
        <v>21895.280000000002</v>
      </c>
    </row>
    <row r="35" spans="1:9" hidden="1">
      <c r="A35" s="2">
        <f t="shared" si="0"/>
        <v>4</v>
      </c>
      <c r="B35" s="2">
        <f t="shared" si="1"/>
        <v>2021</v>
      </c>
      <c r="C35" s="3">
        <v>44230</v>
      </c>
      <c r="D35" s="2" t="s">
        <v>0</v>
      </c>
      <c r="E35" s="1">
        <v>1078.74</v>
      </c>
      <c r="F35" s="1">
        <v>608</v>
      </c>
      <c r="G35" s="1">
        <v>23722.079999999998</v>
      </c>
      <c r="H35" s="1">
        <v>40.619999999999997</v>
      </c>
      <c r="I35" s="1">
        <f t="shared" si="3"/>
        <v>23722.079999999998</v>
      </c>
    </row>
    <row r="36" spans="1:9" hidden="1">
      <c r="A36" s="2">
        <f t="shared" si="0"/>
        <v>5</v>
      </c>
      <c r="B36" s="2">
        <f t="shared" si="1"/>
        <v>2021</v>
      </c>
      <c r="C36" s="3">
        <v>44231</v>
      </c>
      <c r="D36" s="2" t="s">
        <v>0</v>
      </c>
      <c r="E36" s="1">
        <v>724.16</v>
      </c>
      <c r="F36" s="1">
        <v>599</v>
      </c>
      <c r="G36" s="1">
        <v>22125.119999999999</v>
      </c>
      <c r="H36" s="1">
        <v>36.39</v>
      </c>
      <c r="I36" s="1">
        <f t="shared" si="3"/>
        <v>22125.119999999999</v>
      </c>
    </row>
    <row r="37" spans="1:9" hidden="1">
      <c r="A37" s="2">
        <f t="shared" si="0"/>
        <v>6</v>
      </c>
      <c r="B37" s="2">
        <f t="shared" si="1"/>
        <v>2021</v>
      </c>
      <c r="C37" s="3">
        <v>44232</v>
      </c>
      <c r="D37" s="2" t="s">
        <v>0</v>
      </c>
      <c r="E37" s="1">
        <v>678.79</v>
      </c>
      <c r="F37" s="1">
        <v>560</v>
      </c>
      <c r="G37" s="1">
        <v>23426.89</v>
      </c>
      <c r="H37" s="1">
        <v>39.11</v>
      </c>
      <c r="I37" s="1">
        <f t="shared" si="3"/>
        <v>23426.89</v>
      </c>
    </row>
    <row r="38" spans="1:9" hidden="1">
      <c r="A38" s="2">
        <f t="shared" si="0"/>
        <v>7</v>
      </c>
      <c r="B38" s="2">
        <f t="shared" si="1"/>
        <v>2021</v>
      </c>
      <c r="C38" s="3">
        <v>44233</v>
      </c>
      <c r="D38" s="2" t="s">
        <v>0</v>
      </c>
      <c r="E38" s="1">
        <v>946.74</v>
      </c>
      <c r="F38" s="1">
        <v>618</v>
      </c>
      <c r="G38" s="1">
        <v>23380</v>
      </c>
      <c r="H38" s="1">
        <v>41.75</v>
      </c>
      <c r="I38" s="1">
        <f t="shared" si="3"/>
        <v>23380</v>
      </c>
    </row>
    <row r="39" spans="1:9" hidden="1">
      <c r="A39" s="2">
        <f t="shared" si="0"/>
        <v>1</v>
      </c>
      <c r="B39" s="2">
        <f t="shared" si="1"/>
        <v>2021</v>
      </c>
      <c r="C39" s="3">
        <v>44234</v>
      </c>
      <c r="D39" s="2" t="s">
        <v>0</v>
      </c>
      <c r="E39" s="1">
        <v>1026.6199999999999</v>
      </c>
      <c r="F39" s="1">
        <v>661</v>
      </c>
      <c r="G39" s="1">
        <v>23465.46</v>
      </c>
      <c r="H39" s="1">
        <v>37.97</v>
      </c>
      <c r="I39" s="1">
        <f t="shared" si="3"/>
        <v>23465.46</v>
      </c>
    </row>
    <row r="40" spans="1:9" hidden="1">
      <c r="A40" s="2">
        <f t="shared" si="0"/>
        <v>2</v>
      </c>
      <c r="B40" s="2">
        <f t="shared" si="1"/>
        <v>2021</v>
      </c>
      <c r="C40" s="3">
        <v>44235</v>
      </c>
      <c r="D40" s="2" t="s">
        <v>0</v>
      </c>
      <c r="E40" s="1">
        <v>943.85</v>
      </c>
      <c r="F40" s="1">
        <v>637</v>
      </c>
      <c r="G40" s="1">
        <v>28746.890000000003</v>
      </c>
      <c r="H40" s="1">
        <v>43.49</v>
      </c>
      <c r="I40" s="1">
        <f t="shared" si="3"/>
        <v>28746.890000000003</v>
      </c>
    </row>
    <row r="41" spans="1:9" hidden="1">
      <c r="A41" s="2">
        <f t="shared" si="0"/>
        <v>3</v>
      </c>
      <c r="B41" s="2">
        <f t="shared" si="1"/>
        <v>2021</v>
      </c>
      <c r="C41" s="3">
        <v>44236</v>
      </c>
      <c r="D41" s="2" t="s">
        <v>0</v>
      </c>
      <c r="E41" s="1">
        <v>835.04</v>
      </c>
      <c r="F41" s="1">
        <v>574</v>
      </c>
      <c r="G41" s="1">
        <v>27187.16</v>
      </c>
      <c r="H41" s="1">
        <v>42.68</v>
      </c>
      <c r="I41" s="1">
        <f t="shared" si="3"/>
        <v>27187.16</v>
      </c>
    </row>
    <row r="42" spans="1:9" hidden="1">
      <c r="A42" s="2">
        <f t="shared" si="0"/>
        <v>4</v>
      </c>
      <c r="B42" s="2">
        <f t="shared" si="1"/>
        <v>2021</v>
      </c>
      <c r="C42" s="3">
        <v>44237</v>
      </c>
      <c r="D42" s="2" t="s">
        <v>0</v>
      </c>
      <c r="E42" s="1">
        <v>486.23</v>
      </c>
      <c r="F42" s="1">
        <v>530</v>
      </c>
      <c r="G42" s="1">
        <v>22420.440000000002</v>
      </c>
      <c r="H42" s="1">
        <v>39.06</v>
      </c>
      <c r="I42" s="1">
        <f t="shared" si="3"/>
        <v>22420.440000000002</v>
      </c>
    </row>
    <row r="43" spans="1:9" hidden="1">
      <c r="A43" s="2">
        <f t="shared" si="0"/>
        <v>5</v>
      </c>
      <c r="B43" s="2">
        <f t="shared" si="1"/>
        <v>2021</v>
      </c>
      <c r="C43" s="3">
        <v>44238</v>
      </c>
      <c r="D43" s="2" t="s">
        <v>0</v>
      </c>
      <c r="E43" s="1">
        <v>524.9</v>
      </c>
      <c r="F43" s="1">
        <v>501</v>
      </c>
      <c r="G43" s="1">
        <v>21475.600000000002</v>
      </c>
      <c r="H43" s="1">
        <v>40.520000000000003</v>
      </c>
      <c r="I43" s="1">
        <f t="shared" si="3"/>
        <v>21475.600000000002</v>
      </c>
    </row>
    <row r="44" spans="1:9" hidden="1">
      <c r="A44" s="2">
        <f t="shared" si="0"/>
        <v>6</v>
      </c>
      <c r="B44" s="2">
        <f t="shared" si="1"/>
        <v>2021</v>
      </c>
      <c r="C44" s="3">
        <v>44239</v>
      </c>
      <c r="D44" s="2" t="s">
        <v>0</v>
      </c>
      <c r="E44" s="1">
        <v>679.83</v>
      </c>
      <c r="F44" s="1">
        <v>565</v>
      </c>
      <c r="G44" s="1">
        <v>19949.82</v>
      </c>
      <c r="H44" s="1">
        <v>39.82</v>
      </c>
      <c r="I44" s="1">
        <f t="shared" si="3"/>
        <v>19949.82</v>
      </c>
    </row>
    <row r="45" spans="1:9" hidden="1">
      <c r="A45" s="2">
        <f t="shared" si="0"/>
        <v>7</v>
      </c>
      <c r="B45" s="2">
        <f t="shared" si="1"/>
        <v>2021</v>
      </c>
      <c r="C45" s="3">
        <v>44240</v>
      </c>
      <c r="D45" s="2" t="s">
        <v>0</v>
      </c>
      <c r="E45" s="1">
        <v>759.76</v>
      </c>
      <c r="F45" s="1">
        <v>511</v>
      </c>
      <c r="G45" s="1">
        <v>23108.5</v>
      </c>
      <c r="H45" s="1">
        <v>40.9</v>
      </c>
      <c r="I45" s="1">
        <f t="shared" si="3"/>
        <v>23108.5</v>
      </c>
    </row>
    <row r="46" spans="1:9" hidden="1">
      <c r="A46" s="2">
        <f t="shared" si="0"/>
        <v>1</v>
      </c>
      <c r="B46" s="2">
        <f t="shared" si="1"/>
        <v>2021</v>
      </c>
      <c r="C46" s="3">
        <v>44241</v>
      </c>
      <c r="D46" s="2" t="s">
        <v>0</v>
      </c>
      <c r="E46" s="1">
        <v>586.76</v>
      </c>
      <c r="F46" s="1">
        <v>567</v>
      </c>
      <c r="G46" s="1">
        <v>19918.78</v>
      </c>
      <c r="H46" s="1">
        <v>38.979999999999997</v>
      </c>
      <c r="I46" s="1">
        <f t="shared" si="3"/>
        <v>19918.78</v>
      </c>
    </row>
    <row r="47" spans="1:9" hidden="1">
      <c r="A47" s="2">
        <f t="shared" si="0"/>
        <v>2</v>
      </c>
      <c r="B47" s="2">
        <f t="shared" si="1"/>
        <v>2021</v>
      </c>
      <c r="C47" s="3">
        <v>44242</v>
      </c>
      <c r="D47" s="2" t="s">
        <v>0</v>
      </c>
      <c r="E47" s="1">
        <v>934.32</v>
      </c>
      <c r="F47" s="1">
        <v>645</v>
      </c>
      <c r="G47" s="1">
        <v>21710.43</v>
      </c>
      <c r="H47" s="1">
        <v>38.29</v>
      </c>
      <c r="I47" s="1">
        <f t="shared" si="3"/>
        <v>21710.43</v>
      </c>
    </row>
    <row r="48" spans="1:9" hidden="1">
      <c r="A48" s="2">
        <f t="shared" si="0"/>
        <v>3</v>
      </c>
      <c r="B48" s="2">
        <f t="shared" si="1"/>
        <v>2021</v>
      </c>
      <c r="C48" s="3">
        <v>44243</v>
      </c>
      <c r="D48" s="2" t="s">
        <v>0</v>
      </c>
      <c r="E48" s="1">
        <v>825.03</v>
      </c>
      <c r="F48" s="1">
        <v>587</v>
      </c>
      <c r="G48" s="1">
        <v>24832.5</v>
      </c>
      <c r="H48" s="1">
        <v>38.5</v>
      </c>
      <c r="I48" s="1">
        <f t="shared" si="3"/>
        <v>24832.5</v>
      </c>
    </row>
    <row r="49" spans="1:9" hidden="1">
      <c r="A49" s="2">
        <f t="shared" si="0"/>
        <v>4</v>
      </c>
      <c r="B49" s="2">
        <f t="shared" si="1"/>
        <v>2021</v>
      </c>
      <c r="C49" s="3">
        <v>44244</v>
      </c>
      <c r="D49" s="2" t="s">
        <v>0</v>
      </c>
      <c r="E49" s="1">
        <v>709.66</v>
      </c>
      <c r="F49" s="1">
        <v>506</v>
      </c>
      <c r="G49" s="1">
        <v>24014.17</v>
      </c>
      <c r="H49" s="1">
        <v>40.909999999999997</v>
      </c>
      <c r="I49" s="1">
        <f t="shared" si="3"/>
        <v>24014.17</v>
      </c>
    </row>
    <row r="50" spans="1:9" hidden="1">
      <c r="A50" s="2">
        <f t="shared" si="0"/>
        <v>5</v>
      </c>
      <c r="B50" s="2">
        <f t="shared" si="1"/>
        <v>2021</v>
      </c>
      <c r="C50" s="3">
        <v>44245</v>
      </c>
      <c r="D50" s="2" t="s">
        <v>0</v>
      </c>
      <c r="E50" s="1">
        <v>1016.62</v>
      </c>
      <c r="F50" s="1">
        <v>550</v>
      </c>
      <c r="G50" s="1">
        <v>20791.54</v>
      </c>
      <c r="H50" s="1">
        <v>41.09</v>
      </c>
      <c r="I50" s="1">
        <f t="shared" si="3"/>
        <v>20791.54</v>
      </c>
    </row>
    <row r="51" spans="1:9" hidden="1">
      <c r="A51" s="2">
        <f t="shared" si="0"/>
        <v>6</v>
      </c>
      <c r="B51" s="2">
        <f t="shared" si="1"/>
        <v>2021</v>
      </c>
      <c r="C51" s="3">
        <v>44246</v>
      </c>
      <c r="D51" s="2" t="s">
        <v>0</v>
      </c>
      <c r="E51" s="1">
        <v>759.77</v>
      </c>
      <c r="F51" s="1">
        <v>546</v>
      </c>
      <c r="G51" s="1">
        <v>19541.5</v>
      </c>
      <c r="H51" s="1">
        <v>35.53</v>
      </c>
      <c r="I51" s="1">
        <f t="shared" si="3"/>
        <v>19541.5</v>
      </c>
    </row>
    <row r="52" spans="1:9" hidden="1">
      <c r="A52" s="2">
        <f t="shared" si="0"/>
        <v>7</v>
      </c>
      <c r="B52" s="2">
        <f t="shared" si="1"/>
        <v>2021</v>
      </c>
      <c r="C52" s="3">
        <v>44247</v>
      </c>
      <c r="D52" s="2" t="s">
        <v>0</v>
      </c>
      <c r="E52" s="1">
        <v>745.23</v>
      </c>
      <c r="F52" s="1">
        <v>523</v>
      </c>
      <c r="G52" s="1">
        <v>21299.46</v>
      </c>
      <c r="H52" s="1">
        <v>39.01</v>
      </c>
      <c r="I52" s="1">
        <f t="shared" si="3"/>
        <v>21299.46</v>
      </c>
    </row>
    <row r="53" spans="1:9" hidden="1">
      <c r="A53" s="2">
        <f t="shared" si="0"/>
        <v>1</v>
      </c>
      <c r="B53" s="2">
        <f t="shared" si="1"/>
        <v>2021</v>
      </c>
      <c r="C53" s="3">
        <v>44248</v>
      </c>
      <c r="D53" s="2" t="s">
        <v>0</v>
      </c>
      <c r="E53" s="1">
        <v>845.28</v>
      </c>
      <c r="F53" s="1">
        <v>581</v>
      </c>
      <c r="G53" s="1">
        <v>21066.440000000002</v>
      </c>
      <c r="H53" s="1">
        <v>40.28</v>
      </c>
      <c r="I53" s="1">
        <f t="shared" si="3"/>
        <v>21066.440000000002</v>
      </c>
    </row>
    <row r="54" spans="1:9" hidden="1">
      <c r="A54" s="2">
        <f t="shared" si="0"/>
        <v>2</v>
      </c>
      <c r="B54" s="2">
        <f t="shared" si="1"/>
        <v>2021</v>
      </c>
      <c r="C54" s="3">
        <v>44249</v>
      </c>
      <c r="D54" s="2" t="s">
        <v>0</v>
      </c>
      <c r="E54" s="1">
        <v>719.7</v>
      </c>
      <c r="F54" s="1">
        <v>527</v>
      </c>
      <c r="G54" s="1">
        <v>24035.969999999998</v>
      </c>
      <c r="H54" s="1">
        <v>41.37</v>
      </c>
      <c r="I54" s="1">
        <f t="shared" si="3"/>
        <v>24035.969999999998</v>
      </c>
    </row>
    <row r="55" spans="1:9" hidden="1">
      <c r="A55" s="2">
        <f t="shared" si="0"/>
        <v>3</v>
      </c>
      <c r="B55" s="2">
        <f t="shared" si="1"/>
        <v>2021</v>
      </c>
      <c r="C55" s="3">
        <v>44250</v>
      </c>
      <c r="D55" s="2" t="s">
        <v>0</v>
      </c>
      <c r="E55" s="1">
        <v>1030.3800000000001</v>
      </c>
      <c r="F55" s="1">
        <v>623</v>
      </c>
      <c r="G55" s="1">
        <v>23599.06</v>
      </c>
      <c r="H55" s="1">
        <v>44.78</v>
      </c>
      <c r="I55" s="1">
        <f t="shared" si="3"/>
        <v>23599.06</v>
      </c>
    </row>
    <row r="56" spans="1:9" hidden="1">
      <c r="A56" s="2">
        <f t="shared" si="0"/>
        <v>4</v>
      </c>
      <c r="B56" s="2">
        <f t="shared" si="1"/>
        <v>2021</v>
      </c>
      <c r="C56" s="3">
        <v>44251</v>
      </c>
      <c r="D56" s="2" t="s">
        <v>0</v>
      </c>
      <c r="E56" s="1">
        <v>721.12</v>
      </c>
      <c r="F56" s="1">
        <v>526</v>
      </c>
      <c r="G56" s="1">
        <v>26296.83</v>
      </c>
      <c r="H56" s="1">
        <v>42.21</v>
      </c>
      <c r="I56" s="1">
        <f t="shared" si="3"/>
        <v>26296.83</v>
      </c>
    </row>
    <row r="57" spans="1:9" hidden="1">
      <c r="A57" s="2">
        <f t="shared" si="0"/>
        <v>5</v>
      </c>
      <c r="B57" s="2">
        <f t="shared" si="1"/>
        <v>2021</v>
      </c>
      <c r="C57" s="3">
        <v>44252</v>
      </c>
      <c r="D57" s="2" t="s">
        <v>0</v>
      </c>
      <c r="E57" s="1">
        <v>884.2</v>
      </c>
      <c r="F57" s="1">
        <v>490</v>
      </c>
      <c r="G57" s="1">
        <v>21792.18</v>
      </c>
      <c r="H57" s="1">
        <v>41.43</v>
      </c>
      <c r="I57" s="1">
        <f t="shared" si="3"/>
        <v>21792.18</v>
      </c>
    </row>
    <row r="58" spans="1:9" hidden="1">
      <c r="A58" s="2">
        <f t="shared" si="0"/>
        <v>6</v>
      </c>
      <c r="B58" s="2">
        <f t="shared" si="1"/>
        <v>2021</v>
      </c>
      <c r="C58" s="3">
        <v>44253</v>
      </c>
      <c r="D58" s="2" t="s">
        <v>0</v>
      </c>
      <c r="E58" s="1">
        <v>764.74</v>
      </c>
      <c r="F58" s="1">
        <v>485</v>
      </c>
      <c r="G58" s="1">
        <v>18688.599999999999</v>
      </c>
      <c r="H58" s="1">
        <v>38.14</v>
      </c>
      <c r="I58" s="1">
        <f t="shared" si="3"/>
        <v>18688.599999999999</v>
      </c>
    </row>
    <row r="59" spans="1:9" hidden="1">
      <c r="A59" s="2">
        <f t="shared" si="0"/>
        <v>7</v>
      </c>
      <c r="B59" s="2">
        <f t="shared" si="1"/>
        <v>2021</v>
      </c>
      <c r="C59" s="3">
        <v>44254</v>
      </c>
      <c r="D59" s="2" t="s">
        <v>0</v>
      </c>
      <c r="E59" s="1">
        <v>748.62</v>
      </c>
      <c r="F59" s="1">
        <v>485</v>
      </c>
      <c r="G59" s="1">
        <v>19298.149999999998</v>
      </c>
      <c r="H59" s="1">
        <v>39.79</v>
      </c>
      <c r="I59" s="1">
        <f t="shared" si="3"/>
        <v>19298.149999999998</v>
      </c>
    </row>
    <row r="60" spans="1:9" hidden="1">
      <c r="A60" s="2">
        <f t="shared" si="0"/>
        <v>1</v>
      </c>
      <c r="B60" s="2">
        <f t="shared" si="1"/>
        <v>2021</v>
      </c>
      <c r="C60" s="3">
        <v>44255</v>
      </c>
      <c r="D60" s="2" t="s">
        <v>0</v>
      </c>
      <c r="E60" s="1">
        <v>1032.1600000000001</v>
      </c>
      <c r="F60" s="1">
        <v>563</v>
      </c>
      <c r="G60" s="1">
        <v>19642.5</v>
      </c>
      <c r="H60" s="1">
        <v>40.5</v>
      </c>
      <c r="I60" s="1">
        <f t="shared" si="3"/>
        <v>19642.5</v>
      </c>
    </row>
    <row r="61" spans="1:9" hidden="1">
      <c r="A61" s="2">
        <f t="shared" si="0"/>
        <v>2</v>
      </c>
      <c r="B61" s="2">
        <f t="shared" si="1"/>
        <v>2021</v>
      </c>
      <c r="C61" s="3">
        <v>44256</v>
      </c>
      <c r="D61" s="2" t="s">
        <v>0</v>
      </c>
      <c r="E61" s="1">
        <v>573.54</v>
      </c>
      <c r="F61" s="1">
        <v>498</v>
      </c>
      <c r="G61" s="1">
        <v>23629.11</v>
      </c>
      <c r="H61" s="1">
        <v>41.97</v>
      </c>
      <c r="I61" s="1">
        <f t="shared" si="3"/>
        <v>23629.11</v>
      </c>
    </row>
    <row r="62" spans="1:9" hidden="1">
      <c r="A62" s="2">
        <f t="shared" si="0"/>
        <v>3</v>
      </c>
      <c r="B62" s="2">
        <f t="shared" si="1"/>
        <v>2021</v>
      </c>
      <c r="C62" s="3">
        <v>44257</v>
      </c>
      <c r="D62" s="2" t="s">
        <v>0</v>
      </c>
      <c r="E62" s="1">
        <v>522.66</v>
      </c>
      <c r="F62" s="1">
        <v>473</v>
      </c>
      <c r="G62" s="1">
        <v>19267.62</v>
      </c>
      <c r="H62" s="1">
        <v>38.69</v>
      </c>
      <c r="I62" s="1">
        <f t="shared" si="3"/>
        <v>19267.62</v>
      </c>
    </row>
    <row r="63" spans="1:9" hidden="1">
      <c r="A63" s="2">
        <f t="shared" si="0"/>
        <v>4</v>
      </c>
      <c r="B63" s="2">
        <f t="shared" si="1"/>
        <v>2021</v>
      </c>
      <c r="C63" s="3">
        <v>44258</v>
      </c>
      <c r="D63" s="2" t="s">
        <v>0</v>
      </c>
      <c r="E63" s="1">
        <v>589.74</v>
      </c>
      <c r="F63" s="1">
        <v>479</v>
      </c>
      <c r="G63" s="1">
        <v>19454.490000000002</v>
      </c>
      <c r="H63" s="1">
        <v>41.13</v>
      </c>
      <c r="I63" s="1">
        <f t="shared" si="3"/>
        <v>19454.490000000002</v>
      </c>
    </row>
    <row r="64" spans="1:9" hidden="1">
      <c r="A64" s="2">
        <f t="shared" si="0"/>
        <v>5</v>
      </c>
      <c r="B64" s="2">
        <f t="shared" si="1"/>
        <v>2021</v>
      </c>
      <c r="C64" s="3">
        <v>44259</v>
      </c>
      <c r="D64" s="2" t="s">
        <v>0</v>
      </c>
      <c r="E64" s="1">
        <v>745.45</v>
      </c>
      <c r="F64" s="1">
        <v>488</v>
      </c>
      <c r="G64" s="1">
        <v>18647.47</v>
      </c>
      <c r="H64" s="1">
        <v>38.93</v>
      </c>
      <c r="I64" s="1">
        <f t="shared" si="3"/>
        <v>18647.47</v>
      </c>
    </row>
    <row r="65" spans="1:9" hidden="1">
      <c r="A65" s="2">
        <f t="shared" si="0"/>
        <v>6</v>
      </c>
      <c r="B65" s="2">
        <f t="shared" si="1"/>
        <v>2021</v>
      </c>
      <c r="C65" s="3">
        <v>44260</v>
      </c>
      <c r="D65" s="2" t="s">
        <v>0</v>
      </c>
      <c r="E65" s="1">
        <v>594.33000000000004</v>
      </c>
      <c r="F65" s="1">
        <v>594</v>
      </c>
      <c r="G65" s="1">
        <v>20047.04</v>
      </c>
      <c r="H65" s="1">
        <v>41.08</v>
      </c>
      <c r="I65" s="1">
        <f t="shared" si="3"/>
        <v>20047.04</v>
      </c>
    </row>
    <row r="66" spans="1:9" hidden="1">
      <c r="A66" s="2">
        <f t="shared" ref="A66:A129" si="5">WEEKDAY(C66)</f>
        <v>7</v>
      </c>
      <c r="B66" s="2">
        <f t="shared" ref="B66:B129" si="6">YEAR(C66)</f>
        <v>2021</v>
      </c>
      <c r="C66" s="3">
        <v>44261</v>
      </c>
      <c r="D66" s="2" t="s">
        <v>0</v>
      </c>
      <c r="E66" s="1">
        <v>748.56</v>
      </c>
      <c r="F66" s="1">
        <v>568</v>
      </c>
      <c r="G66" s="1">
        <v>23213.52</v>
      </c>
      <c r="H66" s="1">
        <v>39.08</v>
      </c>
      <c r="I66" s="1">
        <f t="shared" si="3"/>
        <v>23213.52</v>
      </c>
    </row>
    <row r="67" spans="1:9" hidden="1">
      <c r="A67" s="2">
        <f t="shared" si="5"/>
        <v>1</v>
      </c>
      <c r="B67" s="2">
        <f t="shared" si="6"/>
        <v>2021</v>
      </c>
      <c r="C67" s="3">
        <v>44262</v>
      </c>
      <c r="D67" s="2" t="s">
        <v>0</v>
      </c>
      <c r="E67" s="1">
        <v>728.22</v>
      </c>
      <c r="F67" s="1">
        <v>630</v>
      </c>
      <c r="G67" s="1">
        <v>23168.720000000001</v>
      </c>
      <c r="H67" s="1">
        <v>40.79</v>
      </c>
      <c r="I67" s="1">
        <f t="shared" ref="I67:I130" si="7">H67*F66</f>
        <v>23168.720000000001</v>
      </c>
    </row>
    <row r="68" spans="1:9" hidden="1">
      <c r="A68" s="2">
        <f t="shared" si="5"/>
        <v>2</v>
      </c>
      <c r="B68" s="2">
        <f t="shared" si="6"/>
        <v>2021</v>
      </c>
      <c r="C68" s="3">
        <v>44263</v>
      </c>
      <c r="D68" s="2" t="s">
        <v>0</v>
      </c>
      <c r="E68" s="1">
        <v>746.84</v>
      </c>
      <c r="F68" s="1">
        <v>551</v>
      </c>
      <c r="G68" s="1">
        <v>24469.200000000001</v>
      </c>
      <c r="H68" s="1">
        <v>38.840000000000003</v>
      </c>
      <c r="I68" s="1">
        <f t="shared" si="7"/>
        <v>24469.200000000001</v>
      </c>
    </row>
    <row r="69" spans="1:9" hidden="1">
      <c r="A69" s="2">
        <f t="shared" si="5"/>
        <v>3</v>
      </c>
      <c r="B69" s="2">
        <f t="shared" si="6"/>
        <v>2021</v>
      </c>
      <c r="C69" s="3">
        <v>44264</v>
      </c>
      <c r="D69" s="2" t="s">
        <v>0</v>
      </c>
      <c r="E69" s="1">
        <v>758.58</v>
      </c>
      <c r="F69" s="1">
        <v>673</v>
      </c>
      <c r="G69" s="1">
        <v>20304.350000000002</v>
      </c>
      <c r="H69" s="1">
        <v>36.85</v>
      </c>
      <c r="I69" s="1">
        <f t="shared" si="7"/>
        <v>20304.350000000002</v>
      </c>
    </row>
    <row r="70" spans="1:9" hidden="1">
      <c r="A70" s="2">
        <f t="shared" si="5"/>
        <v>4</v>
      </c>
      <c r="B70" s="2">
        <f t="shared" si="6"/>
        <v>2021</v>
      </c>
      <c r="C70" s="3">
        <v>44265</v>
      </c>
      <c r="D70" s="2" t="s">
        <v>0</v>
      </c>
      <c r="E70" s="1">
        <v>771.51</v>
      </c>
      <c r="F70" s="1">
        <v>640</v>
      </c>
      <c r="G70" s="1">
        <v>28494.820000000003</v>
      </c>
      <c r="H70" s="1">
        <v>42.34</v>
      </c>
      <c r="I70" s="1">
        <f t="shared" si="7"/>
        <v>28494.820000000003</v>
      </c>
    </row>
    <row r="71" spans="1:9" hidden="1">
      <c r="A71" s="2">
        <f t="shared" si="5"/>
        <v>5</v>
      </c>
      <c r="B71" s="2">
        <f t="shared" si="6"/>
        <v>2021</v>
      </c>
      <c r="C71" s="3">
        <v>44266</v>
      </c>
      <c r="D71" s="2" t="s">
        <v>0</v>
      </c>
      <c r="E71" s="1">
        <v>845.75</v>
      </c>
      <c r="F71" s="1">
        <v>587</v>
      </c>
      <c r="G71" s="1">
        <v>25836.799999999999</v>
      </c>
      <c r="H71" s="1">
        <v>40.369999999999997</v>
      </c>
      <c r="I71" s="1">
        <f t="shared" si="7"/>
        <v>25836.799999999999</v>
      </c>
    </row>
    <row r="72" spans="1:9" hidden="1">
      <c r="A72" s="2">
        <f t="shared" si="5"/>
        <v>6</v>
      </c>
      <c r="B72" s="2">
        <f t="shared" si="6"/>
        <v>2021</v>
      </c>
      <c r="C72" s="3">
        <v>44267</v>
      </c>
      <c r="D72" s="2" t="s">
        <v>0</v>
      </c>
      <c r="E72" s="1">
        <v>792.71</v>
      </c>
      <c r="F72" s="1">
        <v>572</v>
      </c>
      <c r="G72" s="1">
        <v>23908.51</v>
      </c>
      <c r="H72" s="1">
        <v>40.729999999999997</v>
      </c>
      <c r="I72" s="1">
        <f t="shared" si="7"/>
        <v>23908.51</v>
      </c>
    </row>
    <row r="73" spans="1:9" hidden="1">
      <c r="A73" s="2">
        <f t="shared" si="5"/>
        <v>7</v>
      </c>
      <c r="B73" s="2">
        <f t="shared" si="6"/>
        <v>2021</v>
      </c>
      <c r="C73" s="3">
        <v>44268</v>
      </c>
      <c r="D73" s="2" t="s">
        <v>0</v>
      </c>
      <c r="E73" s="1">
        <v>818.85</v>
      </c>
      <c r="F73" s="1">
        <v>596</v>
      </c>
      <c r="G73" s="1">
        <v>25047.88</v>
      </c>
      <c r="H73" s="1">
        <v>43.79</v>
      </c>
      <c r="I73" s="1">
        <f t="shared" si="7"/>
        <v>25047.88</v>
      </c>
    </row>
    <row r="74" spans="1:9" hidden="1">
      <c r="A74" s="2">
        <f t="shared" si="5"/>
        <v>1</v>
      </c>
      <c r="B74" s="2">
        <f t="shared" si="6"/>
        <v>2021</v>
      </c>
      <c r="C74" s="3">
        <v>44269</v>
      </c>
      <c r="D74" s="2" t="s">
        <v>0</v>
      </c>
      <c r="E74" s="1">
        <v>880.99</v>
      </c>
      <c r="F74" s="1">
        <v>680</v>
      </c>
      <c r="G74" s="1">
        <v>21825.519999999997</v>
      </c>
      <c r="H74" s="1">
        <v>36.619999999999997</v>
      </c>
      <c r="I74" s="1">
        <f t="shared" si="7"/>
        <v>21825.519999999997</v>
      </c>
    </row>
    <row r="75" spans="1:9" hidden="1">
      <c r="A75" s="2">
        <f t="shared" si="5"/>
        <v>2</v>
      </c>
      <c r="B75" s="2">
        <f t="shared" si="6"/>
        <v>2021</v>
      </c>
      <c r="C75" s="3">
        <v>44270</v>
      </c>
      <c r="D75" s="2" t="s">
        <v>0</v>
      </c>
      <c r="E75" s="1">
        <v>1165.3599999999999</v>
      </c>
      <c r="F75" s="1">
        <v>629</v>
      </c>
      <c r="G75" s="1">
        <v>24969.599999999999</v>
      </c>
      <c r="H75" s="1">
        <v>36.72</v>
      </c>
      <c r="I75" s="1">
        <f t="shared" si="7"/>
        <v>24969.599999999999</v>
      </c>
    </row>
    <row r="76" spans="1:9" hidden="1">
      <c r="A76" s="2">
        <f t="shared" si="5"/>
        <v>3</v>
      </c>
      <c r="B76" s="2">
        <f t="shared" si="6"/>
        <v>2021</v>
      </c>
      <c r="C76" s="3">
        <v>44271</v>
      </c>
      <c r="D76" s="2" t="s">
        <v>0</v>
      </c>
      <c r="E76" s="1">
        <v>944.38</v>
      </c>
      <c r="F76" s="1">
        <v>653</v>
      </c>
      <c r="G76" s="1">
        <v>24851.789999999997</v>
      </c>
      <c r="H76" s="1">
        <v>39.51</v>
      </c>
      <c r="I76" s="1">
        <f t="shared" si="7"/>
        <v>24851.789999999997</v>
      </c>
    </row>
    <row r="77" spans="1:9" hidden="1">
      <c r="A77" s="2">
        <f t="shared" si="5"/>
        <v>4</v>
      </c>
      <c r="B77" s="2">
        <f t="shared" si="6"/>
        <v>2021</v>
      </c>
      <c r="C77" s="3">
        <v>44272</v>
      </c>
      <c r="D77" s="2" t="s">
        <v>0</v>
      </c>
      <c r="E77" s="1">
        <v>855.76</v>
      </c>
      <c r="F77" s="1">
        <v>572</v>
      </c>
      <c r="G77" s="1">
        <v>27856.98</v>
      </c>
      <c r="H77" s="1">
        <v>42.66</v>
      </c>
      <c r="I77" s="1">
        <f t="shared" si="7"/>
        <v>27856.98</v>
      </c>
    </row>
    <row r="78" spans="1:9" hidden="1">
      <c r="A78" s="2">
        <f t="shared" si="5"/>
        <v>5</v>
      </c>
      <c r="B78" s="2">
        <f t="shared" si="6"/>
        <v>2021</v>
      </c>
      <c r="C78" s="3">
        <v>44273</v>
      </c>
      <c r="D78" s="2" t="s">
        <v>0</v>
      </c>
      <c r="E78" s="1">
        <v>1558</v>
      </c>
      <c r="F78" s="1">
        <v>587</v>
      </c>
      <c r="G78" s="1">
        <v>23680.799999999999</v>
      </c>
      <c r="H78" s="1">
        <v>41.4</v>
      </c>
      <c r="I78" s="1">
        <f t="shared" si="7"/>
        <v>23680.799999999999</v>
      </c>
    </row>
    <row r="79" spans="1:9" hidden="1">
      <c r="A79" s="2">
        <f t="shared" si="5"/>
        <v>6</v>
      </c>
      <c r="B79" s="2">
        <f t="shared" si="6"/>
        <v>2021</v>
      </c>
      <c r="C79" s="3">
        <v>44274</v>
      </c>
      <c r="D79" s="2" t="s">
        <v>0</v>
      </c>
      <c r="E79" s="1">
        <v>899.2</v>
      </c>
      <c r="F79" s="1">
        <v>508</v>
      </c>
      <c r="G79" s="1">
        <v>21953.8</v>
      </c>
      <c r="H79" s="1">
        <v>37.4</v>
      </c>
      <c r="I79" s="1">
        <f t="shared" si="7"/>
        <v>21953.8</v>
      </c>
    </row>
    <row r="80" spans="1:9" hidden="1">
      <c r="A80" s="2">
        <f t="shared" si="5"/>
        <v>7</v>
      </c>
      <c r="B80" s="2">
        <f t="shared" si="6"/>
        <v>2021</v>
      </c>
      <c r="C80" s="3">
        <v>44275</v>
      </c>
      <c r="D80" s="2" t="s">
        <v>0</v>
      </c>
      <c r="E80" s="1">
        <v>842.47</v>
      </c>
      <c r="F80" s="1">
        <v>487</v>
      </c>
      <c r="G80" s="1">
        <v>19715.48</v>
      </c>
      <c r="H80" s="1">
        <v>38.81</v>
      </c>
      <c r="I80" s="1">
        <f t="shared" si="7"/>
        <v>19715.48</v>
      </c>
    </row>
    <row r="81" spans="1:9" hidden="1">
      <c r="A81" s="2">
        <f t="shared" si="5"/>
        <v>1</v>
      </c>
      <c r="B81" s="2">
        <f t="shared" si="6"/>
        <v>2021</v>
      </c>
      <c r="C81" s="3">
        <v>44276</v>
      </c>
      <c r="D81" s="2" t="s">
        <v>0</v>
      </c>
      <c r="E81" s="1">
        <v>750.86</v>
      </c>
      <c r="F81" s="1">
        <v>507</v>
      </c>
      <c r="G81" s="1">
        <v>19402.080000000002</v>
      </c>
      <c r="H81" s="1">
        <v>39.840000000000003</v>
      </c>
      <c r="I81" s="1">
        <f t="shared" si="7"/>
        <v>19402.080000000002</v>
      </c>
    </row>
    <row r="82" spans="1:9" hidden="1">
      <c r="A82" s="2">
        <f t="shared" si="5"/>
        <v>2</v>
      </c>
      <c r="B82" s="2">
        <f t="shared" si="6"/>
        <v>2021</v>
      </c>
      <c r="C82" s="3">
        <v>44277</v>
      </c>
      <c r="D82" s="2" t="s">
        <v>0</v>
      </c>
      <c r="E82" s="1">
        <v>672.55</v>
      </c>
      <c r="F82" s="1">
        <v>453</v>
      </c>
      <c r="G82" s="1">
        <v>22049.43</v>
      </c>
      <c r="H82" s="1">
        <v>43.49</v>
      </c>
      <c r="I82" s="1">
        <f t="shared" si="7"/>
        <v>22049.43</v>
      </c>
    </row>
    <row r="83" spans="1:9" hidden="1">
      <c r="A83" s="2">
        <f t="shared" si="5"/>
        <v>3</v>
      </c>
      <c r="B83" s="2">
        <f t="shared" si="6"/>
        <v>2021</v>
      </c>
      <c r="C83" s="3">
        <v>44278</v>
      </c>
      <c r="D83" s="2" t="s">
        <v>0</v>
      </c>
      <c r="E83" s="1">
        <v>1279.47</v>
      </c>
      <c r="F83" s="1">
        <v>544</v>
      </c>
      <c r="G83" s="1">
        <v>18319.32</v>
      </c>
      <c r="H83" s="1">
        <v>40.44</v>
      </c>
      <c r="I83" s="1">
        <f t="shared" si="7"/>
        <v>18319.32</v>
      </c>
    </row>
    <row r="84" spans="1:9" hidden="1">
      <c r="A84" s="2">
        <f t="shared" si="5"/>
        <v>4</v>
      </c>
      <c r="B84" s="2">
        <f t="shared" si="6"/>
        <v>2021</v>
      </c>
      <c r="C84" s="3">
        <v>44279</v>
      </c>
      <c r="D84" s="2" t="s">
        <v>0</v>
      </c>
      <c r="E84" s="1">
        <v>897.39</v>
      </c>
      <c r="F84" s="1">
        <v>543</v>
      </c>
      <c r="G84" s="1">
        <v>20438.080000000002</v>
      </c>
      <c r="H84" s="1">
        <v>37.57</v>
      </c>
      <c r="I84" s="1">
        <f t="shared" si="7"/>
        <v>20438.080000000002</v>
      </c>
    </row>
    <row r="85" spans="1:9" hidden="1">
      <c r="A85" s="2">
        <f t="shared" si="5"/>
        <v>5</v>
      </c>
      <c r="B85" s="2">
        <f t="shared" si="6"/>
        <v>2021</v>
      </c>
      <c r="C85" s="3">
        <v>44280</v>
      </c>
      <c r="D85" s="2" t="s">
        <v>0</v>
      </c>
      <c r="E85" s="1">
        <v>1349.45</v>
      </c>
      <c r="F85" s="1">
        <v>496</v>
      </c>
      <c r="G85" s="1">
        <v>20802.330000000002</v>
      </c>
      <c r="H85" s="1">
        <v>38.31</v>
      </c>
      <c r="I85" s="1">
        <f t="shared" si="7"/>
        <v>20802.330000000002</v>
      </c>
    </row>
    <row r="86" spans="1:9" hidden="1">
      <c r="A86" s="2">
        <f t="shared" si="5"/>
        <v>6</v>
      </c>
      <c r="B86" s="2">
        <f t="shared" si="6"/>
        <v>2021</v>
      </c>
      <c r="C86" s="3">
        <v>44281</v>
      </c>
      <c r="D86" s="2" t="s">
        <v>0</v>
      </c>
      <c r="E86" s="1">
        <v>902.94</v>
      </c>
      <c r="F86" s="1">
        <v>536</v>
      </c>
      <c r="G86" s="1">
        <v>19339.04</v>
      </c>
      <c r="H86" s="1">
        <v>38.99</v>
      </c>
      <c r="I86" s="1">
        <f t="shared" si="7"/>
        <v>19339.04</v>
      </c>
    </row>
    <row r="87" spans="1:9" hidden="1">
      <c r="A87" s="2">
        <f t="shared" si="5"/>
        <v>7</v>
      </c>
      <c r="B87" s="2">
        <f t="shared" si="6"/>
        <v>2021</v>
      </c>
      <c r="C87" s="3">
        <v>44282</v>
      </c>
      <c r="D87" s="2" t="s">
        <v>0</v>
      </c>
      <c r="E87" s="1">
        <v>791.81</v>
      </c>
      <c r="F87" s="1">
        <v>505</v>
      </c>
      <c r="G87" s="1">
        <v>20593.120000000003</v>
      </c>
      <c r="H87" s="1">
        <v>38.42</v>
      </c>
      <c r="I87" s="1">
        <f t="shared" si="7"/>
        <v>20593.120000000003</v>
      </c>
    </row>
    <row r="88" spans="1:9" hidden="1">
      <c r="A88" s="2">
        <f t="shared" si="5"/>
        <v>1</v>
      </c>
      <c r="B88" s="2">
        <f t="shared" si="6"/>
        <v>2021</v>
      </c>
      <c r="C88" s="3">
        <v>44283</v>
      </c>
      <c r="D88" s="2" t="s">
        <v>0</v>
      </c>
      <c r="E88" s="1">
        <v>1011.42</v>
      </c>
      <c r="F88" s="1">
        <v>568</v>
      </c>
      <c r="G88" s="1">
        <v>19205.150000000001</v>
      </c>
      <c r="H88" s="1">
        <v>38.03</v>
      </c>
      <c r="I88" s="1">
        <f t="shared" si="7"/>
        <v>19205.150000000001</v>
      </c>
    </row>
    <row r="89" spans="1:9" hidden="1">
      <c r="A89" s="2">
        <f t="shared" si="5"/>
        <v>2</v>
      </c>
      <c r="B89" s="2">
        <f t="shared" si="6"/>
        <v>2021</v>
      </c>
      <c r="C89" s="3">
        <v>44284</v>
      </c>
      <c r="D89" s="2" t="s">
        <v>0</v>
      </c>
      <c r="E89" s="1">
        <v>1116.45</v>
      </c>
      <c r="F89" s="1">
        <v>521</v>
      </c>
      <c r="G89" s="1">
        <v>22242.879999999997</v>
      </c>
      <c r="H89" s="1">
        <v>39.159999999999997</v>
      </c>
      <c r="I89" s="1">
        <f t="shared" si="7"/>
        <v>22242.879999999997</v>
      </c>
    </row>
    <row r="90" spans="1:9" hidden="1">
      <c r="A90" s="2">
        <f t="shared" si="5"/>
        <v>3</v>
      </c>
      <c r="B90" s="2">
        <f t="shared" si="6"/>
        <v>2021</v>
      </c>
      <c r="C90" s="3">
        <v>44285</v>
      </c>
      <c r="D90" s="2" t="s">
        <v>0</v>
      </c>
      <c r="E90" s="1">
        <v>804.75</v>
      </c>
      <c r="F90" s="1">
        <v>506</v>
      </c>
      <c r="G90" s="1">
        <v>19975.140000000003</v>
      </c>
      <c r="H90" s="1">
        <v>38.340000000000003</v>
      </c>
      <c r="I90" s="1">
        <f t="shared" si="7"/>
        <v>19975.140000000003</v>
      </c>
    </row>
    <row r="91" spans="1:9" hidden="1">
      <c r="A91" s="2">
        <f t="shared" si="5"/>
        <v>4</v>
      </c>
      <c r="B91" s="2">
        <f t="shared" si="6"/>
        <v>2021</v>
      </c>
      <c r="C91" s="3">
        <v>44286</v>
      </c>
      <c r="D91" s="2" t="s">
        <v>0</v>
      </c>
      <c r="E91" s="1">
        <v>1621.97</v>
      </c>
      <c r="F91" s="1">
        <v>750</v>
      </c>
      <c r="G91" s="1">
        <v>20305.780000000002</v>
      </c>
      <c r="H91" s="1">
        <v>40.130000000000003</v>
      </c>
      <c r="I91" s="1">
        <f t="shared" si="7"/>
        <v>20305.780000000002</v>
      </c>
    </row>
    <row r="92" spans="1:9" hidden="1">
      <c r="A92" s="2">
        <f t="shared" si="5"/>
        <v>5</v>
      </c>
      <c r="B92" s="2">
        <f t="shared" si="6"/>
        <v>2021</v>
      </c>
      <c r="C92" s="3">
        <v>44287</v>
      </c>
      <c r="D92" s="2" t="s">
        <v>0</v>
      </c>
      <c r="E92" s="1">
        <v>2264.16</v>
      </c>
      <c r="F92" s="1">
        <v>794</v>
      </c>
      <c r="G92" s="1">
        <v>29280</v>
      </c>
      <c r="H92" s="1">
        <v>39.04</v>
      </c>
      <c r="I92" s="1">
        <f t="shared" si="7"/>
        <v>29280</v>
      </c>
    </row>
    <row r="93" spans="1:9" hidden="1">
      <c r="A93" s="2">
        <f t="shared" si="5"/>
        <v>6</v>
      </c>
      <c r="B93" s="2">
        <f t="shared" si="6"/>
        <v>2021</v>
      </c>
      <c r="C93" s="3">
        <v>44288</v>
      </c>
      <c r="D93" s="2" t="s">
        <v>0</v>
      </c>
      <c r="E93" s="1">
        <v>1344.82</v>
      </c>
      <c r="F93" s="1">
        <v>834</v>
      </c>
      <c r="G93" s="1">
        <v>30561.06</v>
      </c>
      <c r="H93" s="1">
        <v>38.49</v>
      </c>
      <c r="I93" s="1">
        <f t="shared" si="7"/>
        <v>30561.06</v>
      </c>
    </row>
    <row r="94" spans="1:9" hidden="1">
      <c r="A94" s="2">
        <f t="shared" si="5"/>
        <v>7</v>
      </c>
      <c r="B94" s="2">
        <f t="shared" si="6"/>
        <v>2021</v>
      </c>
      <c r="C94" s="3">
        <v>44289</v>
      </c>
      <c r="D94" s="2" t="s">
        <v>0</v>
      </c>
      <c r="E94" s="1">
        <v>1488.01</v>
      </c>
      <c r="F94" s="1">
        <v>908</v>
      </c>
      <c r="G94" s="1">
        <v>31875.48</v>
      </c>
      <c r="H94" s="1">
        <v>38.22</v>
      </c>
      <c r="I94" s="1">
        <f t="shared" si="7"/>
        <v>31875.48</v>
      </c>
    </row>
    <row r="95" spans="1:9" hidden="1">
      <c r="A95" s="2">
        <f t="shared" si="5"/>
        <v>1</v>
      </c>
      <c r="B95" s="2">
        <f t="shared" si="6"/>
        <v>2021</v>
      </c>
      <c r="C95" s="3">
        <v>44290</v>
      </c>
      <c r="D95" s="2" t="s">
        <v>0</v>
      </c>
      <c r="E95" s="1">
        <v>2061.25</v>
      </c>
      <c r="F95" s="1">
        <v>962</v>
      </c>
      <c r="G95" s="1">
        <v>35675.32</v>
      </c>
      <c r="H95" s="1">
        <v>39.29</v>
      </c>
      <c r="I95" s="1">
        <f t="shared" si="7"/>
        <v>35675.32</v>
      </c>
    </row>
    <row r="96" spans="1:9" hidden="1">
      <c r="A96" s="2">
        <f t="shared" si="5"/>
        <v>2</v>
      </c>
      <c r="B96" s="2">
        <f t="shared" si="6"/>
        <v>2021</v>
      </c>
      <c r="C96" s="3">
        <v>44291</v>
      </c>
      <c r="D96" s="2" t="s">
        <v>0</v>
      </c>
      <c r="E96" s="1">
        <v>1714.48</v>
      </c>
      <c r="F96" s="1">
        <v>1043</v>
      </c>
      <c r="G96" s="1">
        <v>39663.259999999995</v>
      </c>
      <c r="H96" s="1">
        <v>41.23</v>
      </c>
      <c r="I96" s="1">
        <f t="shared" si="7"/>
        <v>39663.259999999995</v>
      </c>
    </row>
    <row r="97" spans="1:9" hidden="1">
      <c r="A97" s="2">
        <f t="shared" si="5"/>
        <v>3</v>
      </c>
      <c r="B97" s="2">
        <f t="shared" si="6"/>
        <v>2021</v>
      </c>
      <c r="C97" s="3">
        <v>44292</v>
      </c>
      <c r="D97" s="2" t="s">
        <v>0</v>
      </c>
      <c r="E97" s="1">
        <v>2080.4899999999998</v>
      </c>
      <c r="F97" s="1">
        <v>953</v>
      </c>
      <c r="G97" s="1">
        <v>43774.71</v>
      </c>
      <c r="H97" s="1">
        <v>41.97</v>
      </c>
      <c r="I97" s="1">
        <f t="shared" si="7"/>
        <v>43774.71</v>
      </c>
    </row>
    <row r="98" spans="1:9" hidden="1">
      <c r="A98" s="2">
        <f t="shared" si="5"/>
        <v>4</v>
      </c>
      <c r="B98" s="2">
        <f t="shared" si="6"/>
        <v>2021</v>
      </c>
      <c r="C98" s="3">
        <v>44293</v>
      </c>
      <c r="D98" s="2" t="s">
        <v>0</v>
      </c>
      <c r="E98" s="1">
        <v>1867.37</v>
      </c>
      <c r="F98" s="1">
        <v>873</v>
      </c>
      <c r="G98" s="1">
        <v>39082.53</v>
      </c>
      <c r="H98" s="1">
        <v>41.01</v>
      </c>
      <c r="I98" s="1">
        <f t="shared" si="7"/>
        <v>39082.53</v>
      </c>
    </row>
    <row r="99" spans="1:9" hidden="1">
      <c r="A99" s="2">
        <f t="shared" si="5"/>
        <v>5</v>
      </c>
      <c r="B99" s="2">
        <f t="shared" si="6"/>
        <v>2021</v>
      </c>
      <c r="C99" s="3">
        <v>44294</v>
      </c>
      <c r="D99" s="2" t="s">
        <v>0</v>
      </c>
      <c r="E99" s="1">
        <v>2037.71</v>
      </c>
      <c r="F99" s="1">
        <v>835</v>
      </c>
      <c r="G99" s="1">
        <v>33872.399999999994</v>
      </c>
      <c r="H99" s="1">
        <v>38.799999999999997</v>
      </c>
      <c r="I99" s="1">
        <f t="shared" si="7"/>
        <v>33872.399999999994</v>
      </c>
    </row>
    <row r="100" spans="1:9" hidden="1">
      <c r="A100" s="2">
        <f t="shared" si="5"/>
        <v>6</v>
      </c>
      <c r="B100" s="2">
        <f t="shared" si="6"/>
        <v>2021</v>
      </c>
      <c r="C100" s="3">
        <v>44295</v>
      </c>
      <c r="D100" s="2" t="s">
        <v>0</v>
      </c>
      <c r="E100" s="1">
        <v>1447.84</v>
      </c>
      <c r="F100" s="1">
        <v>851</v>
      </c>
      <c r="G100" s="1">
        <v>30218.649999999998</v>
      </c>
      <c r="H100" s="1">
        <v>36.19</v>
      </c>
      <c r="I100" s="1">
        <f t="shared" si="7"/>
        <v>30218.649999999998</v>
      </c>
    </row>
    <row r="101" spans="1:9" hidden="1">
      <c r="A101" s="2">
        <f t="shared" si="5"/>
        <v>7</v>
      </c>
      <c r="B101" s="2">
        <f t="shared" si="6"/>
        <v>2021</v>
      </c>
      <c r="C101" s="3">
        <v>44296</v>
      </c>
      <c r="D101" s="2" t="s">
        <v>0</v>
      </c>
      <c r="E101" s="1">
        <v>2242.73</v>
      </c>
      <c r="F101" s="1">
        <v>825</v>
      </c>
      <c r="G101" s="1">
        <v>36720.65</v>
      </c>
      <c r="H101" s="1">
        <v>43.15</v>
      </c>
      <c r="I101" s="1">
        <f t="shared" si="7"/>
        <v>36720.65</v>
      </c>
    </row>
    <row r="102" spans="1:9" hidden="1">
      <c r="A102" s="2">
        <f t="shared" si="5"/>
        <v>1</v>
      </c>
      <c r="B102" s="2">
        <f t="shared" si="6"/>
        <v>2021</v>
      </c>
      <c r="C102" s="3">
        <v>44297</v>
      </c>
      <c r="D102" s="2" t="s">
        <v>0</v>
      </c>
      <c r="E102" s="1">
        <v>2711.05</v>
      </c>
      <c r="F102" s="1">
        <v>861</v>
      </c>
      <c r="G102" s="1">
        <v>33635.25</v>
      </c>
      <c r="H102" s="1">
        <v>40.770000000000003</v>
      </c>
      <c r="I102" s="1">
        <f t="shared" si="7"/>
        <v>33635.25</v>
      </c>
    </row>
    <row r="103" spans="1:9" hidden="1">
      <c r="A103" s="2">
        <f t="shared" si="5"/>
        <v>2</v>
      </c>
      <c r="B103" s="2">
        <f t="shared" si="6"/>
        <v>2021</v>
      </c>
      <c r="C103" s="3">
        <v>44298</v>
      </c>
      <c r="D103" s="2" t="s">
        <v>0</v>
      </c>
      <c r="E103" s="1">
        <v>2014.25</v>
      </c>
      <c r="F103" s="1">
        <v>966</v>
      </c>
      <c r="G103" s="1">
        <v>34319.46</v>
      </c>
      <c r="H103" s="1">
        <v>39.86</v>
      </c>
      <c r="I103" s="1">
        <f t="shared" si="7"/>
        <v>34319.46</v>
      </c>
    </row>
    <row r="104" spans="1:9" hidden="1">
      <c r="A104" s="2">
        <f t="shared" si="5"/>
        <v>3</v>
      </c>
      <c r="B104" s="2">
        <f t="shared" si="6"/>
        <v>2021</v>
      </c>
      <c r="C104" s="3">
        <v>44299</v>
      </c>
      <c r="D104" s="2" t="s">
        <v>0</v>
      </c>
      <c r="E104" s="1">
        <v>2120.16</v>
      </c>
      <c r="F104" s="1">
        <v>1118</v>
      </c>
      <c r="G104" s="1">
        <v>38620.68</v>
      </c>
      <c r="H104" s="1">
        <v>39.979999999999997</v>
      </c>
      <c r="I104" s="1">
        <f t="shared" si="7"/>
        <v>38620.68</v>
      </c>
    </row>
    <row r="105" spans="1:9" hidden="1">
      <c r="A105" s="2">
        <f t="shared" si="5"/>
        <v>4</v>
      </c>
      <c r="B105" s="2">
        <f t="shared" si="6"/>
        <v>2021</v>
      </c>
      <c r="C105" s="3">
        <v>44300</v>
      </c>
      <c r="D105" s="2" t="s">
        <v>0</v>
      </c>
      <c r="E105" s="1">
        <v>2384.4</v>
      </c>
      <c r="F105" s="1">
        <v>940</v>
      </c>
      <c r="G105" s="1">
        <v>45200.74</v>
      </c>
      <c r="H105" s="1">
        <v>40.43</v>
      </c>
      <c r="I105" s="1">
        <f t="shared" si="7"/>
        <v>45200.74</v>
      </c>
    </row>
    <row r="106" spans="1:9" hidden="1">
      <c r="A106" s="2">
        <f t="shared" si="5"/>
        <v>5</v>
      </c>
      <c r="B106" s="2">
        <f t="shared" si="6"/>
        <v>2021</v>
      </c>
      <c r="C106" s="3">
        <v>44301</v>
      </c>
      <c r="D106" s="2" t="s">
        <v>0</v>
      </c>
      <c r="E106" s="1">
        <v>2426.66</v>
      </c>
      <c r="F106" s="1">
        <v>961</v>
      </c>
      <c r="G106" s="1">
        <v>38248.6</v>
      </c>
      <c r="H106" s="1">
        <v>40.69</v>
      </c>
      <c r="I106" s="1">
        <f t="shared" si="7"/>
        <v>38248.6</v>
      </c>
    </row>
    <row r="107" spans="1:9" hidden="1">
      <c r="A107" s="2">
        <f t="shared" si="5"/>
        <v>6</v>
      </c>
      <c r="B107" s="2">
        <f t="shared" si="6"/>
        <v>2021</v>
      </c>
      <c r="C107" s="3">
        <v>44302</v>
      </c>
      <c r="D107" s="2" t="s">
        <v>0</v>
      </c>
      <c r="E107" s="1">
        <v>1680.81</v>
      </c>
      <c r="F107" s="1">
        <v>886</v>
      </c>
      <c r="G107" s="1">
        <v>37632.759999999995</v>
      </c>
      <c r="H107" s="1">
        <v>39.159999999999997</v>
      </c>
      <c r="I107" s="1">
        <f t="shared" si="7"/>
        <v>37632.759999999995</v>
      </c>
    </row>
    <row r="108" spans="1:9" hidden="1">
      <c r="A108" s="2">
        <f t="shared" si="5"/>
        <v>7</v>
      </c>
      <c r="B108" s="2">
        <f t="shared" si="6"/>
        <v>2021</v>
      </c>
      <c r="C108" s="3">
        <v>44303</v>
      </c>
      <c r="D108" s="2" t="s">
        <v>0</v>
      </c>
      <c r="E108" s="1">
        <v>1600.62</v>
      </c>
      <c r="F108" s="1">
        <v>790</v>
      </c>
      <c r="G108" s="1">
        <v>34093.279999999999</v>
      </c>
      <c r="H108" s="1">
        <v>38.479999999999997</v>
      </c>
      <c r="I108" s="1">
        <f t="shared" si="7"/>
        <v>34093.279999999999</v>
      </c>
    </row>
    <row r="109" spans="1:9" hidden="1">
      <c r="A109" s="2">
        <f t="shared" si="5"/>
        <v>1</v>
      </c>
      <c r="B109" s="2">
        <f t="shared" si="6"/>
        <v>2021</v>
      </c>
      <c r="C109" s="3">
        <v>44304</v>
      </c>
      <c r="D109" s="2" t="s">
        <v>0</v>
      </c>
      <c r="E109" s="1">
        <v>2166.13</v>
      </c>
      <c r="F109" s="1">
        <v>835</v>
      </c>
      <c r="G109" s="1">
        <v>33962.1</v>
      </c>
      <c r="H109" s="1">
        <v>42.99</v>
      </c>
      <c r="I109" s="1">
        <f t="shared" si="7"/>
        <v>33962.1</v>
      </c>
    </row>
    <row r="110" spans="1:9" hidden="1">
      <c r="A110" s="2">
        <f t="shared" si="5"/>
        <v>2</v>
      </c>
      <c r="B110" s="2">
        <f t="shared" si="6"/>
        <v>2021</v>
      </c>
      <c r="C110" s="3">
        <v>44305</v>
      </c>
      <c r="D110" s="2" t="s">
        <v>0</v>
      </c>
      <c r="E110" s="1">
        <v>1839.65</v>
      </c>
      <c r="F110" s="1">
        <v>912</v>
      </c>
      <c r="G110" s="1">
        <v>30302.149999999998</v>
      </c>
      <c r="H110" s="1">
        <v>36.29</v>
      </c>
      <c r="I110" s="1">
        <f t="shared" si="7"/>
        <v>30302.149999999998</v>
      </c>
    </row>
    <row r="111" spans="1:9" hidden="1">
      <c r="A111" s="2">
        <f t="shared" si="5"/>
        <v>3</v>
      </c>
      <c r="B111" s="2">
        <f t="shared" si="6"/>
        <v>2021</v>
      </c>
      <c r="C111" s="3">
        <v>44306</v>
      </c>
      <c r="D111" s="2" t="s">
        <v>0</v>
      </c>
      <c r="E111" s="1">
        <v>1853.78</v>
      </c>
      <c r="F111" s="1">
        <v>879</v>
      </c>
      <c r="G111" s="1">
        <v>36936</v>
      </c>
      <c r="H111" s="1">
        <v>40.5</v>
      </c>
      <c r="I111" s="1">
        <f t="shared" si="7"/>
        <v>36936</v>
      </c>
    </row>
    <row r="112" spans="1:9" hidden="1">
      <c r="A112" s="2">
        <f t="shared" si="5"/>
        <v>4</v>
      </c>
      <c r="B112" s="2">
        <f t="shared" si="6"/>
        <v>2021</v>
      </c>
      <c r="C112" s="3">
        <v>44307</v>
      </c>
      <c r="D112" s="2" t="s">
        <v>0</v>
      </c>
      <c r="E112" s="1">
        <v>1416.73</v>
      </c>
      <c r="F112" s="1">
        <v>848</v>
      </c>
      <c r="G112" s="1">
        <v>33067.979999999996</v>
      </c>
      <c r="H112" s="1">
        <v>37.619999999999997</v>
      </c>
      <c r="I112" s="1">
        <f t="shared" si="7"/>
        <v>33067.979999999996</v>
      </c>
    </row>
    <row r="113" spans="1:9" hidden="1">
      <c r="A113" s="2">
        <f t="shared" si="5"/>
        <v>5</v>
      </c>
      <c r="B113" s="2">
        <f t="shared" si="6"/>
        <v>2021</v>
      </c>
      <c r="C113" s="3">
        <v>44308</v>
      </c>
      <c r="D113" s="2" t="s">
        <v>0</v>
      </c>
      <c r="E113" s="1">
        <v>2028.96</v>
      </c>
      <c r="F113" s="1">
        <v>1093</v>
      </c>
      <c r="G113" s="1">
        <v>36235.040000000001</v>
      </c>
      <c r="H113" s="1">
        <v>42.73</v>
      </c>
      <c r="I113" s="1">
        <f t="shared" si="7"/>
        <v>36235.040000000001</v>
      </c>
    </row>
    <row r="114" spans="1:9" hidden="1">
      <c r="A114" s="2">
        <f t="shared" si="5"/>
        <v>6</v>
      </c>
      <c r="B114" s="2">
        <f t="shared" si="6"/>
        <v>2021</v>
      </c>
      <c r="C114" s="3">
        <v>44309</v>
      </c>
      <c r="D114" s="2" t="s">
        <v>0</v>
      </c>
      <c r="E114" s="1">
        <v>1968.47</v>
      </c>
      <c r="F114" s="1">
        <v>1227</v>
      </c>
      <c r="G114" s="1">
        <v>45075.32</v>
      </c>
      <c r="H114" s="1">
        <v>41.24</v>
      </c>
      <c r="I114" s="1">
        <f t="shared" si="7"/>
        <v>45075.32</v>
      </c>
    </row>
    <row r="115" spans="1:9" hidden="1">
      <c r="A115" s="2">
        <f t="shared" si="5"/>
        <v>7</v>
      </c>
      <c r="B115" s="2">
        <f t="shared" si="6"/>
        <v>2021</v>
      </c>
      <c r="C115" s="3">
        <v>44310</v>
      </c>
      <c r="D115" s="2" t="s">
        <v>0</v>
      </c>
      <c r="E115" s="1">
        <v>2109.48</v>
      </c>
      <c r="F115" s="1">
        <v>1250</v>
      </c>
      <c r="G115" s="1">
        <v>54086.159999999996</v>
      </c>
      <c r="H115" s="1">
        <v>44.08</v>
      </c>
      <c r="I115" s="1">
        <f t="shared" si="7"/>
        <v>54086.159999999996</v>
      </c>
    </row>
    <row r="116" spans="1:9" hidden="1">
      <c r="A116" s="2">
        <f t="shared" si="5"/>
        <v>1</v>
      </c>
      <c r="B116" s="2">
        <f t="shared" si="6"/>
        <v>2021</v>
      </c>
      <c r="C116" s="3">
        <v>44311</v>
      </c>
      <c r="D116" s="2" t="s">
        <v>0</v>
      </c>
      <c r="E116" s="1">
        <v>1910.05</v>
      </c>
      <c r="F116" s="1">
        <v>1380</v>
      </c>
      <c r="G116" s="1">
        <v>51449.999999999993</v>
      </c>
      <c r="H116" s="1">
        <v>41.16</v>
      </c>
      <c r="I116" s="1">
        <f t="shared" si="7"/>
        <v>51449.999999999993</v>
      </c>
    </row>
    <row r="117" spans="1:9" hidden="1">
      <c r="A117" s="2">
        <f t="shared" si="5"/>
        <v>2</v>
      </c>
      <c r="B117" s="2">
        <f t="shared" si="6"/>
        <v>2021</v>
      </c>
      <c r="C117" s="3">
        <v>44312</v>
      </c>
      <c r="D117" s="2" t="s">
        <v>0</v>
      </c>
      <c r="E117" s="1">
        <v>1842.62</v>
      </c>
      <c r="F117" s="1">
        <v>1349</v>
      </c>
      <c r="G117" s="1">
        <v>59133</v>
      </c>
      <c r="H117" s="1">
        <v>42.85</v>
      </c>
      <c r="I117" s="1">
        <f t="shared" si="7"/>
        <v>59133</v>
      </c>
    </row>
    <row r="118" spans="1:9" hidden="1">
      <c r="A118" s="2">
        <f t="shared" si="5"/>
        <v>3</v>
      </c>
      <c r="B118" s="2">
        <f t="shared" si="6"/>
        <v>2021</v>
      </c>
      <c r="C118" s="3">
        <v>44313</v>
      </c>
      <c r="D118" s="2" t="s">
        <v>0</v>
      </c>
      <c r="E118" s="1">
        <v>2463.46</v>
      </c>
      <c r="F118" s="1">
        <v>1322</v>
      </c>
      <c r="G118" s="1">
        <v>58263.31</v>
      </c>
      <c r="H118" s="1">
        <v>43.19</v>
      </c>
      <c r="I118" s="1">
        <f t="shared" si="7"/>
        <v>58263.31</v>
      </c>
    </row>
    <row r="119" spans="1:9" hidden="1">
      <c r="A119" s="2">
        <f t="shared" si="5"/>
        <v>4</v>
      </c>
      <c r="B119" s="2">
        <f t="shared" si="6"/>
        <v>2021</v>
      </c>
      <c r="C119" s="3">
        <v>44314</v>
      </c>
      <c r="D119" s="2" t="s">
        <v>0</v>
      </c>
      <c r="E119" s="1">
        <v>1955.72</v>
      </c>
      <c r="F119" s="1">
        <v>1161</v>
      </c>
      <c r="G119" s="1">
        <v>56370.080000000002</v>
      </c>
      <c r="H119" s="1">
        <v>42.64</v>
      </c>
      <c r="I119" s="1">
        <f t="shared" si="7"/>
        <v>56370.080000000002</v>
      </c>
    </row>
    <row r="120" spans="1:9" hidden="1">
      <c r="A120" s="2">
        <f t="shared" si="5"/>
        <v>5</v>
      </c>
      <c r="B120" s="2">
        <f t="shared" si="6"/>
        <v>2021</v>
      </c>
      <c r="C120" s="3">
        <v>44315</v>
      </c>
      <c r="D120" s="2" t="s">
        <v>0</v>
      </c>
      <c r="E120" s="1">
        <v>1560.18</v>
      </c>
      <c r="F120" s="1">
        <v>1166</v>
      </c>
      <c r="G120" s="1">
        <v>46799.91</v>
      </c>
      <c r="H120" s="1">
        <v>40.31</v>
      </c>
      <c r="I120" s="1">
        <f t="shared" si="7"/>
        <v>46799.91</v>
      </c>
    </row>
    <row r="121" spans="1:9" hidden="1">
      <c r="A121" s="2">
        <f t="shared" si="5"/>
        <v>6</v>
      </c>
      <c r="B121" s="2">
        <f t="shared" si="6"/>
        <v>2021</v>
      </c>
      <c r="C121" s="3">
        <v>44316</v>
      </c>
      <c r="D121" s="2" t="s">
        <v>0</v>
      </c>
      <c r="E121" s="1">
        <v>1379.23</v>
      </c>
      <c r="F121" s="1">
        <v>870</v>
      </c>
      <c r="G121" s="1">
        <v>46103.64</v>
      </c>
      <c r="H121" s="1">
        <v>39.54</v>
      </c>
      <c r="I121" s="1">
        <f t="shared" si="7"/>
        <v>46103.64</v>
      </c>
    </row>
    <row r="122" spans="1:9" hidden="1">
      <c r="A122" s="2">
        <f t="shared" si="5"/>
        <v>7</v>
      </c>
      <c r="B122" s="2">
        <f t="shared" si="6"/>
        <v>2021</v>
      </c>
      <c r="C122" s="3">
        <v>44317</v>
      </c>
      <c r="D122" s="2" t="s">
        <v>0</v>
      </c>
      <c r="E122" s="1">
        <v>1351.3</v>
      </c>
      <c r="F122" s="1">
        <v>757</v>
      </c>
      <c r="G122" s="1">
        <v>38045.1</v>
      </c>
      <c r="H122" s="1">
        <v>43.73</v>
      </c>
      <c r="I122" s="1">
        <f t="shared" si="7"/>
        <v>38045.1</v>
      </c>
    </row>
    <row r="123" spans="1:9" hidden="1">
      <c r="A123" s="2">
        <f t="shared" si="5"/>
        <v>1</v>
      </c>
      <c r="B123" s="2">
        <f t="shared" si="6"/>
        <v>2021</v>
      </c>
      <c r="C123" s="3">
        <v>44318</v>
      </c>
      <c r="D123" s="2" t="s">
        <v>0</v>
      </c>
      <c r="E123" s="1">
        <v>1391.88</v>
      </c>
      <c r="F123" s="1">
        <v>852</v>
      </c>
      <c r="G123" s="1">
        <v>32694.829999999998</v>
      </c>
      <c r="H123" s="1">
        <v>43.19</v>
      </c>
      <c r="I123" s="1">
        <f t="shared" si="7"/>
        <v>32694.829999999998</v>
      </c>
    </row>
    <row r="124" spans="1:9" hidden="1">
      <c r="A124" s="2">
        <f t="shared" si="5"/>
        <v>2</v>
      </c>
      <c r="B124" s="2">
        <f t="shared" si="6"/>
        <v>2021</v>
      </c>
      <c r="C124" s="3">
        <v>44319</v>
      </c>
      <c r="D124" s="2" t="s">
        <v>0</v>
      </c>
      <c r="E124" s="1">
        <v>1037.02</v>
      </c>
      <c r="F124" s="1">
        <v>795</v>
      </c>
      <c r="G124" s="1">
        <v>37292.04</v>
      </c>
      <c r="H124" s="1">
        <v>43.77</v>
      </c>
      <c r="I124" s="1">
        <f t="shared" si="7"/>
        <v>37292.04</v>
      </c>
    </row>
    <row r="125" spans="1:9" hidden="1">
      <c r="A125" s="2">
        <f t="shared" si="5"/>
        <v>3</v>
      </c>
      <c r="B125" s="2">
        <f t="shared" si="6"/>
        <v>2021</v>
      </c>
      <c r="C125" s="3">
        <v>44320</v>
      </c>
      <c r="D125" s="2" t="s">
        <v>0</v>
      </c>
      <c r="E125" s="1">
        <v>1721.57</v>
      </c>
      <c r="F125" s="1">
        <v>767</v>
      </c>
      <c r="G125" s="1">
        <v>33270.75</v>
      </c>
      <c r="H125" s="1">
        <v>41.85</v>
      </c>
      <c r="I125" s="1">
        <f t="shared" si="7"/>
        <v>33270.75</v>
      </c>
    </row>
    <row r="126" spans="1:9" hidden="1">
      <c r="A126" s="2">
        <f t="shared" si="5"/>
        <v>4</v>
      </c>
      <c r="B126" s="2">
        <f t="shared" si="6"/>
        <v>2021</v>
      </c>
      <c r="C126" s="3">
        <v>44321</v>
      </c>
      <c r="D126" s="2" t="s">
        <v>0</v>
      </c>
      <c r="E126" s="1">
        <v>1198.71</v>
      </c>
      <c r="F126" s="1">
        <v>716</v>
      </c>
      <c r="G126" s="1">
        <v>32996.340000000004</v>
      </c>
      <c r="H126" s="1">
        <v>43.02</v>
      </c>
      <c r="I126" s="1">
        <f t="shared" si="7"/>
        <v>32996.340000000004</v>
      </c>
    </row>
    <row r="127" spans="1:9" hidden="1">
      <c r="A127" s="2">
        <f t="shared" si="5"/>
        <v>5</v>
      </c>
      <c r="B127" s="2">
        <f t="shared" si="6"/>
        <v>2021</v>
      </c>
      <c r="C127" s="3">
        <v>44322</v>
      </c>
      <c r="D127" s="2" t="s">
        <v>0</v>
      </c>
      <c r="E127" s="1">
        <v>1035.23</v>
      </c>
      <c r="F127" s="1">
        <v>710</v>
      </c>
      <c r="G127" s="1">
        <v>31668.679999999997</v>
      </c>
      <c r="H127" s="1">
        <v>44.23</v>
      </c>
      <c r="I127" s="1">
        <f t="shared" si="7"/>
        <v>31668.679999999997</v>
      </c>
    </row>
    <row r="128" spans="1:9" hidden="1">
      <c r="A128" s="2">
        <f t="shared" si="5"/>
        <v>6</v>
      </c>
      <c r="B128" s="2">
        <f t="shared" si="6"/>
        <v>2021</v>
      </c>
      <c r="C128" s="3">
        <v>44323</v>
      </c>
      <c r="D128" s="2" t="s">
        <v>0</v>
      </c>
      <c r="E128" s="1">
        <v>996.65</v>
      </c>
      <c r="F128" s="1">
        <v>639</v>
      </c>
      <c r="G128" s="1">
        <v>29110</v>
      </c>
      <c r="H128" s="1">
        <v>41</v>
      </c>
      <c r="I128" s="1">
        <f t="shared" si="7"/>
        <v>29110</v>
      </c>
    </row>
    <row r="129" spans="1:9" hidden="1">
      <c r="A129" s="2">
        <f t="shared" si="5"/>
        <v>7</v>
      </c>
      <c r="B129" s="2">
        <f t="shared" si="6"/>
        <v>2021</v>
      </c>
      <c r="C129" s="3">
        <v>44324</v>
      </c>
      <c r="D129" s="2" t="s">
        <v>0</v>
      </c>
      <c r="E129" s="1">
        <v>1602.99</v>
      </c>
      <c r="F129" s="1">
        <v>799</v>
      </c>
      <c r="G129" s="1">
        <v>27029.699999999997</v>
      </c>
      <c r="H129" s="1">
        <v>42.3</v>
      </c>
      <c r="I129" s="1">
        <f t="shared" si="7"/>
        <v>27029.699999999997</v>
      </c>
    </row>
    <row r="130" spans="1:9" hidden="1">
      <c r="A130" s="2">
        <f t="shared" ref="A130:A193" si="8">WEEKDAY(C130)</f>
        <v>1</v>
      </c>
      <c r="B130" s="2">
        <f t="shared" ref="B130:B193" si="9">YEAR(C130)</f>
        <v>2021</v>
      </c>
      <c r="C130" s="3">
        <v>44325</v>
      </c>
      <c r="D130" s="2" t="s">
        <v>0</v>
      </c>
      <c r="E130" s="1">
        <v>1047.67</v>
      </c>
      <c r="F130" s="1">
        <v>759</v>
      </c>
      <c r="G130" s="1">
        <v>30002.449999999997</v>
      </c>
      <c r="H130" s="1">
        <v>37.549999999999997</v>
      </c>
      <c r="I130" s="1">
        <f t="shared" si="7"/>
        <v>30002.449999999997</v>
      </c>
    </row>
    <row r="131" spans="1:9" hidden="1">
      <c r="A131" s="2">
        <f t="shared" si="8"/>
        <v>2</v>
      </c>
      <c r="B131" s="2">
        <f t="shared" si="9"/>
        <v>2021</v>
      </c>
      <c r="C131" s="3">
        <v>44326</v>
      </c>
      <c r="D131" s="2" t="s">
        <v>0</v>
      </c>
      <c r="E131" s="1">
        <v>1222.42</v>
      </c>
      <c r="F131" s="1">
        <v>802</v>
      </c>
      <c r="G131" s="1">
        <v>34731.839999999997</v>
      </c>
      <c r="H131" s="1">
        <v>45.76</v>
      </c>
      <c r="I131" s="1">
        <f t="shared" ref="I131:I194" si="10">H131*F130</f>
        <v>34731.839999999997</v>
      </c>
    </row>
    <row r="132" spans="1:9" hidden="1">
      <c r="A132" s="2">
        <f t="shared" si="8"/>
        <v>3</v>
      </c>
      <c r="B132" s="2">
        <f t="shared" si="9"/>
        <v>2021</v>
      </c>
      <c r="C132" s="3">
        <v>44327</v>
      </c>
      <c r="D132" s="2" t="s">
        <v>0</v>
      </c>
      <c r="E132" s="1">
        <v>1946.36</v>
      </c>
      <c r="F132" s="1">
        <v>870</v>
      </c>
      <c r="G132" s="1">
        <v>37060.42</v>
      </c>
      <c r="H132" s="1">
        <v>46.21</v>
      </c>
      <c r="I132" s="1">
        <f t="shared" si="10"/>
        <v>37060.42</v>
      </c>
    </row>
    <row r="133" spans="1:9" hidden="1">
      <c r="A133" s="2">
        <f t="shared" si="8"/>
        <v>4</v>
      </c>
      <c r="B133" s="2">
        <f t="shared" si="9"/>
        <v>2021</v>
      </c>
      <c r="C133" s="3">
        <v>44328</v>
      </c>
      <c r="D133" s="2" t="s">
        <v>0</v>
      </c>
      <c r="E133" s="1">
        <v>1471.93</v>
      </c>
      <c r="F133" s="1">
        <v>747</v>
      </c>
      <c r="G133" s="1">
        <v>39019.5</v>
      </c>
      <c r="H133" s="1">
        <v>44.85</v>
      </c>
      <c r="I133" s="1">
        <f t="shared" si="10"/>
        <v>39019.5</v>
      </c>
    </row>
    <row r="134" spans="1:9" hidden="1">
      <c r="A134" s="2">
        <f t="shared" si="8"/>
        <v>5</v>
      </c>
      <c r="B134" s="2">
        <f t="shared" si="9"/>
        <v>2021</v>
      </c>
      <c r="C134" s="3">
        <v>44329</v>
      </c>
      <c r="D134" s="2" t="s">
        <v>0</v>
      </c>
      <c r="E134" s="1">
        <v>1349.65</v>
      </c>
      <c r="F134" s="1">
        <v>682</v>
      </c>
      <c r="G134" s="1">
        <v>31874.49</v>
      </c>
      <c r="H134" s="1">
        <v>42.67</v>
      </c>
      <c r="I134" s="1">
        <f t="shared" si="10"/>
        <v>31874.49</v>
      </c>
    </row>
    <row r="135" spans="1:9" hidden="1">
      <c r="A135" s="2">
        <f t="shared" si="8"/>
        <v>6</v>
      </c>
      <c r="B135" s="2">
        <f t="shared" si="9"/>
        <v>2021</v>
      </c>
      <c r="C135" s="3">
        <v>44330</v>
      </c>
      <c r="D135" s="2" t="s">
        <v>0</v>
      </c>
      <c r="E135" s="1">
        <v>1352.78</v>
      </c>
      <c r="F135" s="1">
        <v>687</v>
      </c>
      <c r="G135" s="1">
        <v>28589.440000000002</v>
      </c>
      <c r="H135" s="1">
        <v>41.92</v>
      </c>
      <c r="I135" s="1">
        <f t="shared" si="10"/>
        <v>28589.440000000002</v>
      </c>
    </row>
    <row r="136" spans="1:9" hidden="1">
      <c r="A136" s="2">
        <f t="shared" si="8"/>
        <v>7</v>
      </c>
      <c r="B136" s="2">
        <f t="shared" si="9"/>
        <v>2021</v>
      </c>
      <c r="C136" s="3">
        <v>44331</v>
      </c>
      <c r="D136" s="2" t="s">
        <v>0</v>
      </c>
      <c r="E136" s="1">
        <v>1378.37</v>
      </c>
      <c r="F136" s="1">
        <v>698</v>
      </c>
      <c r="G136" s="1">
        <v>31395.9</v>
      </c>
      <c r="H136" s="1">
        <v>45.7</v>
      </c>
      <c r="I136" s="1">
        <f t="shared" si="10"/>
        <v>31395.9</v>
      </c>
    </row>
    <row r="137" spans="1:9" hidden="1">
      <c r="A137" s="2">
        <f t="shared" si="8"/>
        <v>1</v>
      </c>
      <c r="B137" s="2">
        <f t="shared" si="9"/>
        <v>2021</v>
      </c>
      <c r="C137" s="3">
        <v>44332</v>
      </c>
      <c r="D137" s="2" t="s">
        <v>0</v>
      </c>
      <c r="E137" s="1">
        <v>1574.01</v>
      </c>
      <c r="F137" s="1">
        <v>735</v>
      </c>
      <c r="G137" s="1">
        <v>30007.02</v>
      </c>
      <c r="H137" s="1">
        <v>42.99</v>
      </c>
      <c r="I137" s="1">
        <f t="shared" si="10"/>
        <v>30007.02</v>
      </c>
    </row>
    <row r="138" spans="1:9" hidden="1">
      <c r="A138" s="2">
        <f t="shared" si="8"/>
        <v>2</v>
      </c>
      <c r="B138" s="2">
        <f t="shared" si="9"/>
        <v>2021</v>
      </c>
      <c r="C138" s="3">
        <v>44333</v>
      </c>
      <c r="D138" s="2" t="s">
        <v>0</v>
      </c>
      <c r="E138" s="1">
        <v>1137.51</v>
      </c>
      <c r="F138" s="1">
        <v>715</v>
      </c>
      <c r="G138" s="1">
        <v>33714.449999999997</v>
      </c>
      <c r="H138" s="1">
        <v>45.87</v>
      </c>
      <c r="I138" s="1">
        <f t="shared" si="10"/>
        <v>33714.449999999997</v>
      </c>
    </row>
    <row r="139" spans="1:9" hidden="1">
      <c r="A139" s="2">
        <f t="shared" si="8"/>
        <v>3</v>
      </c>
      <c r="B139" s="2">
        <f t="shared" si="9"/>
        <v>2021</v>
      </c>
      <c r="C139" s="3">
        <v>44334</v>
      </c>
      <c r="D139" s="2" t="s">
        <v>0</v>
      </c>
      <c r="E139" s="1">
        <v>1307.97</v>
      </c>
      <c r="F139" s="1">
        <v>655</v>
      </c>
      <c r="G139" s="1">
        <v>31874.699999999997</v>
      </c>
      <c r="H139" s="1">
        <v>44.58</v>
      </c>
      <c r="I139" s="1">
        <f t="shared" si="10"/>
        <v>31874.699999999997</v>
      </c>
    </row>
    <row r="140" spans="1:9" hidden="1">
      <c r="A140" s="2">
        <f t="shared" si="8"/>
        <v>4</v>
      </c>
      <c r="B140" s="2">
        <f t="shared" si="9"/>
        <v>2021</v>
      </c>
      <c r="C140" s="3">
        <v>44335</v>
      </c>
      <c r="D140" s="2" t="s">
        <v>0</v>
      </c>
      <c r="E140" s="1">
        <v>884.09</v>
      </c>
      <c r="F140" s="1">
        <v>569</v>
      </c>
      <c r="G140" s="1">
        <v>26822.250000000004</v>
      </c>
      <c r="H140" s="1">
        <v>40.950000000000003</v>
      </c>
      <c r="I140" s="1">
        <f t="shared" si="10"/>
        <v>26822.250000000004</v>
      </c>
    </row>
    <row r="141" spans="1:9" hidden="1">
      <c r="A141" s="2">
        <f t="shared" si="8"/>
        <v>5</v>
      </c>
      <c r="B141" s="2">
        <f t="shared" si="9"/>
        <v>2021</v>
      </c>
      <c r="C141" s="3">
        <v>44336</v>
      </c>
      <c r="D141" s="2" t="s">
        <v>0</v>
      </c>
      <c r="E141" s="1">
        <v>3026.3</v>
      </c>
      <c r="F141" s="1">
        <v>578</v>
      </c>
      <c r="G141" s="1">
        <v>25496.890000000003</v>
      </c>
      <c r="H141" s="1">
        <v>44.81</v>
      </c>
      <c r="I141" s="1">
        <f t="shared" si="10"/>
        <v>25496.890000000003</v>
      </c>
    </row>
    <row r="142" spans="1:9" hidden="1">
      <c r="A142" s="2">
        <f t="shared" si="8"/>
        <v>6</v>
      </c>
      <c r="B142" s="2">
        <f t="shared" si="9"/>
        <v>2021</v>
      </c>
      <c r="C142" s="3">
        <v>44337</v>
      </c>
      <c r="D142" s="2" t="s">
        <v>0</v>
      </c>
      <c r="E142" s="1">
        <v>1391.43</v>
      </c>
      <c r="F142" s="1">
        <v>533</v>
      </c>
      <c r="G142" s="1">
        <v>24397.38</v>
      </c>
      <c r="H142" s="1">
        <v>42.21</v>
      </c>
      <c r="I142" s="1">
        <f t="shared" si="10"/>
        <v>24397.38</v>
      </c>
    </row>
    <row r="143" spans="1:9" hidden="1">
      <c r="A143" s="2">
        <f t="shared" si="8"/>
        <v>7</v>
      </c>
      <c r="B143" s="2">
        <f t="shared" si="9"/>
        <v>2021</v>
      </c>
      <c r="C143" s="3">
        <v>44338</v>
      </c>
      <c r="D143" s="2" t="s">
        <v>0</v>
      </c>
      <c r="E143" s="1">
        <v>1136.33</v>
      </c>
      <c r="F143" s="1">
        <v>541</v>
      </c>
      <c r="G143" s="1">
        <v>23745.149999999998</v>
      </c>
      <c r="H143" s="1">
        <v>44.55</v>
      </c>
      <c r="I143" s="1">
        <f t="shared" si="10"/>
        <v>23745.149999999998</v>
      </c>
    </row>
    <row r="144" spans="1:9" hidden="1">
      <c r="A144" s="2">
        <f t="shared" si="8"/>
        <v>1</v>
      </c>
      <c r="B144" s="2">
        <f t="shared" si="9"/>
        <v>2021</v>
      </c>
      <c r="C144" s="3">
        <v>44339</v>
      </c>
      <c r="D144" s="2" t="s">
        <v>0</v>
      </c>
      <c r="E144" s="1">
        <v>1767.05</v>
      </c>
      <c r="F144" s="1">
        <v>557</v>
      </c>
      <c r="G144" s="1">
        <v>26611.789999999997</v>
      </c>
      <c r="H144" s="1">
        <v>49.19</v>
      </c>
      <c r="I144" s="1">
        <f t="shared" si="10"/>
        <v>26611.789999999997</v>
      </c>
    </row>
    <row r="145" spans="1:9" hidden="1">
      <c r="A145" s="2">
        <f t="shared" si="8"/>
        <v>2</v>
      </c>
      <c r="B145" s="2">
        <f t="shared" si="9"/>
        <v>2021</v>
      </c>
      <c r="C145" s="3">
        <v>44340</v>
      </c>
      <c r="D145" s="2" t="s">
        <v>0</v>
      </c>
      <c r="E145" s="1">
        <v>1180.02</v>
      </c>
      <c r="F145" s="1">
        <v>512</v>
      </c>
      <c r="G145" s="1">
        <v>27738.6</v>
      </c>
      <c r="H145" s="1">
        <v>49.8</v>
      </c>
      <c r="I145" s="1">
        <f t="shared" si="10"/>
        <v>27738.6</v>
      </c>
    </row>
    <row r="146" spans="1:9" hidden="1">
      <c r="A146" s="2">
        <f t="shared" si="8"/>
        <v>3</v>
      </c>
      <c r="B146" s="2">
        <f t="shared" si="9"/>
        <v>2021</v>
      </c>
      <c r="C146" s="3">
        <v>44341</v>
      </c>
      <c r="D146" s="2" t="s">
        <v>0</v>
      </c>
      <c r="E146" s="1">
        <v>1040.5899999999999</v>
      </c>
      <c r="F146" s="1">
        <v>543</v>
      </c>
      <c r="G146" s="1">
        <v>23009.279999999999</v>
      </c>
      <c r="H146" s="1">
        <v>44.94</v>
      </c>
      <c r="I146" s="1">
        <f t="shared" si="10"/>
        <v>23009.279999999999</v>
      </c>
    </row>
    <row r="147" spans="1:9" hidden="1">
      <c r="A147" s="2">
        <f t="shared" si="8"/>
        <v>4</v>
      </c>
      <c r="B147" s="2">
        <f t="shared" si="9"/>
        <v>2021</v>
      </c>
      <c r="C147" s="3">
        <v>44342</v>
      </c>
      <c r="D147" s="2" t="s">
        <v>0</v>
      </c>
      <c r="E147" s="1">
        <v>1434.62</v>
      </c>
      <c r="F147" s="1">
        <v>587</v>
      </c>
      <c r="G147" s="1">
        <v>24608.76</v>
      </c>
      <c r="H147" s="1">
        <v>45.32</v>
      </c>
      <c r="I147" s="1">
        <f t="shared" si="10"/>
        <v>24608.76</v>
      </c>
    </row>
    <row r="148" spans="1:9" hidden="1">
      <c r="A148" s="2">
        <f t="shared" si="8"/>
        <v>5</v>
      </c>
      <c r="B148" s="2">
        <f t="shared" si="9"/>
        <v>2021</v>
      </c>
      <c r="C148" s="3">
        <v>44343</v>
      </c>
      <c r="D148" s="2" t="s">
        <v>0</v>
      </c>
      <c r="E148" s="1">
        <v>1592.3</v>
      </c>
      <c r="F148" s="1">
        <v>632</v>
      </c>
      <c r="G148" s="1">
        <v>27025.48</v>
      </c>
      <c r="H148" s="1">
        <v>46.04</v>
      </c>
      <c r="I148" s="1">
        <f t="shared" si="10"/>
        <v>27025.48</v>
      </c>
    </row>
    <row r="149" spans="1:9" hidden="1">
      <c r="A149" s="2">
        <f t="shared" si="8"/>
        <v>6</v>
      </c>
      <c r="B149" s="2">
        <f t="shared" si="9"/>
        <v>2021</v>
      </c>
      <c r="C149" s="3">
        <v>44344</v>
      </c>
      <c r="D149" s="2" t="s">
        <v>0</v>
      </c>
      <c r="E149" s="1">
        <v>1091.45</v>
      </c>
      <c r="F149" s="1">
        <v>615</v>
      </c>
      <c r="G149" s="1">
        <v>26822.079999999998</v>
      </c>
      <c r="H149" s="1">
        <v>42.44</v>
      </c>
      <c r="I149" s="1">
        <f t="shared" si="10"/>
        <v>26822.079999999998</v>
      </c>
    </row>
    <row r="150" spans="1:9" hidden="1">
      <c r="A150" s="2">
        <f t="shared" si="8"/>
        <v>7</v>
      </c>
      <c r="B150" s="2">
        <f t="shared" si="9"/>
        <v>2021</v>
      </c>
      <c r="C150" s="3">
        <v>44345</v>
      </c>
      <c r="D150" s="2" t="s">
        <v>0</v>
      </c>
      <c r="E150" s="1">
        <v>1090.8699999999999</v>
      </c>
      <c r="F150" s="1">
        <v>632</v>
      </c>
      <c r="G150" s="1">
        <v>28222.35</v>
      </c>
      <c r="H150" s="1">
        <v>45.89</v>
      </c>
      <c r="I150" s="1">
        <f t="shared" si="10"/>
        <v>28222.35</v>
      </c>
    </row>
    <row r="151" spans="1:9" hidden="1">
      <c r="A151" s="2">
        <f t="shared" si="8"/>
        <v>1</v>
      </c>
      <c r="B151" s="2">
        <f t="shared" si="9"/>
        <v>2021</v>
      </c>
      <c r="C151" s="3">
        <v>44346</v>
      </c>
      <c r="D151" s="2" t="s">
        <v>0</v>
      </c>
      <c r="E151" s="1">
        <v>1032.33</v>
      </c>
      <c r="F151" s="1">
        <v>662</v>
      </c>
      <c r="G151" s="1">
        <v>29211.040000000001</v>
      </c>
      <c r="H151" s="1">
        <v>46.22</v>
      </c>
      <c r="I151" s="1">
        <f t="shared" si="10"/>
        <v>29211.040000000001</v>
      </c>
    </row>
    <row r="152" spans="1:9" hidden="1">
      <c r="A152" s="2">
        <f t="shared" si="8"/>
        <v>2</v>
      </c>
      <c r="B152" s="2">
        <f t="shared" si="9"/>
        <v>2021</v>
      </c>
      <c r="C152" s="3">
        <v>44347</v>
      </c>
      <c r="D152" s="2" t="s">
        <v>0</v>
      </c>
      <c r="E152" s="1">
        <v>1124.1099999999999</v>
      </c>
      <c r="F152" s="1">
        <v>724</v>
      </c>
      <c r="G152" s="1">
        <v>29353.08</v>
      </c>
      <c r="H152" s="1">
        <v>44.34</v>
      </c>
      <c r="I152" s="1">
        <f t="shared" si="10"/>
        <v>29353.08</v>
      </c>
    </row>
    <row r="153" spans="1:9" hidden="1">
      <c r="A153" s="2">
        <f t="shared" si="8"/>
        <v>3</v>
      </c>
      <c r="B153" s="2">
        <f t="shared" si="9"/>
        <v>2021</v>
      </c>
      <c r="C153" s="3">
        <v>44348</v>
      </c>
      <c r="D153" s="2" t="s">
        <v>0</v>
      </c>
      <c r="E153" s="1">
        <v>1907.7</v>
      </c>
      <c r="F153" s="1">
        <v>814</v>
      </c>
      <c r="G153" s="1">
        <v>32196.28</v>
      </c>
      <c r="H153" s="1">
        <v>44.47</v>
      </c>
      <c r="I153" s="1">
        <f t="shared" si="10"/>
        <v>32196.28</v>
      </c>
    </row>
    <row r="154" spans="1:9" hidden="1">
      <c r="A154" s="2">
        <f t="shared" si="8"/>
        <v>4</v>
      </c>
      <c r="B154" s="2">
        <f t="shared" si="9"/>
        <v>2021</v>
      </c>
      <c r="C154" s="3">
        <v>44349</v>
      </c>
      <c r="D154" s="2" t="s">
        <v>0</v>
      </c>
      <c r="E154" s="1">
        <v>1249.6099999999999</v>
      </c>
      <c r="F154" s="1">
        <v>740</v>
      </c>
      <c r="G154" s="1">
        <v>32893.74</v>
      </c>
      <c r="H154" s="1">
        <v>40.409999999999997</v>
      </c>
      <c r="I154" s="1">
        <f t="shared" si="10"/>
        <v>32893.74</v>
      </c>
    </row>
    <row r="155" spans="1:9" hidden="1">
      <c r="A155" s="2">
        <f t="shared" si="8"/>
        <v>5</v>
      </c>
      <c r="B155" s="2">
        <f t="shared" si="9"/>
        <v>2021</v>
      </c>
      <c r="C155" s="3">
        <v>44350</v>
      </c>
      <c r="D155" s="2" t="s">
        <v>0</v>
      </c>
      <c r="E155" s="1">
        <v>1124.01</v>
      </c>
      <c r="F155" s="1">
        <v>797</v>
      </c>
      <c r="G155" s="1">
        <v>32493.399999999998</v>
      </c>
      <c r="H155" s="1">
        <v>43.91</v>
      </c>
      <c r="I155" s="1">
        <f t="shared" si="10"/>
        <v>32493.399999999998</v>
      </c>
    </row>
    <row r="156" spans="1:9" hidden="1">
      <c r="A156" s="2">
        <f t="shared" si="8"/>
        <v>6</v>
      </c>
      <c r="B156" s="2">
        <f t="shared" si="9"/>
        <v>2021</v>
      </c>
      <c r="C156" s="3">
        <v>44351</v>
      </c>
      <c r="D156" s="2" t="s">
        <v>0</v>
      </c>
      <c r="E156" s="1">
        <v>919.22</v>
      </c>
      <c r="F156" s="1">
        <v>589</v>
      </c>
      <c r="G156" s="1">
        <v>32477.75</v>
      </c>
      <c r="H156" s="1">
        <v>40.75</v>
      </c>
      <c r="I156" s="1">
        <f t="shared" si="10"/>
        <v>32477.75</v>
      </c>
    </row>
    <row r="157" spans="1:9" hidden="1">
      <c r="A157" s="2">
        <f t="shared" si="8"/>
        <v>7</v>
      </c>
      <c r="B157" s="2">
        <f t="shared" si="9"/>
        <v>2021</v>
      </c>
      <c r="C157" s="3">
        <v>44352</v>
      </c>
      <c r="D157" s="2" t="s">
        <v>0</v>
      </c>
      <c r="E157" s="1">
        <v>1211.22</v>
      </c>
      <c r="F157" s="1">
        <v>614</v>
      </c>
      <c r="G157" s="1">
        <v>27241.25</v>
      </c>
      <c r="H157" s="1">
        <v>46.25</v>
      </c>
      <c r="I157" s="1">
        <f t="shared" si="10"/>
        <v>27241.25</v>
      </c>
    </row>
    <row r="158" spans="1:9" hidden="1">
      <c r="A158" s="2">
        <f t="shared" si="8"/>
        <v>1</v>
      </c>
      <c r="B158" s="2">
        <f t="shared" si="9"/>
        <v>2021</v>
      </c>
      <c r="C158" s="3">
        <v>44353</v>
      </c>
      <c r="D158" s="2" t="s">
        <v>0</v>
      </c>
      <c r="E158" s="1">
        <v>903.07</v>
      </c>
      <c r="F158" s="1">
        <v>661</v>
      </c>
      <c r="G158" s="1">
        <v>24246.86</v>
      </c>
      <c r="H158" s="1">
        <v>39.49</v>
      </c>
      <c r="I158" s="1">
        <f t="shared" si="10"/>
        <v>24246.86</v>
      </c>
    </row>
    <row r="159" spans="1:9" hidden="1">
      <c r="A159" s="2">
        <f t="shared" si="8"/>
        <v>2</v>
      </c>
      <c r="B159" s="2">
        <f t="shared" si="9"/>
        <v>2021</v>
      </c>
      <c r="C159" s="3">
        <v>44354</v>
      </c>
      <c r="D159" s="2" t="s">
        <v>0</v>
      </c>
      <c r="E159" s="1">
        <v>757.77</v>
      </c>
      <c r="F159" s="1">
        <v>571</v>
      </c>
      <c r="G159" s="1">
        <v>30214.31</v>
      </c>
      <c r="H159" s="1">
        <v>45.71</v>
      </c>
      <c r="I159" s="1">
        <f t="shared" si="10"/>
        <v>30214.31</v>
      </c>
    </row>
    <row r="160" spans="1:9" hidden="1">
      <c r="A160" s="2">
        <f t="shared" si="8"/>
        <v>3</v>
      </c>
      <c r="B160" s="2">
        <f t="shared" si="9"/>
        <v>2021</v>
      </c>
      <c r="C160" s="3">
        <v>44355</v>
      </c>
      <c r="D160" s="2" t="s">
        <v>0</v>
      </c>
      <c r="E160" s="1">
        <v>1551.59</v>
      </c>
      <c r="F160" s="1">
        <v>627</v>
      </c>
      <c r="G160" s="1">
        <v>23405.29</v>
      </c>
      <c r="H160" s="1">
        <v>40.99</v>
      </c>
      <c r="I160" s="1">
        <f t="shared" si="10"/>
        <v>23405.29</v>
      </c>
    </row>
    <row r="161" spans="1:9" hidden="1">
      <c r="A161" s="2">
        <f t="shared" si="8"/>
        <v>4</v>
      </c>
      <c r="B161" s="2">
        <f t="shared" si="9"/>
        <v>2021</v>
      </c>
      <c r="C161" s="3">
        <v>44356</v>
      </c>
      <c r="D161" s="2" t="s">
        <v>0</v>
      </c>
      <c r="E161" s="1">
        <v>1512.82</v>
      </c>
      <c r="F161" s="1">
        <v>541</v>
      </c>
      <c r="G161" s="1">
        <v>27700.86</v>
      </c>
      <c r="H161" s="1">
        <v>44.18</v>
      </c>
      <c r="I161" s="1">
        <f t="shared" si="10"/>
        <v>27700.86</v>
      </c>
    </row>
    <row r="162" spans="1:9" hidden="1">
      <c r="A162" s="2">
        <f t="shared" si="8"/>
        <v>5</v>
      </c>
      <c r="B162" s="2">
        <f t="shared" si="9"/>
        <v>2021</v>
      </c>
      <c r="C162" s="3">
        <v>44357</v>
      </c>
      <c r="D162" s="2" t="s">
        <v>0</v>
      </c>
      <c r="E162" s="1">
        <v>705.98</v>
      </c>
      <c r="F162" s="1">
        <v>543</v>
      </c>
      <c r="G162" s="1">
        <v>23214.309999999998</v>
      </c>
      <c r="H162" s="1">
        <v>42.91</v>
      </c>
      <c r="I162" s="1">
        <f t="shared" si="10"/>
        <v>23214.309999999998</v>
      </c>
    </row>
    <row r="163" spans="1:9" hidden="1">
      <c r="A163" s="2">
        <f t="shared" si="8"/>
        <v>6</v>
      </c>
      <c r="B163" s="2">
        <f t="shared" si="9"/>
        <v>2021</v>
      </c>
      <c r="C163" s="3">
        <v>44358</v>
      </c>
      <c r="D163" s="2" t="s">
        <v>0</v>
      </c>
      <c r="E163" s="1">
        <v>1191.05</v>
      </c>
      <c r="F163" s="1">
        <v>544</v>
      </c>
      <c r="G163" s="1">
        <v>21459.360000000001</v>
      </c>
      <c r="H163" s="1">
        <v>39.520000000000003</v>
      </c>
      <c r="I163" s="1">
        <f t="shared" si="10"/>
        <v>21459.360000000001</v>
      </c>
    </row>
    <row r="164" spans="1:9" hidden="1">
      <c r="A164" s="2">
        <f t="shared" si="8"/>
        <v>7</v>
      </c>
      <c r="B164" s="2">
        <f t="shared" si="9"/>
        <v>2021</v>
      </c>
      <c r="C164" s="3">
        <v>44359</v>
      </c>
      <c r="D164" s="2" t="s">
        <v>0</v>
      </c>
      <c r="E164" s="1">
        <v>1257.96</v>
      </c>
      <c r="F164" s="1">
        <v>667</v>
      </c>
      <c r="G164" s="1">
        <v>24142.720000000001</v>
      </c>
      <c r="H164" s="1">
        <v>44.38</v>
      </c>
      <c r="I164" s="1">
        <f t="shared" si="10"/>
        <v>24142.720000000001</v>
      </c>
    </row>
    <row r="165" spans="1:9" hidden="1">
      <c r="A165" s="2">
        <f t="shared" si="8"/>
        <v>1</v>
      </c>
      <c r="B165" s="2">
        <f t="shared" si="9"/>
        <v>2021</v>
      </c>
      <c r="C165" s="3">
        <v>44360</v>
      </c>
      <c r="D165" s="2" t="s">
        <v>0</v>
      </c>
      <c r="E165" s="1">
        <v>595.26</v>
      </c>
      <c r="F165" s="1">
        <v>640</v>
      </c>
      <c r="G165" s="1">
        <v>28034.010000000002</v>
      </c>
      <c r="H165" s="1">
        <v>42.03</v>
      </c>
      <c r="I165" s="1">
        <f t="shared" si="10"/>
        <v>28034.010000000002</v>
      </c>
    </row>
    <row r="166" spans="1:9" hidden="1">
      <c r="A166" s="2">
        <f t="shared" si="8"/>
        <v>2</v>
      </c>
      <c r="B166" s="2">
        <f t="shared" si="9"/>
        <v>2021</v>
      </c>
      <c r="C166" s="3">
        <v>44361</v>
      </c>
      <c r="D166" s="2" t="s">
        <v>0</v>
      </c>
      <c r="E166" s="1">
        <v>1136.5</v>
      </c>
      <c r="F166" s="1">
        <v>645</v>
      </c>
      <c r="G166" s="1">
        <v>28377.600000000002</v>
      </c>
      <c r="H166" s="1">
        <v>44.34</v>
      </c>
      <c r="I166" s="1">
        <f t="shared" si="10"/>
        <v>28377.600000000002</v>
      </c>
    </row>
    <row r="167" spans="1:9" hidden="1">
      <c r="A167" s="2">
        <f t="shared" si="8"/>
        <v>3</v>
      </c>
      <c r="B167" s="2">
        <f t="shared" si="9"/>
        <v>2021</v>
      </c>
      <c r="C167" s="3">
        <v>44362</v>
      </c>
      <c r="D167" s="2" t="s">
        <v>0</v>
      </c>
      <c r="E167" s="1">
        <v>1278.26</v>
      </c>
      <c r="F167" s="1">
        <v>793</v>
      </c>
      <c r="G167" s="1">
        <v>26838.45</v>
      </c>
      <c r="H167" s="1">
        <v>41.61</v>
      </c>
      <c r="I167" s="1">
        <f t="shared" si="10"/>
        <v>26838.45</v>
      </c>
    </row>
    <row r="168" spans="1:9" hidden="1">
      <c r="A168" s="2">
        <f t="shared" si="8"/>
        <v>4</v>
      </c>
      <c r="B168" s="2">
        <f t="shared" si="9"/>
        <v>2021</v>
      </c>
      <c r="C168" s="3">
        <v>44363</v>
      </c>
      <c r="D168" s="2" t="s">
        <v>0</v>
      </c>
      <c r="E168" s="1">
        <v>808.88</v>
      </c>
      <c r="F168" s="1">
        <v>795</v>
      </c>
      <c r="G168" s="1">
        <v>36604.879999999997</v>
      </c>
      <c r="H168" s="1">
        <v>46.16</v>
      </c>
      <c r="I168" s="1">
        <f t="shared" si="10"/>
        <v>36604.879999999997</v>
      </c>
    </row>
    <row r="169" spans="1:9" hidden="1">
      <c r="A169" s="2">
        <f t="shared" si="8"/>
        <v>5</v>
      </c>
      <c r="B169" s="2">
        <f t="shared" si="9"/>
        <v>2021</v>
      </c>
      <c r="C169" s="3">
        <v>44364</v>
      </c>
      <c r="D169" s="2" t="s">
        <v>0</v>
      </c>
      <c r="E169" s="1">
        <v>1191.04</v>
      </c>
      <c r="F169" s="1">
        <v>872</v>
      </c>
      <c r="G169" s="1">
        <v>34010.1</v>
      </c>
      <c r="H169" s="1">
        <v>42.78</v>
      </c>
      <c r="I169" s="1">
        <f t="shared" si="10"/>
        <v>34010.1</v>
      </c>
    </row>
    <row r="170" spans="1:9" hidden="1">
      <c r="A170" s="2">
        <f t="shared" si="8"/>
        <v>6</v>
      </c>
      <c r="B170" s="2">
        <f t="shared" si="9"/>
        <v>2021</v>
      </c>
      <c r="C170" s="3">
        <v>44365</v>
      </c>
      <c r="D170" s="2" t="s">
        <v>0</v>
      </c>
      <c r="E170" s="1">
        <v>1217.04</v>
      </c>
      <c r="F170" s="1">
        <v>841</v>
      </c>
      <c r="G170" s="1">
        <v>34217.279999999999</v>
      </c>
      <c r="H170" s="1">
        <v>39.24</v>
      </c>
      <c r="I170" s="1">
        <f t="shared" si="10"/>
        <v>34217.279999999999</v>
      </c>
    </row>
    <row r="171" spans="1:9" hidden="1">
      <c r="A171" s="2">
        <f t="shared" si="8"/>
        <v>7</v>
      </c>
      <c r="B171" s="2">
        <f t="shared" si="9"/>
        <v>2021</v>
      </c>
      <c r="C171" s="3">
        <v>44366</v>
      </c>
      <c r="D171" s="2" t="s">
        <v>0</v>
      </c>
      <c r="E171" s="1">
        <v>1427.38</v>
      </c>
      <c r="F171" s="1">
        <v>701</v>
      </c>
      <c r="G171" s="1">
        <v>39106.5</v>
      </c>
      <c r="H171" s="1">
        <v>46.5</v>
      </c>
      <c r="I171" s="1">
        <f t="shared" si="10"/>
        <v>39106.5</v>
      </c>
    </row>
    <row r="172" spans="1:9" hidden="1">
      <c r="A172" s="2">
        <f t="shared" si="8"/>
        <v>1</v>
      </c>
      <c r="B172" s="2">
        <f t="shared" si="9"/>
        <v>2021</v>
      </c>
      <c r="C172" s="3">
        <v>44367</v>
      </c>
      <c r="D172" s="2" t="s">
        <v>0</v>
      </c>
      <c r="E172" s="1">
        <v>1574.11</v>
      </c>
      <c r="F172" s="1">
        <v>739</v>
      </c>
      <c r="G172" s="1">
        <v>33956.439999999995</v>
      </c>
      <c r="H172" s="1">
        <v>48.44</v>
      </c>
      <c r="I172" s="1">
        <f t="shared" si="10"/>
        <v>33956.439999999995</v>
      </c>
    </row>
    <row r="173" spans="1:9" hidden="1">
      <c r="A173" s="2">
        <f t="shared" si="8"/>
        <v>2</v>
      </c>
      <c r="B173" s="2">
        <f t="shared" si="9"/>
        <v>2021</v>
      </c>
      <c r="C173" s="3">
        <v>44368</v>
      </c>
      <c r="D173" s="2" t="s">
        <v>0</v>
      </c>
      <c r="E173" s="1">
        <v>1475.62</v>
      </c>
      <c r="F173" s="1">
        <v>798</v>
      </c>
      <c r="G173" s="1">
        <v>34452.18</v>
      </c>
      <c r="H173" s="1">
        <v>46.62</v>
      </c>
      <c r="I173" s="1">
        <f t="shared" si="10"/>
        <v>34452.18</v>
      </c>
    </row>
    <row r="174" spans="1:9" hidden="1">
      <c r="A174" s="2">
        <f t="shared" si="8"/>
        <v>3</v>
      </c>
      <c r="B174" s="2">
        <f t="shared" si="9"/>
        <v>2021</v>
      </c>
      <c r="C174" s="3">
        <v>44369</v>
      </c>
      <c r="D174" s="2" t="s">
        <v>0</v>
      </c>
      <c r="E174" s="1">
        <v>1626.15</v>
      </c>
      <c r="F174" s="1">
        <v>840</v>
      </c>
      <c r="G174" s="1">
        <v>37146.899999999994</v>
      </c>
      <c r="H174" s="1">
        <v>46.55</v>
      </c>
      <c r="I174" s="1">
        <f t="shared" si="10"/>
        <v>37146.899999999994</v>
      </c>
    </row>
    <row r="175" spans="1:9" hidden="1">
      <c r="A175" s="2">
        <f t="shared" si="8"/>
        <v>4</v>
      </c>
      <c r="B175" s="2">
        <f t="shared" si="9"/>
        <v>2021</v>
      </c>
      <c r="C175" s="3">
        <v>44370</v>
      </c>
      <c r="D175" s="2" t="s">
        <v>0</v>
      </c>
      <c r="E175" s="1">
        <v>1765.25</v>
      </c>
      <c r="F175" s="1">
        <v>790</v>
      </c>
      <c r="G175" s="1">
        <v>37002</v>
      </c>
      <c r="H175" s="1">
        <v>44.05</v>
      </c>
      <c r="I175" s="1">
        <f t="shared" si="10"/>
        <v>37002</v>
      </c>
    </row>
    <row r="176" spans="1:9" hidden="1">
      <c r="A176" s="2">
        <f t="shared" si="8"/>
        <v>5</v>
      </c>
      <c r="B176" s="2">
        <f t="shared" si="9"/>
        <v>2021</v>
      </c>
      <c r="C176" s="3">
        <v>44371</v>
      </c>
      <c r="D176" s="2" t="s">
        <v>0</v>
      </c>
      <c r="E176" s="1">
        <v>1694.74</v>
      </c>
      <c r="F176" s="1">
        <v>819</v>
      </c>
      <c r="G176" s="1">
        <v>32413.7</v>
      </c>
      <c r="H176" s="1">
        <v>41.03</v>
      </c>
      <c r="I176" s="1">
        <f t="shared" si="10"/>
        <v>32413.7</v>
      </c>
    </row>
    <row r="177" spans="1:9" hidden="1">
      <c r="A177" s="2">
        <f t="shared" si="8"/>
        <v>6</v>
      </c>
      <c r="B177" s="2">
        <f t="shared" si="9"/>
        <v>2021</v>
      </c>
      <c r="C177" s="3">
        <v>44372</v>
      </c>
      <c r="D177" s="2" t="s">
        <v>0</v>
      </c>
      <c r="E177" s="1">
        <v>1614.23</v>
      </c>
      <c r="F177" s="1">
        <v>837</v>
      </c>
      <c r="G177" s="1">
        <v>36691.199999999997</v>
      </c>
      <c r="H177" s="1">
        <v>44.8</v>
      </c>
      <c r="I177" s="1">
        <f t="shared" si="10"/>
        <v>36691.199999999997</v>
      </c>
    </row>
    <row r="178" spans="1:9" hidden="1">
      <c r="A178" s="2">
        <f t="shared" si="8"/>
        <v>7</v>
      </c>
      <c r="B178" s="2">
        <f t="shared" si="9"/>
        <v>2021</v>
      </c>
      <c r="C178" s="3">
        <v>44373</v>
      </c>
      <c r="D178" s="2" t="s">
        <v>0</v>
      </c>
      <c r="E178" s="1">
        <v>1780.53</v>
      </c>
      <c r="F178" s="1">
        <v>954</v>
      </c>
      <c r="G178" s="1">
        <v>37815.659999999996</v>
      </c>
      <c r="H178" s="1">
        <v>45.18</v>
      </c>
      <c r="I178" s="1">
        <f t="shared" si="10"/>
        <v>37815.659999999996</v>
      </c>
    </row>
    <row r="179" spans="1:9" hidden="1">
      <c r="A179" s="2">
        <f t="shared" si="8"/>
        <v>1</v>
      </c>
      <c r="B179" s="2">
        <f t="shared" si="9"/>
        <v>2021</v>
      </c>
      <c r="C179" s="3">
        <v>44374</v>
      </c>
      <c r="D179" s="2" t="s">
        <v>0</v>
      </c>
      <c r="E179" s="1">
        <v>2169.77</v>
      </c>
      <c r="F179" s="1">
        <v>920</v>
      </c>
      <c r="G179" s="1">
        <v>44275.14</v>
      </c>
      <c r="H179" s="1">
        <v>46.41</v>
      </c>
      <c r="I179" s="1">
        <f t="shared" si="10"/>
        <v>44275.14</v>
      </c>
    </row>
    <row r="180" spans="1:9" hidden="1">
      <c r="A180" s="2">
        <f t="shared" si="8"/>
        <v>2</v>
      </c>
      <c r="B180" s="2">
        <f t="shared" si="9"/>
        <v>2021</v>
      </c>
      <c r="C180" s="3">
        <v>44375</v>
      </c>
      <c r="D180" s="2" t="s">
        <v>0</v>
      </c>
      <c r="E180" s="1">
        <v>1505.92</v>
      </c>
      <c r="F180" s="1">
        <v>1076</v>
      </c>
      <c r="G180" s="1">
        <v>42752.4</v>
      </c>
      <c r="H180" s="1">
        <v>46.47</v>
      </c>
      <c r="I180" s="1">
        <f t="shared" si="10"/>
        <v>42752.4</v>
      </c>
    </row>
    <row r="181" spans="1:9" hidden="1">
      <c r="A181" s="2">
        <f t="shared" si="8"/>
        <v>3</v>
      </c>
      <c r="B181" s="2">
        <f t="shared" si="9"/>
        <v>2021</v>
      </c>
      <c r="C181" s="3">
        <v>44376</v>
      </c>
      <c r="D181" s="2" t="s">
        <v>0</v>
      </c>
      <c r="E181" s="1">
        <v>1485.54</v>
      </c>
      <c r="F181" s="1">
        <v>1160</v>
      </c>
      <c r="G181" s="1">
        <v>48882.68</v>
      </c>
      <c r="H181" s="1">
        <v>45.43</v>
      </c>
      <c r="I181" s="1">
        <f t="shared" si="10"/>
        <v>48882.68</v>
      </c>
    </row>
    <row r="182" spans="1:9" hidden="1">
      <c r="A182" s="2">
        <f t="shared" si="8"/>
        <v>4</v>
      </c>
      <c r="B182" s="2">
        <f t="shared" si="9"/>
        <v>2021</v>
      </c>
      <c r="C182" s="3">
        <v>44377</v>
      </c>
      <c r="D182" s="2" t="s">
        <v>0</v>
      </c>
      <c r="E182" s="1">
        <v>2426.9</v>
      </c>
      <c r="F182" s="1">
        <v>1207</v>
      </c>
      <c r="G182" s="1">
        <v>57280.800000000003</v>
      </c>
      <c r="H182" s="1">
        <v>49.38</v>
      </c>
      <c r="I182" s="1">
        <f t="shared" si="10"/>
        <v>57280.800000000003</v>
      </c>
    </row>
    <row r="183" spans="1:9">
      <c r="A183" s="2">
        <f t="shared" si="8"/>
        <v>5</v>
      </c>
      <c r="B183" s="2">
        <f t="shared" si="9"/>
        <v>2021</v>
      </c>
      <c r="C183" s="3">
        <v>44378</v>
      </c>
      <c r="D183" s="2" t="s">
        <v>0</v>
      </c>
      <c r="E183" s="1">
        <v>3421.54</v>
      </c>
      <c r="F183" s="1">
        <v>1297</v>
      </c>
      <c r="G183" s="1">
        <v>58623.99</v>
      </c>
      <c r="H183" s="1">
        <v>48.57</v>
      </c>
      <c r="I183" s="1">
        <f t="shared" si="10"/>
        <v>58623.99</v>
      </c>
    </row>
    <row r="184" spans="1:9">
      <c r="A184" s="2">
        <f t="shared" si="8"/>
        <v>6</v>
      </c>
      <c r="B184" s="2">
        <f t="shared" si="9"/>
        <v>2021</v>
      </c>
      <c r="C184" s="3">
        <v>44379</v>
      </c>
      <c r="D184" s="2" t="s">
        <v>0</v>
      </c>
      <c r="E184" s="1">
        <v>2621.2600000000002</v>
      </c>
      <c r="F184" s="1">
        <v>949</v>
      </c>
      <c r="G184" s="1">
        <v>61503.740000000005</v>
      </c>
      <c r="H184" s="1">
        <v>47.42</v>
      </c>
      <c r="I184" s="1">
        <f t="shared" si="10"/>
        <v>61503.740000000005</v>
      </c>
    </row>
    <row r="185" spans="1:9">
      <c r="A185" s="2">
        <f t="shared" si="8"/>
        <v>7</v>
      </c>
      <c r="B185" s="2">
        <f t="shared" si="9"/>
        <v>2021</v>
      </c>
      <c r="C185" s="3">
        <v>44380</v>
      </c>
      <c r="D185" s="2" t="s">
        <v>0</v>
      </c>
      <c r="E185" s="1">
        <v>3491.19</v>
      </c>
      <c r="F185" s="1">
        <v>1209</v>
      </c>
      <c r="G185" s="1">
        <v>42306.42</v>
      </c>
      <c r="H185" s="1">
        <v>44.58</v>
      </c>
      <c r="I185" s="1">
        <f t="shared" si="10"/>
        <v>42306.42</v>
      </c>
    </row>
    <row r="186" spans="1:9">
      <c r="A186" s="2">
        <f t="shared" si="8"/>
        <v>1</v>
      </c>
      <c r="B186" s="2">
        <f t="shared" si="9"/>
        <v>2021</v>
      </c>
      <c r="C186" s="3">
        <v>44381</v>
      </c>
      <c r="D186" s="2" t="s">
        <v>0</v>
      </c>
      <c r="E186" s="1">
        <v>3106.8</v>
      </c>
      <c r="F186" s="1">
        <v>1234</v>
      </c>
      <c r="G186" s="1">
        <v>63581.310000000005</v>
      </c>
      <c r="H186" s="1">
        <v>52.59</v>
      </c>
      <c r="I186" s="1">
        <f t="shared" si="10"/>
        <v>63581.310000000005</v>
      </c>
    </row>
    <row r="187" spans="1:9">
      <c r="A187" s="2">
        <f t="shared" si="8"/>
        <v>2</v>
      </c>
      <c r="B187" s="2">
        <f t="shared" si="9"/>
        <v>2021</v>
      </c>
      <c r="C187" s="3">
        <v>44382</v>
      </c>
      <c r="D187" s="2" t="s">
        <v>0</v>
      </c>
      <c r="E187" s="1">
        <v>4202.7700000000004</v>
      </c>
      <c r="F187" s="1">
        <v>1488</v>
      </c>
      <c r="G187" s="1">
        <v>66845.78</v>
      </c>
      <c r="H187" s="1">
        <v>54.17</v>
      </c>
      <c r="I187" s="1">
        <f t="shared" si="10"/>
        <v>66845.78</v>
      </c>
    </row>
    <row r="188" spans="1:9">
      <c r="A188" s="2">
        <f t="shared" si="8"/>
        <v>3</v>
      </c>
      <c r="B188" s="2">
        <f t="shared" si="9"/>
        <v>2021</v>
      </c>
      <c r="C188" s="3">
        <v>44383</v>
      </c>
      <c r="D188" s="2" t="s">
        <v>0</v>
      </c>
      <c r="E188" s="1">
        <v>3604.27</v>
      </c>
      <c r="F188" s="1">
        <v>1423</v>
      </c>
      <c r="G188" s="1">
        <v>77584.320000000007</v>
      </c>
      <c r="H188" s="1">
        <v>52.14</v>
      </c>
      <c r="I188" s="1">
        <f t="shared" si="10"/>
        <v>77584.320000000007</v>
      </c>
    </row>
    <row r="189" spans="1:9">
      <c r="A189" s="2">
        <f t="shared" si="8"/>
        <v>4</v>
      </c>
      <c r="B189" s="2">
        <f t="shared" si="9"/>
        <v>2021</v>
      </c>
      <c r="C189" s="3">
        <v>44384</v>
      </c>
      <c r="D189" s="2" t="s">
        <v>0</v>
      </c>
      <c r="E189" s="1">
        <v>2679.16</v>
      </c>
      <c r="F189" s="1">
        <v>1446</v>
      </c>
      <c r="G189" s="1">
        <v>72231.48</v>
      </c>
      <c r="H189" s="1">
        <v>50.76</v>
      </c>
      <c r="I189" s="1">
        <f t="shared" si="10"/>
        <v>72231.48</v>
      </c>
    </row>
    <row r="190" spans="1:9">
      <c r="A190" s="2">
        <f t="shared" si="8"/>
        <v>5</v>
      </c>
      <c r="B190" s="2">
        <f t="shared" si="9"/>
        <v>2021</v>
      </c>
      <c r="C190" s="3">
        <v>44385</v>
      </c>
      <c r="D190" s="2" t="s">
        <v>0</v>
      </c>
      <c r="E190" s="1">
        <v>3208.43</v>
      </c>
      <c r="F190" s="1">
        <v>1362</v>
      </c>
      <c r="G190" s="1">
        <v>71446.86</v>
      </c>
      <c r="H190" s="1">
        <v>49.41</v>
      </c>
      <c r="I190" s="1">
        <f t="shared" si="10"/>
        <v>71446.86</v>
      </c>
    </row>
    <row r="191" spans="1:9">
      <c r="A191" s="2">
        <f t="shared" si="8"/>
        <v>6</v>
      </c>
      <c r="B191" s="2">
        <f t="shared" si="9"/>
        <v>2021</v>
      </c>
      <c r="C191" s="3">
        <v>44386</v>
      </c>
      <c r="D191" s="2" t="s">
        <v>0</v>
      </c>
      <c r="E191" s="1">
        <v>3037.57</v>
      </c>
      <c r="F191" s="1">
        <v>1224</v>
      </c>
      <c r="G191" s="1">
        <v>64872.060000000005</v>
      </c>
      <c r="H191" s="1">
        <v>47.63</v>
      </c>
      <c r="I191" s="1">
        <f t="shared" si="10"/>
        <v>64872.060000000005</v>
      </c>
    </row>
    <row r="192" spans="1:9">
      <c r="A192" s="2">
        <f t="shared" si="8"/>
        <v>7</v>
      </c>
      <c r="B192" s="2">
        <f t="shared" si="9"/>
        <v>2021</v>
      </c>
      <c r="C192" s="3">
        <v>44387</v>
      </c>
      <c r="D192" s="2" t="s">
        <v>0</v>
      </c>
      <c r="E192" s="1">
        <v>3305.51</v>
      </c>
      <c r="F192" s="1">
        <v>1256</v>
      </c>
      <c r="G192" s="1">
        <v>60906.239999999998</v>
      </c>
      <c r="H192" s="1">
        <v>49.76</v>
      </c>
      <c r="I192" s="1">
        <f t="shared" si="10"/>
        <v>60906.239999999998</v>
      </c>
    </row>
    <row r="193" spans="1:9">
      <c r="A193" s="2">
        <f t="shared" si="8"/>
        <v>1</v>
      </c>
      <c r="B193" s="2">
        <f t="shared" si="9"/>
        <v>2021</v>
      </c>
      <c r="C193" s="3">
        <v>44388</v>
      </c>
      <c r="D193" s="2" t="s">
        <v>0</v>
      </c>
      <c r="E193" s="1">
        <v>2929.86</v>
      </c>
      <c r="F193" s="1">
        <v>1415</v>
      </c>
      <c r="G193" s="1">
        <v>61154.64</v>
      </c>
      <c r="H193" s="1">
        <v>48.69</v>
      </c>
      <c r="I193" s="1">
        <f t="shared" si="10"/>
        <v>61154.64</v>
      </c>
    </row>
    <row r="194" spans="1:9">
      <c r="A194" s="2">
        <f t="shared" ref="A194:A257" si="11">WEEKDAY(C194)</f>
        <v>2</v>
      </c>
      <c r="B194" s="2">
        <f t="shared" ref="B194:B257" si="12">YEAR(C194)</f>
        <v>2021</v>
      </c>
      <c r="C194" s="3">
        <v>44389</v>
      </c>
      <c r="D194" s="2" t="s">
        <v>0</v>
      </c>
      <c r="E194" s="1">
        <v>2533.35</v>
      </c>
      <c r="F194" s="1">
        <v>1205</v>
      </c>
      <c r="G194" s="1">
        <v>70452.850000000006</v>
      </c>
      <c r="H194" s="1">
        <v>49.79</v>
      </c>
      <c r="I194" s="1">
        <f t="shared" si="10"/>
        <v>70452.850000000006</v>
      </c>
    </row>
    <row r="195" spans="1:9">
      <c r="A195" s="2">
        <f t="shared" si="11"/>
        <v>3</v>
      </c>
      <c r="B195" s="2">
        <f t="shared" si="12"/>
        <v>2021</v>
      </c>
      <c r="C195" s="3">
        <v>44390</v>
      </c>
      <c r="D195" s="2" t="s">
        <v>0</v>
      </c>
      <c r="E195" s="1">
        <v>2491.38</v>
      </c>
      <c r="F195" s="1">
        <v>1306</v>
      </c>
      <c r="G195" s="1">
        <v>60250</v>
      </c>
      <c r="H195" s="1">
        <v>50</v>
      </c>
      <c r="I195" s="1">
        <f t="shared" ref="I195:I258" si="13">H195*F194</f>
        <v>60250</v>
      </c>
    </row>
    <row r="196" spans="1:9">
      <c r="A196" s="2">
        <f t="shared" si="11"/>
        <v>4</v>
      </c>
      <c r="B196" s="2">
        <f t="shared" si="12"/>
        <v>2021</v>
      </c>
      <c r="C196" s="3">
        <v>44391</v>
      </c>
      <c r="D196" s="2" t="s">
        <v>0</v>
      </c>
      <c r="E196" s="1">
        <v>1738.87</v>
      </c>
      <c r="F196" s="1">
        <v>1238</v>
      </c>
      <c r="G196" s="1">
        <v>60441.68</v>
      </c>
      <c r="H196" s="1">
        <v>46.28</v>
      </c>
      <c r="I196" s="1">
        <f t="shared" si="13"/>
        <v>60441.68</v>
      </c>
    </row>
    <row r="197" spans="1:9">
      <c r="A197" s="2">
        <f t="shared" si="11"/>
        <v>5</v>
      </c>
      <c r="B197" s="2">
        <f t="shared" si="12"/>
        <v>2021</v>
      </c>
      <c r="C197" s="3">
        <v>44392</v>
      </c>
      <c r="D197" s="2" t="s">
        <v>0</v>
      </c>
      <c r="E197" s="1">
        <v>1784.13</v>
      </c>
      <c r="F197" s="1">
        <v>1140</v>
      </c>
      <c r="G197" s="1">
        <v>56688.02</v>
      </c>
      <c r="H197" s="1">
        <v>45.79</v>
      </c>
      <c r="I197" s="1">
        <f t="shared" si="13"/>
        <v>56688.02</v>
      </c>
    </row>
    <row r="198" spans="1:9">
      <c r="A198" s="2">
        <f t="shared" si="11"/>
        <v>6</v>
      </c>
      <c r="B198" s="2">
        <f t="shared" si="12"/>
        <v>2021</v>
      </c>
      <c r="C198" s="3">
        <v>44393</v>
      </c>
      <c r="D198" s="2" t="s">
        <v>0</v>
      </c>
      <c r="E198" s="1">
        <v>1858.38</v>
      </c>
      <c r="F198" s="1">
        <v>1202</v>
      </c>
      <c r="G198" s="1">
        <v>53203.8</v>
      </c>
      <c r="H198" s="1">
        <v>46.67</v>
      </c>
      <c r="I198" s="1">
        <f t="shared" si="13"/>
        <v>53203.8</v>
      </c>
    </row>
    <row r="199" spans="1:9">
      <c r="A199" s="2">
        <f t="shared" si="11"/>
        <v>7</v>
      </c>
      <c r="B199" s="2">
        <f t="shared" si="12"/>
        <v>2021</v>
      </c>
      <c r="C199" s="3">
        <v>44394</v>
      </c>
      <c r="D199" s="2" t="s">
        <v>0</v>
      </c>
      <c r="E199" s="1">
        <v>2287.16</v>
      </c>
      <c r="F199" s="1">
        <v>1348</v>
      </c>
      <c r="G199" s="1">
        <v>61253.919999999998</v>
      </c>
      <c r="H199" s="1">
        <v>50.96</v>
      </c>
      <c r="I199" s="1">
        <f t="shared" si="13"/>
        <v>61253.919999999998</v>
      </c>
    </row>
    <row r="200" spans="1:9">
      <c r="A200" s="2">
        <f t="shared" si="11"/>
        <v>1</v>
      </c>
      <c r="B200" s="2">
        <f t="shared" si="12"/>
        <v>2021</v>
      </c>
      <c r="C200" s="3">
        <v>44395</v>
      </c>
      <c r="D200" s="2" t="s">
        <v>0</v>
      </c>
      <c r="E200" s="1">
        <v>2380.4899999999998</v>
      </c>
      <c r="F200" s="1">
        <v>1508</v>
      </c>
      <c r="G200" s="1">
        <v>61226.16</v>
      </c>
      <c r="H200" s="1">
        <v>45.42</v>
      </c>
      <c r="I200" s="1">
        <f t="shared" si="13"/>
        <v>61226.16</v>
      </c>
    </row>
    <row r="201" spans="1:9">
      <c r="A201" s="2">
        <f t="shared" si="11"/>
        <v>2</v>
      </c>
      <c r="B201" s="2">
        <f t="shared" si="12"/>
        <v>2021</v>
      </c>
      <c r="C201" s="3">
        <v>44396</v>
      </c>
      <c r="D201" s="2" t="s">
        <v>0</v>
      </c>
      <c r="E201" s="1">
        <v>2053.4699999999998</v>
      </c>
      <c r="F201" s="1">
        <v>1414</v>
      </c>
      <c r="G201" s="1">
        <v>74646</v>
      </c>
      <c r="H201" s="1">
        <v>49.5</v>
      </c>
      <c r="I201" s="1">
        <f t="shared" si="13"/>
        <v>74646</v>
      </c>
    </row>
    <row r="202" spans="1:9">
      <c r="A202" s="2">
        <f t="shared" si="11"/>
        <v>3</v>
      </c>
      <c r="B202" s="2">
        <f t="shared" si="12"/>
        <v>2021</v>
      </c>
      <c r="C202" s="3">
        <v>44397</v>
      </c>
      <c r="D202" s="2" t="s">
        <v>0</v>
      </c>
      <c r="E202" s="1">
        <v>2453.0500000000002</v>
      </c>
      <c r="F202" s="1">
        <v>1366</v>
      </c>
      <c r="G202" s="1">
        <v>66556.98</v>
      </c>
      <c r="H202" s="1">
        <v>47.07</v>
      </c>
      <c r="I202" s="1">
        <f t="shared" si="13"/>
        <v>66556.98</v>
      </c>
    </row>
    <row r="203" spans="1:9">
      <c r="A203" s="2">
        <f t="shared" si="11"/>
        <v>4</v>
      </c>
      <c r="B203" s="2">
        <f t="shared" si="12"/>
        <v>2021</v>
      </c>
      <c r="C203" s="3">
        <v>44398</v>
      </c>
      <c r="D203" s="2" t="s">
        <v>0</v>
      </c>
      <c r="E203" s="1">
        <v>3017.53</v>
      </c>
      <c r="F203" s="1">
        <v>1334</v>
      </c>
      <c r="G203" s="1">
        <v>70758.8</v>
      </c>
      <c r="H203" s="1">
        <v>51.8</v>
      </c>
      <c r="I203" s="1">
        <f t="shared" si="13"/>
        <v>70758.8</v>
      </c>
    </row>
    <row r="204" spans="1:9">
      <c r="A204" s="2">
        <f t="shared" si="11"/>
        <v>5</v>
      </c>
      <c r="B204" s="2">
        <f t="shared" si="12"/>
        <v>2021</v>
      </c>
      <c r="C204" s="3">
        <v>44399</v>
      </c>
      <c r="D204" s="2" t="s">
        <v>0</v>
      </c>
      <c r="E204" s="1">
        <v>1707.69</v>
      </c>
      <c r="F204" s="1">
        <v>1276</v>
      </c>
      <c r="G204" s="1">
        <v>67953.959999999992</v>
      </c>
      <c r="H204" s="1">
        <v>50.94</v>
      </c>
      <c r="I204" s="1">
        <f t="shared" si="13"/>
        <v>67953.959999999992</v>
      </c>
    </row>
    <row r="205" spans="1:9">
      <c r="A205" s="2">
        <f t="shared" si="11"/>
        <v>6</v>
      </c>
      <c r="B205" s="2">
        <f t="shared" si="12"/>
        <v>2021</v>
      </c>
      <c r="C205" s="3">
        <v>44400</v>
      </c>
      <c r="D205" s="2" t="s">
        <v>0</v>
      </c>
      <c r="E205" s="1">
        <v>2822.13</v>
      </c>
      <c r="F205" s="1">
        <v>1411</v>
      </c>
      <c r="G205" s="1">
        <v>64386.96</v>
      </c>
      <c r="H205" s="1">
        <v>50.46</v>
      </c>
      <c r="I205" s="1">
        <f t="shared" si="13"/>
        <v>64386.96</v>
      </c>
    </row>
    <row r="206" spans="1:9">
      <c r="A206" s="2">
        <f t="shared" si="11"/>
        <v>7</v>
      </c>
      <c r="B206" s="2">
        <f t="shared" si="12"/>
        <v>2021</v>
      </c>
      <c r="C206" s="3">
        <v>44401</v>
      </c>
      <c r="D206" s="2" t="s">
        <v>0</v>
      </c>
      <c r="E206" s="1">
        <v>3091.34</v>
      </c>
      <c r="F206" s="1">
        <v>1254</v>
      </c>
      <c r="G206" s="1">
        <v>72694.720000000001</v>
      </c>
      <c r="H206" s="1">
        <v>51.52</v>
      </c>
      <c r="I206" s="1">
        <f t="shared" si="13"/>
        <v>72694.720000000001</v>
      </c>
    </row>
    <row r="207" spans="1:9">
      <c r="A207" s="2">
        <f t="shared" si="11"/>
        <v>1</v>
      </c>
      <c r="B207" s="2">
        <f t="shared" si="12"/>
        <v>2021</v>
      </c>
      <c r="C207" s="3">
        <v>44402</v>
      </c>
      <c r="D207" s="2" t="s">
        <v>0</v>
      </c>
      <c r="E207" s="1">
        <v>3570.57</v>
      </c>
      <c r="F207" s="1">
        <v>1476</v>
      </c>
      <c r="G207" s="1">
        <v>60831.54</v>
      </c>
      <c r="H207" s="1">
        <v>48.51</v>
      </c>
      <c r="I207" s="1">
        <f t="shared" si="13"/>
        <v>60831.54</v>
      </c>
    </row>
    <row r="208" spans="1:9">
      <c r="A208" s="2">
        <f t="shared" si="11"/>
        <v>2</v>
      </c>
      <c r="B208" s="2">
        <f t="shared" si="12"/>
        <v>2021</v>
      </c>
      <c r="C208" s="3">
        <v>44403</v>
      </c>
      <c r="D208" s="2" t="s">
        <v>0</v>
      </c>
      <c r="E208" s="1">
        <v>3556.91</v>
      </c>
      <c r="F208" s="1">
        <v>1319</v>
      </c>
      <c r="G208" s="1">
        <v>74523.240000000005</v>
      </c>
      <c r="H208" s="1">
        <v>50.49</v>
      </c>
      <c r="I208" s="1">
        <f t="shared" si="13"/>
        <v>74523.240000000005</v>
      </c>
    </row>
    <row r="209" spans="1:9">
      <c r="A209" s="2">
        <f t="shared" si="11"/>
        <v>3</v>
      </c>
      <c r="B209" s="2">
        <f t="shared" si="12"/>
        <v>2021</v>
      </c>
      <c r="C209" s="3">
        <v>44404</v>
      </c>
      <c r="D209" s="2" t="s">
        <v>0</v>
      </c>
      <c r="E209" s="1">
        <v>2649.16</v>
      </c>
      <c r="F209" s="1">
        <v>1335</v>
      </c>
      <c r="G209" s="1">
        <v>65303.689999999995</v>
      </c>
      <c r="H209" s="1">
        <v>49.51</v>
      </c>
      <c r="I209" s="1">
        <f t="shared" si="13"/>
        <v>65303.689999999995</v>
      </c>
    </row>
    <row r="210" spans="1:9">
      <c r="A210" s="2">
        <f t="shared" si="11"/>
        <v>4</v>
      </c>
      <c r="B210" s="2">
        <f t="shared" si="12"/>
        <v>2021</v>
      </c>
      <c r="C210" s="3">
        <v>44405</v>
      </c>
      <c r="D210" s="2" t="s">
        <v>0</v>
      </c>
      <c r="E210" s="1">
        <v>2159.9699999999998</v>
      </c>
      <c r="F210" s="1">
        <v>1315</v>
      </c>
      <c r="G210" s="1">
        <v>66603.149999999994</v>
      </c>
      <c r="H210" s="1">
        <v>49.89</v>
      </c>
      <c r="I210" s="1">
        <f t="shared" si="13"/>
        <v>66603.149999999994</v>
      </c>
    </row>
    <row r="211" spans="1:9">
      <c r="A211" s="2">
        <f t="shared" si="11"/>
        <v>5</v>
      </c>
      <c r="B211" s="2">
        <f t="shared" si="12"/>
        <v>2021</v>
      </c>
      <c r="C211" s="3">
        <v>44406</v>
      </c>
      <c r="D211" s="2" t="s">
        <v>0</v>
      </c>
      <c r="E211" s="1">
        <v>2623.81</v>
      </c>
      <c r="F211" s="1">
        <v>1467</v>
      </c>
      <c r="G211" s="1">
        <v>61397.35</v>
      </c>
      <c r="H211" s="1">
        <v>46.69</v>
      </c>
      <c r="I211" s="1">
        <f t="shared" si="13"/>
        <v>61397.35</v>
      </c>
    </row>
    <row r="212" spans="1:9">
      <c r="A212" s="2">
        <f t="shared" si="11"/>
        <v>6</v>
      </c>
      <c r="B212" s="2">
        <f t="shared" si="12"/>
        <v>2021</v>
      </c>
      <c r="C212" s="3">
        <v>44407</v>
      </c>
      <c r="D212" s="2" t="s">
        <v>0</v>
      </c>
      <c r="E212" s="1">
        <v>3169.07</v>
      </c>
      <c r="F212" s="1">
        <v>1284</v>
      </c>
      <c r="G212" s="1">
        <v>71296.2</v>
      </c>
      <c r="H212" s="1">
        <v>48.6</v>
      </c>
      <c r="I212" s="1">
        <f t="shared" si="13"/>
        <v>71296.2</v>
      </c>
    </row>
    <row r="213" spans="1:9">
      <c r="A213" s="2">
        <f t="shared" si="11"/>
        <v>7</v>
      </c>
      <c r="B213" s="2">
        <f t="shared" si="12"/>
        <v>2021</v>
      </c>
      <c r="C213" s="3">
        <v>44408</v>
      </c>
      <c r="D213" s="2" t="s">
        <v>0</v>
      </c>
      <c r="E213" s="1">
        <v>4124.5</v>
      </c>
      <c r="F213" s="1">
        <v>1479</v>
      </c>
      <c r="G213" s="1">
        <v>61901.64</v>
      </c>
      <c r="H213" s="1">
        <v>48.21</v>
      </c>
      <c r="I213" s="1">
        <f t="shared" si="13"/>
        <v>61901.64</v>
      </c>
    </row>
    <row r="214" spans="1:9">
      <c r="A214" s="2">
        <f t="shared" si="11"/>
        <v>1</v>
      </c>
      <c r="B214" s="2">
        <f t="shared" si="12"/>
        <v>2021</v>
      </c>
      <c r="C214" s="3">
        <v>44409</v>
      </c>
      <c r="D214" s="2" t="s">
        <v>0</v>
      </c>
      <c r="E214" s="1">
        <v>2327.2399999999998</v>
      </c>
      <c r="F214" s="1">
        <v>1447</v>
      </c>
      <c r="G214" s="1">
        <v>70015.86</v>
      </c>
      <c r="H214" s="1">
        <v>47.34</v>
      </c>
      <c r="I214" s="1">
        <f t="shared" si="13"/>
        <v>70015.86</v>
      </c>
    </row>
    <row r="215" spans="1:9">
      <c r="A215" s="2">
        <f t="shared" si="11"/>
        <v>2</v>
      </c>
      <c r="B215" s="2">
        <f t="shared" si="12"/>
        <v>2021</v>
      </c>
      <c r="C215" s="3">
        <v>44410</v>
      </c>
      <c r="D215" s="2" t="s">
        <v>0</v>
      </c>
      <c r="E215" s="1">
        <v>3063.21</v>
      </c>
      <c r="F215" s="1">
        <v>1405</v>
      </c>
      <c r="G215" s="1">
        <v>75591.28</v>
      </c>
      <c r="H215" s="1">
        <v>52.24</v>
      </c>
      <c r="I215" s="1">
        <f t="shared" si="13"/>
        <v>75591.28</v>
      </c>
    </row>
    <row r="216" spans="1:9">
      <c r="A216" s="2">
        <f t="shared" si="11"/>
        <v>3</v>
      </c>
      <c r="B216" s="2">
        <f t="shared" si="12"/>
        <v>2021</v>
      </c>
      <c r="C216" s="3">
        <v>44411</v>
      </c>
      <c r="D216" s="2" t="s">
        <v>0</v>
      </c>
      <c r="E216" s="1">
        <v>2994.77</v>
      </c>
      <c r="F216" s="1">
        <v>1499</v>
      </c>
      <c r="G216" s="1">
        <v>69449.149999999994</v>
      </c>
      <c r="H216" s="1">
        <v>49.43</v>
      </c>
      <c r="I216" s="1">
        <f t="shared" si="13"/>
        <v>69449.149999999994</v>
      </c>
    </row>
    <row r="217" spans="1:9">
      <c r="A217" s="2">
        <f t="shared" si="11"/>
        <v>4</v>
      </c>
      <c r="B217" s="2">
        <f t="shared" si="12"/>
        <v>2021</v>
      </c>
      <c r="C217" s="3">
        <v>44412</v>
      </c>
      <c r="D217" s="2" t="s">
        <v>0</v>
      </c>
      <c r="E217" s="1">
        <v>2854.31</v>
      </c>
      <c r="F217" s="1">
        <v>1493</v>
      </c>
      <c r="G217" s="1">
        <v>72596.569999999992</v>
      </c>
      <c r="H217" s="1">
        <v>48.43</v>
      </c>
      <c r="I217" s="1">
        <f t="shared" si="13"/>
        <v>72596.569999999992</v>
      </c>
    </row>
    <row r="218" spans="1:9">
      <c r="A218" s="2">
        <f t="shared" si="11"/>
        <v>5</v>
      </c>
      <c r="B218" s="2">
        <f t="shared" si="12"/>
        <v>2021</v>
      </c>
      <c r="C218" s="3">
        <v>44413</v>
      </c>
      <c r="D218" s="2" t="s">
        <v>0</v>
      </c>
      <c r="E218" s="1">
        <v>3160.79</v>
      </c>
      <c r="F218" s="1">
        <v>1564</v>
      </c>
      <c r="G218" s="1">
        <v>70260.58</v>
      </c>
      <c r="H218" s="1">
        <v>47.06</v>
      </c>
      <c r="I218" s="1">
        <f t="shared" si="13"/>
        <v>70260.58</v>
      </c>
    </row>
    <row r="219" spans="1:9">
      <c r="A219" s="2">
        <f t="shared" si="11"/>
        <v>6</v>
      </c>
      <c r="B219" s="2">
        <f t="shared" si="12"/>
        <v>2021</v>
      </c>
      <c r="C219" s="3">
        <v>44414</v>
      </c>
      <c r="D219" s="2" t="s">
        <v>0</v>
      </c>
      <c r="E219" s="1">
        <v>2986.25</v>
      </c>
      <c r="F219" s="1">
        <v>1332</v>
      </c>
      <c r="G219" s="1">
        <v>75025.08</v>
      </c>
      <c r="H219" s="1">
        <v>47.97</v>
      </c>
      <c r="I219" s="1">
        <f t="shared" si="13"/>
        <v>75025.08</v>
      </c>
    </row>
    <row r="220" spans="1:9">
      <c r="A220" s="2">
        <f t="shared" si="11"/>
        <v>7</v>
      </c>
      <c r="B220" s="2">
        <f t="shared" si="12"/>
        <v>2021</v>
      </c>
      <c r="C220" s="3">
        <v>44415</v>
      </c>
      <c r="D220" s="2" t="s">
        <v>0</v>
      </c>
      <c r="E220" s="1">
        <v>3905.75</v>
      </c>
      <c r="F220" s="1">
        <v>1471</v>
      </c>
      <c r="G220" s="1">
        <v>70715.88</v>
      </c>
      <c r="H220" s="1">
        <v>53.09</v>
      </c>
      <c r="I220" s="1">
        <f t="shared" si="13"/>
        <v>70715.88</v>
      </c>
    </row>
    <row r="221" spans="1:9">
      <c r="A221" s="2">
        <f t="shared" si="11"/>
        <v>1</v>
      </c>
      <c r="B221" s="2">
        <f t="shared" si="12"/>
        <v>2021</v>
      </c>
      <c r="C221" s="3">
        <v>44416</v>
      </c>
      <c r="D221" s="2" t="s">
        <v>0</v>
      </c>
      <c r="E221" s="1">
        <v>3714.08</v>
      </c>
      <c r="F221" s="1">
        <v>1544</v>
      </c>
      <c r="G221" s="1">
        <v>71740.67</v>
      </c>
      <c r="H221" s="1">
        <v>48.77</v>
      </c>
      <c r="I221" s="1">
        <f t="shared" si="13"/>
        <v>71740.67</v>
      </c>
    </row>
    <row r="222" spans="1:9">
      <c r="A222" s="2">
        <f t="shared" si="11"/>
        <v>2</v>
      </c>
      <c r="B222" s="2">
        <f t="shared" si="12"/>
        <v>2021</v>
      </c>
      <c r="C222" s="3">
        <v>44417</v>
      </c>
      <c r="D222" s="2" t="s">
        <v>0</v>
      </c>
      <c r="E222" s="1">
        <v>2372.54</v>
      </c>
      <c r="F222" s="1">
        <v>1358</v>
      </c>
      <c r="G222" s="1">
        <v>73895.839999999997</v>
      </c>
      <c r="H222" s="1">
        <v>47.86</v>
      </c>
      <c r="I222" s="1">
        <f t="shared" si="13"/>
        <v>73895.839999999997</v>
      </c>
    </row>
    <row r="223" spans="1:9">
      <c r="A223" s="2">
        <f t="shared" si="11"/>
        <v>3</v>
      </c>
      <c r="B223" s="2">
        <f t="shared" si="12"/>
        <v>2021</v>
      </c>
      <c r="C223" s="3">
        <v>44418</v>
      </c>
      <c r="D223" s="2" t="s">
        <v>0</v>
      </c>
      <c r="E223" s="1">
        <v>3259.41</v>
      </c>
      <c r="F223" s="1">
        <v>1506</v>
      </c>
      <c r="G223" s="1">
        <v>69977.740000000005</v>
      </c>
      <c r="H223" s="1">
        <v>51.53</v>
      </c>
      <c r="I223" s="1">
        <f t="shared" si="13"/>
        <v>69977.740000000005</v>
      </c>
    </row>
    <row r="224" spans="1:9">
      <c r="A224" s="2">
        <f t="shared" si="11"/>
        <v>4</v>
      </c>
      <c r="B224" s="2">
        <f t="shared" si="12"/>
        <v>2021</v>
      </c>
      <c r="C224" s="3">
        <v>44419</v>
      </c>
      <c r="D224" s="2" t="s">
        <v>0</v>
      </c>
      <c r="E224" s="1">
        <v>2532.13</v>
      </c>
      <c r="F224" s="1">
        <v>1399</v>
      </c>
      <c r="G224" s="1">
        <v>72016.92</v>
      </c>
      <c r="H224" s="1">
        <v>47.82</v>
      </c>
      <c r="I224" s="1">
        <f t="shared" si="13"/>
        <v>72016.92</v>
      </c>
    </row>
    <row r="225" spans="1:9">
      <c r="A225" s="2">
        <f t="shared" si="11"/>
        <v>5</v>
      </c>
      <c r="B225" s="2">
        <f t="shared" si="12"/>
        <v>2021</v>
      </c>
      <c r="C225" s="3">
        <v>44420</v>
      </c>
      <c r="D225" s="2" t="s">
        <v>0</v>
      </c>
      <c r="E225" s="1">
        <v>3354.24</v>
      </c>
      <c r="F225" s="1">
        <v>1451</v>
      </c>
      <c r="G225" s="1">
        <v>70775.41</v>
      </c>
      <c r="H225" s="1">
        <v>50.59</v>
      </c>
      <c r="I225" s="1">
        <f t="shared" si="13"/>
        <v>70775.41</v>
      </c>
    </row>
    <row r="226" spans="1:9">
      <c r="A226" s="2">
        <f t="shared" si="11"/>
        <v>6</v>
      </c>
      <c r="B226" s="2">
        <f t="shared" si="12"/>
        <v>2021</v>
      </c>
      <c r="C226" s="3">
        <v>44421</v>
      </c>
      <c r="D226" s="2" t="s">
        <v>0</v>
      </c>
      <c r="E226" s="1">
        <v>3024.13</v>
      </c>
      <c r="F226" s="1">
        <v>1671</v>
      </c>
      <c r="G226" s="1">
        <v>71548.81</v>
      </c>
      <c r="H226" s="1">
        <v>49.31</v>
      </c>
      <c r="I226" s="1">
        <f t="shared" si="13"/>
        <v>71548.81</v>
      </c>
    </row>
    <row r="227" spans="1:9">
      <c r="A227" s="2">
        <f t="shared" si="11"/>
        <v>7</v>
      </c>
      <c r="B227" s="2">
        <f t="shared" si="12"/>
        <v>2021</v>
      </c>
      <c r="C227" s="3">
        <v>44422</v>
      </c>
      <c r="D227" s="2" t="s">
        <v>0</v>
      </c>
      <c r="E227" s="1">
        <v>3535.5</v>
      </c>
      <c r="F227" s="1">
        <v>1719</v>
      </c>
      <c r="G227" s="1">
        <v>81561.510000000009</v>
      </c>
      <c r="H227" s="1">
        <v>48.81</v>
      </c>
      <c r="I227" s="1">
        <f t="shared" si="13"/>
        <v>81561.510000000009</v>
      </c>
    </row>
    <row r="228" spans="1:9">
      <c r="A228" s="2">
        <f t="shared" si="11"/>
        <v>1</v>
      </c>
      <c r="B228" s="2">
        <f t="shared" si="12"/>
        <v>2021</v>
      </c>
      <c r="C228" s="3">
        <v>44423</v>
      </c>
      <c r="D228" s="2" t="s">
        <v>0</v>
      </c>
      <c r="E228" s="1">
        <v>4414.41</v>
      </c>
      <c r="F228" s="1">
        <v>1953</v>
      </c>
      <c r="G228" s="1">
        <v>87308.01</v>
      </c>
      <c r="H228" s="1">
        <v>50.79</v>
      </c>
      <c r="I228" s="1">
        <f t="shared" si="13"/>
        <v>87308.01</v>
      </c>
    </row>
    <row r="229" spans="1:9">
      <c r="A229" s="2">
        <f t="shared" si="11"/>
        <v>2</v>
      </c>
      <c r="B229" s="2">
        <f t="shared" si="12"/>
        <v>2021</v>
      </c>
      <c r="C229" s="3">
        <v>44424</v>
      </c>
      <c r="D229" s="2" t="s">
        <v>0</v>
      </c>
      <c r="E229" s="1">
        <v>3196.8</v>
      </c>
      <c r="F229" s="1">
        <v>1667</v>
      </c>
      <c r="G229" s="1">
        <v>100286.55</v>
      </c>
      <c r="H229" s="1">
        <v>51.35</v>
      </c>
      <c r="I229" s="1">
        <f t="shared" si="13"/>
        <v>100286.55</v>
      </c>
    </row>
    <row r="230" spans="1:9">
      <c r="A230" s="2">
        <f t="shared" si="11"/>
        <v>3</v>
      </c>
      <c r="B230" s="2">
        <f t="shared" si="12"/>
        <v>2021</v>
      </c>
      <c r="C230" s="3">
        <v>44425</v>
      </c>
      <c r="D230" s="2" t="s">
        <v>0</v>
      </c>
      <c r="E230" s="1">
        <v>3659.76</v>
      </c>
      <c r="F230" s="1">
        <v>2011</v>
      </c>
      <c r="G230" s="1">
        <v>82149.759999999995</v>
      </c>
      <c r="H230" s="1">
        <v>49.28</v>
      </c>
      <c r="I230" s="1">
        <f t="shared" si="13"/>
        <v>82149.759999999995</v>
      </c>
    </row>
    <row r="231" spans="1:9">
      <c r="A231" s="2">
        <f t="shared" si="11"/>
        <v>4</v>
      </c>
      <c r="B231" s="2">
        <f t="shared" si="12"/>
        <v>2021</v>
      </c>
      <c r="C231" s="3">
        <v>44426</v>
      </c>
      <c r="D231" s="2" t="s">
        <v>0</v>
      </c>
      <c r="E231" s="1">
        <v>4306.3500000000004</v>
      </c>
      <c r="F231" s="1">
        <v>2027</v>
      </c>
      <c r="G231" s="1">
        <v>103566.5</v>
      </c>
      <c r="H231" s="1">
        <v>51.5</v>
      </c>
      <c r="I231" s="1">
        <f t="shared" si="13"/>
        <v>103566.5</v>
      </c>
    </row>
    <row r="232" spans="1:9">
      <c r="A232" s="2">
        <f t="shared" si="11"/>
        <v>5</v>
      </c>
      <c r="B232" s="2">
        <f t="shared" si="12"/>
        <v>2021</v>
      </c>
      <c r="C232" s="3">
        <v>44427</v>
      </c>
      <c r="D232" s="2" t="s">
        <v>0</v>
      </c>
      <c r="E232" s="1">
        <v>3954.44</v>
      </c>
      <c r="F232" s="1">
        <v>2133</v>
      </c>
      <c r="G232" s="1">
        <v>99221.650000000009</v>
      </c>
      <c r="H232" s="1">
        <v>48.95</v>
      </c>
      <c r="I232" s="1">
        <f t="shared" si="13"/>
        <v>99221.650000000009</v>
      </c>
    </row>
    <row r="233" spans="1:9">
      <c r="A233" s="2">
        <f t="shared" si="11"/>
        <v>6</v>
      </c>
      <c r="B233" s="2">
        <f t="shared" si="12"/>
        <v>2021</v>
      </c>
      <c r="C233" s="3">
        <v>44428</v>
      </c>
      <c r="D233" s="2" t="s">
        <v>0</v>
      </c>
      <c r="E233" s="1">
        <v>4691.24</v>
      </c>
      <c r="F233" s="1">
        <v>1931</v>
      </c>
      <c r="G233" s="1">
        <v>101402.81999999999</v>
      </c>
      <c r="H233" s="1">
        <v>47.54</v>
      </c>
      <c r="I233" s="1">
        <f t="shared" si="13"/>
        <v>101402.81999999999</v>
      </c>
    </row>
    <row r="234" spans="1:9">
      <c r="A234" s="2">
        <f t="shared" si="11"/>
        <v>7</v>
      </c>
      <c r="B234" s="2">
        <f t="shared" si="12"/>
        <v>2021</v>
      </c>
      <c r="C234" s="3">
        <v>44429</v>
      </c>
      <c r="D234" s="2" t="s">
        <v>0</v>
      </c>
      <c r="E234" s="1">
        <v>5489.96</v>
      </c>
      <c r="F234" s="1">
        <v>2222</v>
      </c>
      <c r="G234" s="1">
        <v>102729.20000000001</v>
      </c>
      <c r="H234" s="1">
        <v>53.2</v>
      </c>
      <c r="I234" s="1">
        <f t="shared" si="13"/>
        <v>102729.20000000001</v>
      </c>
    </row>
    <row r="235" spans="1:9">
      <c r="A235" s="2">
        <f t="shared" si="11"/>
        <v>1</v>
      </c>
      <c r="B235" s="2">
        <f t="shared" si="12"/>
        <v>2021</v>
      </c>
      <c r="C235" s="3">
        <v>44430</v>
      </c>
      <c r="D235" s="2" t="s">
        <v>0</v>
      </c>
      <c r="E235" s="1">
        <v>5632.77</v>
      </c>
      <c r="F235" s="1">
        <v>2367</v>
      </c>
      <c r="G235" s="1">
        <v>109277.96</v>
      </c>
      <c r="H235" s="1">
        <v>49.18</v>
      </c>
      <c r="I235" s="1">
        <f t="shared" si="13"/>
        <v>109277.96</v>
      </c>
    </row>
    <row r="236" spans="1:9">
      <c r="A236" s="2">
        <f t="shared" si="11"/>
        <v>2</v>
      </c>
      <c r="B236" s="2">
        <f t="shared" si="12"/>
        <v>2021</v>
      </c>
      <c r="C236" s="3">
        <v>44431</v>
      </c>
      <c r="D236" s="2" t="s">
        <v>0</v>
      </c>
      <c r="E236" s="1">
        <v>4029.7</v>
      </c>
      <c r="F236" s="1">
        <v>1946</v>
      </c>
      <c r="G236" s="1">
        <v>116409.06</v>
      </c>
      <c r="H236" s="1">
        <v>49.18</v>
      </c>
      <c r="I236" s="1">
        <f t="shared" si="13"/>
        <v>116409.06</v>
      </c>
    </row>
    <row r="237" spans="1:9">
      <c r="A237" s="2">
        <f t="shared" si="11"/>
        <v>3</v>
      </c>
      <c r="B237" s="2">
        <f t="shared" si="12"/>
        <v>2021</v>
      </c>
      <c r="C237" s="3">
        <v>44432</v>
      </c>
      <c r="D237" s="2" t="s">
        <v>0</v>
      </c>
      <c r="E237" s="1">
        <v>5409.12</v>
      </c>
      <c r="F237" s="1">
        <v>2035</v>
      </c>
      <c r="G237" s="1">
        <v>101561.73999999999</v>
      </c>
      <c r="H237" s="1">
        <v>52.19</v>
      </c>
      <c r="I237" s="1">
        <f t="shared" si="13"/>
        <v>101561.73999999999</v>
      </c>
    </row>
    <row r="238" spans="1:9">
      <c r="A238" s="2">
        <f t="shared" si="11"/>
        <v>4</v>
      </c>
      <c r="B238" s="2">
        <f t="shared" si="12"/>
        <v>2021</v>
      </c>
      <c r="C238" s="3">
        <v>44433</v>
      </c>
      <c r="D238" s="2" t="s">
        <v>0</v>
      </c>
      <c r="E238" s="1">
        <v>4641.9399999999996</v>
      </c>
      <c r="F238" s="1">
        <v>2025</v>
      </c>
      <c r="G238" s="1">
        <v>101505.8</v>
      </c>
      <c r="H238" s="1">
        <v>49.88</v>
      </c>
      <c r="I238" s="1">
        <f t="shared" si="13"/>
        <v>101505.8</v>
      </c>
    </row>
    <row r="239" spans="1:9">
      <c r="A239" s="2">
        <f t="shared" si="11"/>
        <v>5</v>
      </c>
      <c r="B239" s="2">
        <f t="shared" si="12"/>
        <v>2021</v>
      </c>
      <c r="C239" s="3">
        <v>44434</v>
      </c>
      <c r="D239" s="2" t="s">
        <v>0</v>
      </c>
      <c r="E239" s="1">
        <v>3862.17</v>
      </c>
      <c r="F239" s="1">
        <v>1989</v>
      </c>
      <c r="G239" s="1">
        <v>99569.25</v>
      </c>
      <c r="H239" s="1">
        <v>49.17</v>
      </c>
      <c r="I239" s="1">
        <f t="shared" si="13"/>
        <v>99569.25</v>
      </c>
    </row>
    <row r="240" spans="1:9">
      <c r="A240" s="2">
        <f t="shared" si="11"/>
        <v>6</v>
      </c>
      <c r="B240" s="2">
        <f t="shared" si="12"/>
        <v>2021</v>
      </c>
      <c r="C240" s="3">
        <v>44435</v>
      </c>
      <c r="D240" s="2" t="s">
        <v>0</v>
      </c>
      <c r="E240" s="1">
        <v>4035.32</v>
      </c>
      <c r="F240" s="1">
        <v>2225</v>
      </c>
      <c r="G240" s="1">
        <v>97162.650000000009</v>
      </c>
      <c r="H240" s="1">
        <v>48.85</v>
      </c>
      <c r="I240" s="1">
        <f t="shared" si="13"/>
        <v>97162.650000000009</v>
      </c>
    </row>
    <row r="241" spans="1:9">
      <c r="A241" s="2">
        <f t="shared" si="11"/>
        <v>7</v>
      </c>
      <c r="B241" s="2">
        <f t="shared" si="12"/>
        <v>2021</v>
      </c>
      <c r="C241" s="3">
        <v>44436</v>
      </c>
      <c r="D241" s="2" t="s">
        <v>0</v>
      </c>
      <c r="E241" s="1">
        <v>4751.1400000000003</v>
      </c>
      <c r="F241" s="1">
        <v>2286</v>
      </c>
      <c r="G241" s="1">
        <v>113875.5</v>
      </c>
      <c r="H241" s="1">
        <v>51.18</v>
      </c>
      <c r="I241" s="1">
        <f t="shared" si="13"/>
        <v>113875.5</v>
      </c>
    </row>
    <row r="242" spans="1:9">
      <c r="A242" s="2">
        <f t="shared" si="11"/>
        <v>1</v>
      </c>
      <c r="B242" s="2">
        <f t="shared" si="12"/>
        <v>2021</v>
      </c>
      <c r="C242" s="3">
        <v>44437</v>
      </c>
      <c r="D242" s="2" t="s">
        <v>0</v>
      </c>
      <c r="E242" s="1">
        <v>4235.49</v>
      </c>
      <c r="F242" s="1">
        <v>2461</v>
      </c>
      <c r="G242" s="1">
        <v>109796.58</v>
      </c>
      <c r="H242" s="1">
        <v>48.03</v>
      </c>
      <c r="I242" s="1">
        <f t="shared" si="13"/>
        <v>109796.58</v>
      </c>
    </row>
    <row r="243" spans="1:9">
      <c r="A243" s="2">
        <f t="shared" si="11"/>
        <v>2</v>
      </c>
      <c r="B243" s="2">
        <f t="shared" si="12"/>
        <v>2021</v>
      </c>
      <c r="C243" s="3">
        <v>44438</v>
      </c>
      <c r="D243" s="2" t="s">
        <v>0</v>
      </c>
      <c r="E243" s="1">
        <v>4034.79</v>
      </c>
      <c r="F243" s="1">
        <v>2045</v>
      </c>
      <c r="G243" s="1">
        <v>123960.56999999999</v>
      </c>
      <c r="H243" s="1">
        <v>50.37</v>
      </c>
      <c r="I243" s="1">
        <f t="shared" si="13"/>
        <v>123960.56999999999</v>
      </c>
    </row>
    <row r="244" spans="1:9">
      <c r="A244" s="2">
        <f t="shared" si="11"/>
        <v>3</v>
      </c>
      <c r="B244" s="2">
        <f t="shared" si="12"/>
        <v>2021</v>
      </c>
      <c r="C244" s="3">
        <v>44439</v>
      </c>
      <c r="D244" s="2" t="s">
        <v>0</v>
      </c>
      <c r="E244" s="1">
        <v>4120.24</v>
      </c>
      <c r="F244" s="1">
        <v>2126</v>
      </c>
      <c r="G244" s="1">
        <v>101186.59999999999</v>
      </c>
      <c r="H244" s="1">
        <v>49.48</v>
      </c>
      <c r="I244" s="1">
        <f t="shared" si="13"/>
        <v>101186.59999999999</v>
      </c>
    </row>
    <row r="245" spans="1:9">
      <c r="A245" s="2">
        <f t="shared" si="11"/>
        <v>4</v>
      </c>
      <c r="B245" s="2">
        <f t="shared" si="12"/>
        <v>2021</v>
      </c>
      <c r="C245" s="3">
        <v>44440</v>
      </c>
      <c r="D245" s="2" t="s">
        <v>0</v>
      </c>
      <c r="E245" s="1">
        <v>4394.4799999999996</v>
      </c>
      <c r="F245" s="1">
        <v>2443</v>
      </c>
      <c r="G245" s="1">
        <v>105045.65999999999</v>
      </c>
      <c r="H245" s="1">
        <v>49.41</v>
      </c>
      <c r="I245" s="1">
        <f t="shared" si="13"/>
        <v>105045.65999999999</v>
      </c>
    </row>
    <row r="246" spans="1:9">
      <c r="A246" s="2">
        <f t="shared" si="11"/>
        <v>5</v>
      </c>
      <c r="B246" s="2">
        <f t="shared" si="12"/>
        <v>2021</v>
      </c>
      <c r="C246" s="3">
        <v>44441</v>
      </c>
      <c r="D246" s="2" t="s">
        <v>0</v>
      </c>
      <c r="E246" s="1">
        <v>4322.5600000000004</v>
      </c>
      <c r="F246" s="1">
        <v>2274</v>
      </c>
      <c r="G246" s="1">
        <v>122369.87000000001</v>
      </c>
      <c r="H246" s="1">
        <v>50.09</v>
      </c>
      <c r="I246" s="1">
        <f t="shared" si="13"/>
        <v>122369.87000000001</v>
      </c>
    </row>
    <row r="247" spans="1:9">
      <c r="A247" s="2">
        <f t="shared" si="11"/>
        <v>6</v>
      </c>
      <c r="B247" s="2">
        <f t="shared" si="12"/>
        <v>2021</v>
      </c>
      <c r="C247" s="3">
        <v>44442</v>
      </c>
      <c r="D247" s="2" t="s">
        <v>0</v>
      </c>
      <c r="E247" s="1">
        <v>5124.83</v>
      </c>
      <c r="F247" s="1">
        <v>2237</v>
      </c>
      <c r="G247" s="1">
        <v>110607.36</v>
      </c>
      <c r="H247" s="1">
        <v>48.64</v>
      </c>
      <c r="I247" s="1">
        <f t="shared" si="13"/>
        <v>110607.36</v>
      </c>
    </row>
    <row r="248" spans="1:9">
      <c r="A248" s="2">
        <f t="shared" si="11"/>
        <v>7</v>
      </c>
      <c r="B248" s="2">
        <f t="shared" si="12"/>
        <v>2021</v>
      </c>
      <c r="C248" s="3">
        <v>44443</v>
      </c>
      <c r="D248" s="2" t="s">
        <v>0</v>
      </c>
      <c r="E248" s="1">
        <v>4303.8500000000004</v>
      </c>
      <c r="F248" s="1">
        <v>2389</v>
      </c>
      <c r="G248" s="1">
        <v>112185.55</v>
      </c>
      <c r="H248" s="1">
        <v>50.15</v>
      </c>
      <c r="I248" s="1">
        <f t="shared" si="13"/>
        <v>112185.55</v>
      </c>
    </row>
    <row r="249" spans="1:9">
      <c r="A249" s="2">
        <f t="shared" si="11"/>
        <v>1</v>
      </c>
      <c r="B249" s="2">
        <f t="shared" si="12"/>
        <v>2021</v>
      </c>
      <c r="C249" s="3">
        <v>44444</v>
      </c>
      <c r="D249" s="2" t="s">
        <v>0</v>
      </c>
      <c r="E249" s="1">
        <v>6007.11</v>
      </c>
      <c r="F249" s="1">
        <v>2577</v>
      </c>
      <c r="G249" s="1">
        <v>124419.12</v>
      </c>
      <c r="H249" s="1">
        <v>52.08</v>
      </c>
      <c r="I249" s="1">
        <f t="shared" si="13"/>
        <v>124419.12</v>
      </c>
    </row>
    <row r="250" spans="1:9">
      <c r="A250" s="2">
        <f t="shared" si="11"/>
        <v>2</v>
      </c>
      <c r="B250" s="2">
        <f t="shared" si="12"/>
        <v>2021</v>
      </c>
      <c r="C250" s="3">
        <v>44445</v>
      </c>
      <c r="D250" s="2" t="s">
        <v>0</v>
      </c>
      <c r="E250" s="1">
        <v>4633.45</v>
      </c>
      <c r="F250" s="1">
        <v>2741</v>
      </c>
      <c r="G250" s="1">
        <v>122690.97</v>
      </c>
      <c r="H250" s="1">
        <v>47.61</v>
      </c>
      <c r="I250" s="1">
        <f t="shared" si="13"/>
        <v>122690.97</v>
      </c>
    </row>
    <row r="251" spans="1:9">
      <c r="A251" s="2">
        <f t="shared" si="11"/>
        <v>3</v>
      </c>
      <c r="B251" s="2">
        <f t="shared" si="12"/>
        <v>2021</v>
      </c>
      <c r="C251" s="3">
        <v>44446</v>
      </c>
      <c r="D251" s="2" t="s">
        <v>0</v>
      </c>
      <c r="E251" s="1">
        <v>4021.77</v>
      </c>
      <c r="F251" s="1">
        <v>2305</v>
      </c>
      <c r="G251" s="1">
        <v>131513.18</v>
      </c>
      <c r="H251" s="1">
        <v>47.98</v>
      </c>
      <c r="I251" s="1">
        <f t="shared" si="13"/>
        <v>131513.18</v>
      </c>
    </row>
    <row r="252" spans="1:9">
      <c r="A252" s="2">
        <f t="shared" si="11"/>
        <v>4</v>
      </c>
      <c r="B252" s="2">
        <f t="shared" si="12"/>
        <v>2021</v>
      </c>
      <c r="C252" s="3">
        <v>44447</v>
      </c>
      <c r="D252" s="2" t="s">
        <v>0</v>
      </c>
      <c r="E252" s="1">
        <v>6295.02</v>
      </c>
      <c r="F252" s="1">
        <v>2644</v>
      </c>
      <c r="G252" s="1">
        <v>114650.70000000001</v>
      </c>
      <c r="H252" s="1">
        <v>49.74</v>
      </c>
      <c r="I252" s="1">
        <f t="shared" si="13"/>
        <v>114650.70000000001</v>
      </c>
    </row>
    <row r="253" spans="1:9">
      <c r="A253" s="2">
        <f t="shared" si="11"/>
        <v>5</v>
      </c>
      <c r="B253" s="2">
        <f t="shared" si="12"/>
        <v>2021</v>
      </c>
      <c r="C253" s="3">
        <v>44448</v>
      </c>
      <c r="D253" s="2" t="s">
        <v>0</v>
      </c>
      <c r="E253" s="1">
        <v>4237.51</v>
      </c>
      <c r="F253" s="1">
        <v>2451</v>
      </c>
      <c r="G253" s="1">
        <v>131063.08</v>
      </c>
      <c r="H253" s="1">
        <v>49.57</v>
      </c>
      <c r="I253" s="1">
        <f t="shared" si="13"/>
        <v>131063.08</v>
      </c>
    </row>
    <row r="254" spans="1:9">
      <c r="A254" s="2">
        <f t="shared" si="11"/>
        <v>6</v>
      </c>
      <c r="B254" s="2">
        <f t="shared" si="12"/>
        <v>2021</v>
      </c>
      <c r="C254" s="3">
        <v>44449</v>
      </c>
      <c r="D254" s="2" t="s">
        <v>0</v>
      </c>
      <c r="E254" s="1">
        <v>4414.1899999999996</v>
      </c>
      <c r="F254" s="1">
        <v>2404</v>
      </c>
      <c r="G254" s="1">
        <v>117255.84000000001</v>
      </c>
      <c r="H254" s="1">
        <v>47.84</v>
      </c>
      <c r="I254" s="1">
        <f t="shared" si="13"/>
        <v>117255.84000000001</v>
      </c>
    </row>
    <row r="255" spans="1:9">
      <c r="A255" s="2">
        <f t="shared" si="11"/>
        <v>7</v>
      </c>
      <c r="B255" s="2">
        <f t="shared" si="12"/>
        <v>2021</v>
      </c>
      <c r="C255" s="3">
        <v>44450</v>
      </c>
      <c r="D255" s="2" t="s">
        <v>0</v>
      </c>
      <c r="E255" s="1">
        <v>5140.37</v>
      </c>
      <c r="F255" s="1">
        <v>2955</v>
      </c>
      <c r="G255" s="1">
        <v>126258.08</v>
      </c>
      <c r="H255" s="1">
        <v>52.52</v>
      </c>
      <c r="I255" s="1">
        <f t="shared" si="13"/>
        <v>126258.08</v>
      </c>
    </row>
    <row r="256" spans="1:9">
      <c r="A256" s="2">
        <f t="shared" si="11"/>
        <v>1</v>
      </c>
      <c r="B256" s="2">
        <f t="shared" si="12"/>
        <v>2021</v>
      </c>
      <c r="C256" s="3">
        <v>44451</v>
      </c>
      <c r="D256" s="2" t="s">
        <v>0</v>
      </c>
      <c r="E256" s="1">
        <v>5347.46</v>
      </c>
      <c r="F256" s="1">
        <v>3067</v>
      </c>
      <c r="G256" s="1">
        <v>144322.20000000001</v>
      </c>
      <c r="H256" s="1">
        <v>48.84</v>
      </c>
      <c r="I256" s="1">
        <f t="shared" si="13"/>
        <v>144322.20000000001</v>
      </c>
    </row>
    <row r="257" spans="1:9">
      <c r="A257" s="2">
        <f t="shared" si="11"/>
        <v>2</v>
      </c>
      <c r="B257" s="2">
        <f t="shared" si="12"/>
        <v>2021</v>
      </c>
      <c r="C257" s="3">
        <v>44452</v>
      </c>
      <c r="D257" s="2" t="s">
        <v>0</v>
      </c>
      <c r="E257" s="1">
        <v>4493.87</v>
      </c>
      <c r="F257" s="1">
        <v>2825</v>
      </c>
      <c r="G257" s="1">
        <v>151019.08000000002</v>
      </c>
      <c r="H257" s="1">
        <v>49.24</v>
      </c>
      <c r="I257" s="1">
        <f t="shared" si="13"/>
        <v>151019.08000000002</v>
      </c>
    </row>
    <row r="258" spans="1:9">
      <c r="A258" s="2">
        <f t="shared" ref="A258:A321" si="14">WEEKDAY(C258)</f>
        <v>3</v>
      </c>
      <c r="B258" s="2">
        <f t="shared" ref="B258:B321" si="15">YEAR(C258)</f>
        <v>2021</v>
      </c>
      <c r="C258" s="3">
        <v>44453</v>
      </c>
      <c r="D258" s="2" t="s">
        <v>0</v>
      </c>
      <c r="E258" s="1">
        <v>4954.24</v>
      </c>
      <c r="F258" s="1">
        <v>2594</v>
      </c>
      <c r="G258" s="1">
        <v>143199.25</v>
      </c>
      <c r="H258" s="1">
        <v>50.69</v>
      </c>
      <c r="I258" s="1">
        <f t="shared" si="13"/>
        <v>143199.25</v>
      </c>
    </row>
    <row r="259" spans="1:9">
      <c r="A259" s="2">
        <f t="shared" si="14"/>
        <v>4</v>
      </c>
      <c r="B259" s="2">
        <f t="shared" si="15"/>
        <v>2021</v>
      </c>
      <c r="C259" s="3">
        <v>44454</v>
      </c>
      <c r="D259" s="2" t="s">
        <v>0</v>
      </c>
      <c r="E259" s="1">
        <v>5078.3599999999997</v>
      </c>
      <c r="F259" s="1">
        <v>3001</v>
      </c>
      <c r="G259" s="1">
        <v>125497.72</v>
      </c>
      <c r="H259" s="1">
        <v>48.38</v>
      </c>
      <c r="I259" s="1">
        <f t="shared" ref="I259:I322" si="16">H259*F258</f>
        <v>125497.72</v>
      </c>
    </row>
    <row r="260" spans="1:9">
      <c r="A260" s="2">
        <f t="shared" si="14"/>
        <v>5</v>
      </c>
      <c r="B260" s="2">
        <f t="shared" si="15"/>
        <v>2021</v>
      </c>
      <c r="C260" s="3">
        <v>44455</v>
      </c>
      <c r="D260" s="2" t="s">
        <v>0</v>
      </c>
      <c r="E260" s="1">
        <v>4743.21</v>
      </c>
      <c r="F260" s="1">
        <v>2572</v>
      </c>
      <c r="G260" s="1">
        <v>145728.56</v>
      </c>
      <c r="H260" s="1">
        <v>48.56</v>
      </c>
      <c r="I260" s="1">
        <f t="shared" si="16"/>
        <v>145728.56</v>
      </c>
    </row>
    <row r="261" spans="1:9">
      <c r="A261" s="2">
        <f t="shared" si="14"/>
        <v>6</v>
      </c>
      <c r="B261" s="2">
        <f t="shared" si="15"/>
        <v>2021</v>
      </c>
      <c r="C261" s="3">
        <v>44456</v>
      </c>
      <c r="D261" s="2" t="s">
        <v>0</v>
      </c>
      <c r="E261" s="1">
        <v>6588.1</v>
      </c>
      <c r="F261" s="1">
        <v>2523</v>
      </c>
      <c r="G261" s="1">
        <v>119778.04</v>
      </c>
      <c r="H261" s="1">
        <v>46.57</v>
      </c>
      <c r="I261" s="1">
        <f t="shared" si="16"/>
        <v>119778.04</v>
      </c>
    </row>
    <row r="262" spans="1:9">
      <c r="A262" s="2">
        <f t="shared" si="14"/>
        <v>7</v>
      </c>
      <c r="B262" s="2">
        <f t="shared" si="15"/>
        <v>2021</v>
      </c>
      <c r="C262" s="3">
        <v>44457</v>
      </c>
      <c r="D262" s="2" t="s">
        <v>0</v>
      </c>
      <c r="E262" s="1">
        <v>5638.76</v>
      </c>
      <c r="F262" s="1">
        <v>2673</v>
      </c>
      <c r="G262" s="1">
        <v>130716.63</v>
      </c>
      <c r="H262" s="1">
        <v>51.81</v>
      </c>
      <c r="I262" s="1">
        <f t="shared" si="16"/>
        <v>130716.63</v>
      </c>
    </row>
    <row r="263" spans="1:9">
      <c r="A263" s="2">
        <f t="shared" si="14"/>
        <v>1</v>
      </c>
      <c r="B263" s="2">
        <f t="shared" si="15"/>
        <v>2021</v>
      </c>
      <c r="C263" s="3">
        <v>44458</v>
      </c>
      <c r="D263" s="2" t="s">
        <v>0</v>
      </c>
      <c r="E263" s="1">
        <v>5615.63</v>
      </c>
      <c r="F263" s="1">
        <v>2942</v>
      </c>
      <c r="G263" s="1">
        <v>130201.83</v>
      </c>
      <c r="H263" s="1">
        <v>48.71</v>
      </c>
      <c r="I263" s="1">
        <f t="shared" si="16"/>
        <v>130201.83</v>
      </c>
    </row>
    <row r="264" spans="1:9">
      <c r="A264" s="2">
        <f t="shared" si="14"/>
        <v>2</v>
      </c>
      <c r="B264" s="2">
        <f t="shared" si="15"/>
        <v>2021</v>
      </c>
      <c r="C264" s="3">
        <v>44459</v>
      </c>
      <c r="D264" s="2" t="s">
        <v>0</v>
      </c>
      <c r="E264" s="1">
        <v>5829.71</v>
      </c>
      <c r="F264" s="1">
        <v>2878</v>
      </c>
      <c r="G264" s="1">
        <v>155484.70000000001</v>
      </c>
      <c r="H264" s="1">
        <v>52.85</v>
      </c>
      <c r="I264" s="1">
        <f t="shared" si="16"/>
        <v>155484.70000000001</v>
      </c>
    </row>
    <row r="265" spans="1:9">
      <c r="A265" s="2">
        <f t="shared" si="14"/>
        <v>3</v>
      </c>
      <c r="B265" s="2">
        <f t="shared" si="15"/>
        <v>2021</v>
      </c>
      <c r="C265" s="3">
        <v>44460</v>
      </c>
      <c r="D265" s="2" t="s">
        <v>0</v>
      </c>
      <c r="E265" s="1">
        <v>6067.12</v>
      </c>
      <c r="F265" s="1">
        <v>3002</v>
      </c>
      <c r="G265" s="1">
        <v>145051.19999999998</v>
      </c>
      <c r="H265" s="1">
        <v>50.4</v>
      </c>
      <c r="I265" s="1">
        <f t="shared" si="16"/>
        <v>145051.19999999998</v>
      </c>
    </row>
    <row r="266" spans="1:9">
      <c r="A266" s="2">
        <f t="shared" si="14"/>
        <v>4</v>
      </c>
      <c r="B266" s="2">
        <f t="shared" si="15"/>
        <v>2021</v>
      </c>
      <c r="C266" s="3">
        <v>44461</v>
      </c>
      <c r="D266" s="2" t="s">
        <v>0</v>
      </c>
      <c r="E266" s="1">
        <v>5326.62</v>
      </c>
      <c r="F266" s="1">
        <v>2689</v>
      </c>
      <c r="G266" s="1">
        <v>146467.57999999999</v>
      </c>
      <c r="H266" s="1">
        <v>48.79</v>
      </c>
      <c r="I266" s="1">
        <f t="shared" si="16"/>
        <v>146467.57999999999</v>
      </c>
    </row>
    <row r="267" spans="1:9">
      <c r="A267" s="2">
        <f t="shared" si="14"/>
        <v>5</v>
      </c>
      <c r="B267" s="2">
        <f t="shared" si="15"/>
        <v>2021</v>
      </c>
      <c r="C267" s="3">
        <v>44462</v>
      </c>
      <c r="D267" s="2" t="s">
        <v>0</v>
      </c>
      <c r="E267" s="1">
        <v>5685.54</v>
      </c>
      <c r="F267" s="1">
        <v>2539</v>
      </c>
      <c r="G267" s="1">
        <v>132594.59</v>
      </c>
      <c r="H267" s="1">
        <v>49.31</v>
      </c>
      <c r="I267" s="1">
        <f t="shared" si="16"/>
        <v>132594.59</v>
      </c>
    </row>
    <row r="268" spans="1:9">
      <c r="A268" s="2">
        <f t="shared" si="14"/>
        <v>6</v>
      </c>
      <c r="B268" s="2">
        <f t="shared" si="15"/>
        <v>2021</v>
      </c>
      <c r="C268" s="3">
        <v>44463</v>
      </c>
      <c r="D268" s="2" t="s">
        <v>0</v>
      </c>
      <c r="E268" s="1">
        <v>5195.16</v>
      </c>
      <c r="F268" s="1">
        <v>2309</v>
      </c>
      <c r="G268" s="1">
        <v>119079.09999999999</v>
      </c>
      <c r="H268" s="1">
        <v>46.9</v>
      </c>
      <c r="I268" s="1">
        <f t="shared" si="16"/>
        <v>119079.09999999999</v>
      </c>
    </row>
    <row r="269" spans="1:9">
      <c r="A269" s="2">
        <f t="shared" si="14"/>
        <v>7</v>
      </c>
      <c r="B269" s="2">
        <f t="shared" si="15"/>
        <v>2021</v>
      </c>
      <c r="C269" s="3">
        <v>44464</v>
      </c>
      <c r="D269" s="2" t="s">
        <v>0</v>
      </c>
      <c r="E269" s="1">
        <v>5241.18</v>
      </c>
      <c r="F269" s="1">
        <v>2596</v>
      </c>
      <c r="G269" s="1">
        <v>113141</v>
      </c>
      <c r="H269" s="1">
        <v>49</v>
      </c>
      <c r="I269" s="1">
        <f t="shared" si="16"/>
        <v>113141</v>
      </c>
    </row>
    <row r="270" spans="1:9">
      <c r="A270" s="2">
        <f t="shared" si="14"/>
        <v>1</v>
      </c>
      <c r="B270" s="2">
        <f t="shared" si="15"/>
        <v>2021</v>
      </c>
      <c r="C270" s="3">
        <v>44465</v>
      </c>
      <c r="D270" s="2" t="s">
        <v>0</v>
      </c>
      <c r="E270" s="1">
        <v>5169.91</v>
      </c>
      <c r="F270" s="1">
        <v>2642</v>
      </c>
      <c r="G270" s="1">
        <v>124010.92000000001</v>
      </c>
      <c r="H270" s="1">
        <v>47.77</v>
      </c>
      <c r="I270" s="1">
        <f t="shared" si="16"/>
        <v>124010.92000000001</v>
      </c>
    </row>
    <row r="271" spans="1:9">
      <c r="A271" s="2">
        <f t="shared" si="14"/>
        <v>2</v>
      </c>
      <c r="B271" s="2">
        <f t="shared" si="15"/>
        <v>2021</v>
      </c>
      <c r="C271" s="3">
        <v>44466</v>
      </c>
      <c r="D271" s="2" t="s">
        <v>0</v>
      </c>
      <c r="E271" s="1">
        <v>3983.03</v>
      </c>
      <c r="F271" s="1">
        <v>2371</v>
      </c>
      <c r="G271" s="1">
        <v>131941.47999999998</v>
      </c>
      <c r="H271" s="1">
        <v>49.94</v>
      </c>
      <c r="I271" s="1">
        <f t="shared" si="16"/>
        <v>131941.47999999998</v>
      </c>
    </row>
    <row r="272" spans="1:9">
      <c r="A272" s="2">
        <f t="shared" si="14"/>
        <v>3</v>
      </c>
      <c r="B272" s="2">
        <f t="shared" si="15"/>
        <v>2021</v>
      </c>
      <c r="C272" s="3">
        <v>44467</v>
      </c>
      <c r="D272" s="2" t="s">
        <v>0</v>
      </c>
      <c r="E272" s="1">
        <v>5191.3</v>
      </c>
      <c r="F272" s="1">
        <v>2458</v>
      </c>
      <c r="G272" s="1">
        <v>125307.35</v>
      </c>
      <c r="H272" s="1">
        <v>52.85</v>
      </c>
      <c r="I272" s="1">
        <f t="shared" si="16"/>
        <v>125307.35</v>
      </c>
    </row>
    <row r="273" spans="1:9">
      <c r="A273" s="2">
        <f t="shared" si="14"/>
        <v>4</v>
      </c>
      <c r="B273" s="2">
        <f t="shared" si="15"/>
        <v>2021</v>
      </c>
      <c r="C273" s="3">
        <v>44468</v>
      </c>
      <c r="D273" s="2" t="s">
        <v>0</v>
      </c>
      <c r="E273" s="1">
        <v>5658.17</v>
      </c>
      <c r="F273" s="1">
        <v>2679</v>
      </c>
      <c r="G273" s="1">
        <v>124227.31999999999</v>
      </c>
      <c r="H273" s="1">
        <v>50.54</v>
      </c>
      <c r="I273" s="1">
        <f t="shared" si="16"/>
        <v>124227.31999999999</v>
      </c>
    </row>
    <row r="274" spans="1:9">
      <c r="A274" s="2">
        <f t="shared" si="14"/>
        <v>5</v>
      </c>
      <c r="B274" s="2">
        <f t="shared" si="15"/>
        <v>2021</v>
      </c>
      <c r="C274" s="3">
        <v>44469</v>
      </c>
      <c r="D274" s="2" t="s">
        <v>0</v>
      </c>
      <c r="E274" s="1">
        <v>6089.51</v>
      </c>
      <c r="F274" s="1">
        <v>2840</v>
      </c>
      <c r="G274" s="1">
        <v>129047.43000000001</v>
      </c>
      <c r="H274" s="1">
        <v>48.17</v>
      </c>
      <c r="I274" s="1">
        <f t="shared" si="16"/>
        <v>129047.43000000001</v>
      </c>
    </row>
    <row r="275" spans="1:9">
      <c r="A275" s="2">
        <f t="shared" si="14"/>
        <v>6</v>
      </c>
      <c r="B275" s="2">
        <f t="shared" si="15"/>
        <v>2021</v>
      </c>
      <c r="C275" s="3">
        <v>44470</v>
      </c>
      <c r="D275" s="2" t="s">
        <v>0</v>
      </c>
      <c r="E275" s="1">
        <v>5364.92</v>
      </c>
      <c r="F275" s="1">
        <v>2712</v>
      </c>
      <c r="G275" s="1">
        <v>134672.80000000002</v>
      </c>
      <c r="H275" s="1">
        <v>47.42</v>
      </c>
      <c r="I275" s="1">
        <f t="shared" si="16"/>
        <v>134672.80000000002</v>
      </c>
    </row>
    <row r="276" spans="1:9">
      <c r="A276" s="2">
        <f t="shared" si="14"/>
        <v>7</v>
      </c>
      <c r="B276" s="2">
        <f t="shared" si="15"/>
        <v>2021</v>
      </c>
      <c r="C276" s="3">
        <v>44471</v>
      </c>
      <c r="D276" s="2" t="s">
        <v>0</v>
      </c>
      <c r="E276" s="1">
        <v>6964.32</v>
      </c>
      <c r="F276" s="1">
        <v>2921</v>
      </c>
      <c r="G276" s="1">
        <v>137878.08000000002</v>
      </c>
      <c r="H276" s="1">
        <v>50.84</v>
      </c>
      <c r="I276" s="1">
        <f t="shared" si="16"/>
        <v>137878.08000000002</v>
      </c>
    </row>
    <row r="277" spans="1:9">
      <c r="A277" s="2">
        <f t="shared" si="14"/>
        <v>1</v>
      </c>
      <c r="B277" s="2">
        <f t="shared" si="15"/>
        <v>2021</v>
      </c>
      <c r="C277" s="3">
        <v>44472</v>
      </c>
      <c r="D277" s="2" t="s">
        <v>0</v>
      </c>
      <c r="E277" s="1">
        <v>6721.79</v>
      </c>
      <c r="F277" s="1">
        <v>3252</v>
      </c>
      <c r="G277" s="1">
        <v>151074.12</v>
      </c>
      <c r="H277" s="1">
        <v>51.72</v>
      </c>
      <c r="I277" s="1">
        <f t="shared" si="16"/>
        <v>151074.12</v>
      </c>
    </row>
    <row r="278" spans="1:9">
      <c r="A278" s="2">
        <f t="shared" si="14"/>
        <v>2</v>
      </c>
      <c r="B278" s="2">
        <f t="shared" si="15"/>
        <v>2021</v>
      </c>
      <c r="C278" s="3">
        <v>44473</v>
      </c>
      <c r="D278" s="2" t="s">
        <v>0</v>
      </c>
      <c r="E278" s="1">
        <v>7025.56</v>
      </c>
      <c r="F278" s="1">
        <v>2752</v>
      </c>
      <c r="G278" s="1">
        <v>162242.28</v>
      </c>
      <c r="H278" s="1">
        <v>49.89</v>
      </c>
      <c r="I278" s="1">
        <f t="shared" si="16"/>
        <v>162242.28</v>
      </c>
    </row>
    <row r="279" spans="1:9">
      <c r="A279" s="2">
        <f t="shared" si="14"/>
        <v>3</v>
      </c>
      <c r="B279" s="2">
        <f t="shared" si="15"/>
        <v>2021</v>
      </c>
      <c r="C279" s="3">
        <v>44474</v>
      </c>
      <c r="D279" s="2" t="s">
        <v>0</v>
      </c>
      <c r="E279" s="1">
        <v>4561.7299999999996</v>
      </c>
      <c r="F279" s="1">
        <v>2619</v>
      </c>
      <c r="G279" s="1">
        <v>142801.28</v>
      </c>
      <c r="H279" s="1">
        <v>51.89</v>
      </c>
      <c r="I279" s="1">
        <f t="shared" si="16"/>
        <v>142801.28</v>
      </c>
    </row>
    <row r="280" spans="1:9">
      <c r="A280" s="2">
        <f t="shared" si="14"/>
        <v>4</v>
      </c>
      <c r="B280" s="2">
        <f t="shared" si="15"/>
        <v>2021</v>
      </c>
      <c r="C280" s="3">
        <v>44475</v>
      </c>
      <c r="D280" s="2" t="s">
        <v>0</v>
      </c>
      <c r="E280" s="1">
        <v>4761.2700000000004</v>
      </c>
      <c r="F280" s="1">
        <v>2629</v>
      </c>
      <c r="G280" s="1">
        <v>130400.01</v>
      </c>
      <c r="H280" s="1">
        <v>49.79</v>
      </c>
      <c r="I280" s="1">
        <f t="shared" si="16"/>
        <v>130400.01</v>
      </c>
    </row>
    <row r="281" spans="1:9">
      <c r="A281" s="2">
        <f t="shared" si="14"/>
        <v>5</v>
      </c>
      <c r="B281" s="2">
        <f t="shared" si="15"/>
        <v>2021</v>
      </c>
      <c r="C281" s="3">
        <v>44476</v>
      </c>
      <c r="D281" s="2" t="s">
        <v>0</v>
      </c>
      <c r="E281" s="1">
        <v>4907.7700000000004</v>
      </c>
      <c r="F281" s="1">
        <v>2723</v>
      </c>
      <c r="G281" s="1">
        <v>132186.12</v>
      </c>
      <c r="H281" s="1">
        <v>50.28</v>
      </c>
      <c r="I281" s="1">
        <f t="shared" si="16"/>
        <v>132186.12</v>
      </c>
    </row>
    <row r="282" spans="1:9">
      <c r="A282" s="2">
        <f t="shared" si="14"/>
        <v>6</v>
      </c>
      <c r="B282" s="2">
        <f t="shared" si="15"/>
        <v>2021</v>
      </c>
      <c r="C282" s="3">
        <v>44477</v>
      </c>
      <c r="D282" s="2" t="s">
        <v>0</v>
      </c>
      <c r="E282" s="1">
        <v>6024.79</v>
      </c>
      <c r="F282" s="1">
        <v>2872</v>
      </c>
      <c r="G282" s="1">
        <v>136721.83000000002</v>
      </c>
      <c r="H282" s="1">
        <v>50.21</v>
      </c>
      <c r="I282" s="1">
        <f t="shared" si="16"/>
        <v>136721.83000000002</v>
      </c>
    </row>
    <row r="283" spans="1:9">
      <c r="A283" s="2">
        <f t="shared" si="14"/>
        <v>7</v>
      </c>
      <c r="B283" s="2">
        <f t="shared" si="15"/>
        <v>2021</v>
      </c>
      <c r="C283" s="3">
        <v>44478</v>
      </c>
      <c r="D283" s="2" t="s">
        <v>0</v>
      </c>
      <c r="E283" s="1">
        <v>6978.32</v>
      </c>
      <c r="F283" s="1">
        <v>3333</v>
      </c>
      <c r="G283" s="1">
        <v>142680.95999999999</v>
      </c>
      <c r="H283" s="1">
        <v>49.68</v>
      </c>
      <c r="I283" s="1">
        <f t="shared" si="16"/>
        <v>142680.95999999999</v>
      </c>
    </row>
    <row r="284" spans="1:9">
      <c r="A284" s="2">
        <f t="shared" si="14"/>
        <v>1</v>
      </c>
      <c r="B284" s="2">
        <f t="shared" si="15"/>
        <v>2021</v>
      </c>
      <c r="C284" s="3">
        <v>44479</v>
      </c>
      <c r="D284" s="2" t="s">
        <v>0</v>
      </c>
      <c r="E284" s="1">
        <v>7029.41</v>
      </c>
      <c r="F284" s="1">
        <v>3466</v>
      </c>
      <c r="G284" s="1">
        <v>162817.05000000002</v>
      </c>
      <c r="H284" s="1">
        <v>48.85</v>
      </c>
      <c r="I284" s="1">
        <f t="shared" si="16"/>
        <v>162817.05000000002</v>
      </c>
    </row>
    <row r="285" spans="1:9">
      <c r="A285" s="2">
        <f t="shared" si="14"/>
        <v>2</v>
      </c>
      <c r="B285" s="2">
        <f t="shared" si="15"/>
        <v>2021</v>
      </c>
      <c r="C285" s="3">
        <v>44480</v>
      </c>
      <c r="D285" s="2" t="s">
        <v>0</v>
      </c>
      <c r="E285" s="1">
        <v>5907.42</v>
      </c>
      <c r="F285" s="1">
        <v>3057</v>
      </c>
      <c r="G285" s="1">
        <v>168828.86000000002</v>
      </c>
      <c r="H285" s="1">
        <v>48.71</v>
      </c>
      <c r="I285" s="1">
        <f t="shared" si="16"/>
        <v>168828.86000000002</v>
      </c>
    </row>
    <row r="286" spans="1:9">
      <c r="A286" s="2">
        <f t="shared" si="14"/>
        <v>3</v>
      </c>
      <c r="B286" s="2">
        <f t="shared" si="15"/>
        <v>2021</v>
      </c>
      <c r="C286" s="3">
        <v>44481</v>
      </c>
      <c r="D286" s="2" t="s">
        <v>0</v>
      </c>
      <c r="E286" s="1">
        <v>5669.33</v>
      </c>
      <c r="F286" s="1">
        <v>3103</v>
      </c>
      <c r="G286" s="1">
        <v>151015.79999999999</v>
      </c>
      <c r="H286" s="1">
        <v>49.4</v>
      </c>
      <c r="I286" s="1">
        <f t="shared" si="16"/>
        <v>151015.79999999999</v>
      </c>
    </row>
    <row r="287" spans="1:9">
      <c r="A287" s="2">
        <f t="shared" si="14"/>
        <v>4</v>
      </c>
      <c r="B287" s="2">
        <f t="shared" si="15"/>
        <v>2021</v>
      </c>
      <c r="C287" s="3">
        <v>44482</v>
      </c>
      <c r="D287" s="2" t="s">
        <v>0</v>
      </c>
      <c r="E287" s="1">
        <v>5926.32</v>
      </c>
      <c r="F287" s="1">
        <v>3143</v>
      </c>
      <c r="G287" s="1">
        <v>159059.78</v>
      </c>
      <c r="H287" s="1">
        <v>51.26</v>
      </c>
      <c r="I287" s="1">
        <f t="shared" si="16"/>
        <v>159059.78</v>
      </c>
    </row>
    <row r="288" spans="1:9">
      <c r="A288" s="2">
        <f t="shared" si="14"/>
        <v>5</v>
      </c>
      <c r="B288" s="2">
        <f t="shared" si="15"/>
        <v>2021</v>
      </c>
      <c r="C288" s="3">
        <v>44483</v>
      </c>
      <c r="D288" s="2" t="s">
        <v>0</v>
      </c>
      <c r="E288" s="1">
        <v>8914.32</v>
      </c>
      <c r="F288" s="1">
        <v>3279</v>
      </c>
      <c r="G288" s="1">
        <v>155295.62999999998</v>
      </c>
      <c r="H288" s="1">
        <v>49.41</v>
      </c>
      <c r="I288" s="1">
        <f t="shared" si="16"/>
        <v>155295.62999999998</v>
      </c>
    </row>
    <row r="289" spans="1:9">
      <c r="A289" s="2">
        <f t="shared" si="14"/>
        <v>6</v>
      </c>
      <c r="B289" s="2">
        <f t="shared" si="15"/>
        <v>2021</v>
      </c>
      <c r="C289" s="3">
        <v>44484</v>
      </c>
      <c r="D289" s="2" t="s">
        <v>0</v>
      </c>
      <c r="E289" s="1">
        <v>5625.45</v>
      </c>
      <c r="F289" s="1">
        <v>3100</v>
      </c>
      <c r="G289" s="1">
        <v>159720.09</v>
      </c>
      <c r="H289" s="1">
        <v>48.71</v>
      </c>
      <c r="I289" s="1">
        <f t="shared" si="16"/>
        <v>159720.09</v>
      </c>
    </row>
    <row r="290" spans="1:9">
      <c r="A290" s="2">
        <f t="shared" si="14"/>
        <v>7</v>
      </c>
      <c r="B290" s="2">
        <f t="shared" si="15"/>
        <v>2021</v>
      </c>
      <c r="C290" s="3">
        <v>44485</v>
      </c>
      <c r="D290" s="2" t="s">
        <v>0</v>
      </c>
      <c r="E290" s="1">
        <v>6327.07</v>
      </c>
      <c r="F290" s="1">
        <v>3507</v>
      </c>
      <c r="G290" s="1">
        <v>153884</v>
      </c>
      <c r="H290" s="1">
        <v>49.64</v>
      </c>
      <c r="I290" s="1">
        <f t="shared" si="16"/>
        <v>153884</v>
      </c>
    </row>
    <row r="291" spans="1:9">
      <c r="A291" s="2">
        <f t="shared" si="14"/>
        <v>1</v>
      </c>
      <c r="B291" s="2">
        <f t="shared" si="15"/>
        <v>2021</v>
      </c>
      <c r="C291" s="3">
        <v>44486</v>
      </c>
      <c r="D291" s="2" t="s">
        <v>0</v>
      </c>
      <c r="E291" s="1">
        <v>6963.26</v>
      </c>
      <c r="F291" s="1">
        <v>3727</v>
      </c>
      <c r="G291" s="1">
        <v>172860.03</v>
      </c>
      <c r="H291" s="1">
        <v>49.29</v>
      </c>
      <c r="I291" s="1">
        <f t="shared" si="16"/>
        <v>172860.03</v>
      </c>
    </row>
    <row r="292" spans="1:9">
      <c r="A292" s="2">
        <f t="shared" si="14"/>
        <v>2</v>
      </c>
      <c r="B292" s="2">
        <f t="shared" si="15"/>
        <v>2021</v>
      </c>
      <c r="C292" s="3">
        <v>44487</v>
      </c>
      <c r="D292" s="2" t="s">
        <v>0</v>
      </c>
      <c r="E292" s="1">
        <v>6649.37</v>
      </c>
      <c r="F292" s="1">
        <v>3180</v>
      </c>
      <c r="G292" s="1">
        <v>181653.98</v>
      </c>
      <c r="H292" s="1">
        <v>48.74</v>
      </c>
      <c r="I292" s="1">
        <f t="shared" si="16"/>
        <v>181653.98</v>
      </c>
    </row>
    <row r="293" spans="1:9">
      <c r="A293" s="2">
        <f t="shared" si="14"/>
        <v>3</v>
      </c>
      <c r="B293" s="2">
        <f t="shared" si="15"/>
        <v>2021</v>
      </c>
      <c r="C293" s="3">
        <v>44488</v>
      </c>
      <c r="D293" s="2" t="s">
        <v>0</v>
      </c>
      <c r="E293" s="1">
        <v>7248.65</v>
      </c>
      <c r="F293" s="1">
        <v>3118</v>
      </c>
      <c r="G293" s="1">
        <v>158809.19999999998</v>
      </c>
      <c r="H293" s="1">
        <v>49.94</v>
      </c>
      <c r="I293" s="1">
        <f t="shared" si="16"/>
        <v>158809.19999999998</v>
      </c>
    </row>
    <row r="294" spans="1:9">
      <c r="A294" s="2">
        <f t="shared" si="14"/>
        <v>4</v>
      </c>
      <c r="B294" s="2">
        <f t="shared" si="15"/>
        <v>2021</v>
      </c>
      <c r="C294" s="3">
        <v>44489</v>
      </c>
      <c r="D294" s="2" t="s">
        <v>0</v>
      </c>
      <c r="E294" s="1">
        <v>5512.89</v>
      </c>
      <c r="F294" s="1">
        <v>3079</v>
      </c>
      <c r="G294" s="1">
        <v>157864.34</v>
      </c>
      <c r="H294" s="1">
        <v>50.63</v>
      </c>
      <c r="I294" s="1">
        <f t="shared" si="16"/>
        <v>157864.34</v>
      </c>
    </row>
    <row r="295" spans="1:9">
      <c r="A295" s="2">
        <f t="shared" si="14"/>
        <v>5</v>
      </c>
      <c r="B295" s="2">
        <f t="shared" si="15"/>
        <v>2021</v>
      </c>
      <c r="C295" s="3">
        <v>44490</v>
      </c>
      <c r="D295" s="2" t="s">
        <v>0</v>
      </c>
      <c r="E295" s="1">
        <v>5454.14</v>
      </c>
      <c r="F295" s="1">
        <v>3096</v>
      </c>
      <c r="G295" s="1">
        <v>140032.91999999998</v>
      </c>
      <c r="H295" s="1">
        <v>45.48</v>
      </c>
      <c r="I295" s="1">
        <f t="shared" si="16"/>
        <v>140032.91999999998</v>
      </c>
    </row>
    <row r="296" spans="1:9">
      <c r="A296" s="2">
        <f t="shared" si="14"/>
        <v>6</v>
      </c>
      <c r="B296" s="2">
        <f t="shared" si="15"/>
        <v>2021</v>
      </c>
      <c r="C296" s="3">
        <v>44491</v>
      </c>
      <c r="D296" s="2" t="s">
        <v>0</v>
      </c>
      <c r="E296" s="1">
        <v>5770.72</v>
      </c>
      <c r="F296" s="1">
        <v>3036</v>
      </c>
      <c r="G296" s="1">
        <v>150527.51999999999</v>
      </c>
      <c r="H296" s="1">
        <v>48.62</v>
      </c>
      <c r="I296" s="1">
        <f t="shared" si="16"/>
        <v>150527.51999999999</v>
      </c>
    </row>
    <row r="297" spans="1:9">
      <c r="A297" s="2">
        <f t="shared" si="14"/>
        <v>7</v>
      </c>
      <c r="B297" s="2">
        <f t="shared" si="15"/>
        <v>2021</v>
      </c>
      <c r="C297" s="3">
        <v>44492</v>
      </c>
      <c r="D297" s="2" t="s">
        <v>0</v>
      </c>
      <c r="E297" s="1">
        <v>6717.1</v>
      </c>
      <c r="F297" s="1">
        <v>3269</v>
      </c>
      <c r="G297" s="1">
        <v>147397.79999999999</v>
      </c>
      <c r="H297" s="1">
        <v>48.55</v>
      </c>
      <c r="I297" s="1">
        <f t="shared" si="16"/>
        <v>147397.79999999999</v>
      </c>
    </row>
    <row r="298" spans="1:9">
      <c r="A298" s="2">
        <f t="shared" si="14"/>
        <v>1</v>
      </c>
      <c r="B298" s="2">
        <f t="shared" si="15"/>
        <v>2021</v>
      </c>
      <c r="C298" s="3">
        <v>44493</v>
      </c>
      <c r="D298" s="2" t="s">
        <v>0</v>
      </c>
      <c r="E298" s="1">
        <v>6147.16</v>
      </c>
      <c r="F298" s="1">
        <v>3561</v>
      </c>
      <c r="G298" s="1">
        <v>151289.32</v>
      </c>
      <c r="H298" s="1">
        <v>46.28</v>
      </c>
      <c r="I298" s="1">
        <f t="shared" si="16"/>
        <v>151289.32</v>
      </c>
    </row>
    <row r="299" spans="1:9">
      <c r="A299" s="2">
        <f t="shared" si="14"/>
        <v>2</v>
      </c>
      <c r="B299" s="2">
        <f t="shared" si="15"/>
        <v>2021</v>
      </c>
      <c r="C299" s="3">
        <v>44494</v>
      </c>
      <c r="D299" s="2" t="s">
        <v>0</v>
      </c>
      <c r="E299" s="1">
        <v>5362.47</v>
      </c>
      <c r="F299" s="1">
        <v>2920</v>
      </c>
      <c r="G299" s="1">
        <v>165622.10999999999</v>
      </c>
      <c r="H299" s="1">
        <v>46.51</v>
      </c>
      <c r="I299" s="1">
        <f t="shared" si="16"/>
        <v>165622.10999999999</v>
      </c>
    </row>
    <row r="300" spans="1:9">
      <c r="A300" s="2">
        <f t="shared" si="14"/>
        <v>3</v>
      </c>
      <c r="B300" s="2">
        <f t="shared" si="15"/>
        <v>2021</v>
      </c>
      <c r="C300" s="3">
        <v>44495</v>
      </c>
      <c r="D300" s="2" t="s">
        <v>0</v>
      </c>
      <c r="E300" s="1">
        <v>5125.0200000000004</v>
      </c>
      <c r="F300" s="1">
        <v>2798</v>
      </c>
      <c r="G300" s="1">
        <v>146525.6</v>
      </c>
      <c r="H300" s="1">
        <v>50.18</v>
      </c>
      <c r="I300" s="1">
        <f t="shared" si="16"/>
        <v>146525.6</v>
      </c>
    </row>
    <row r="301" spans="1:9">
      <c r="A301" s="2">
        <f t="shared" si="14"/>
        <v>4</v>
      </c>
      <c r="B301" s="2">
        <f t="shared" si="15"/>
        <v>2021</v>
      </c>
      <c r="C301" s="3">
        <v>44496</v>
      </c>
      <c r="D301" s="2" t="s">
        <v>0</v>
      </c>
      <c r="E301" s="1">
        <v>4221</v>
      </c>
      <c r="F301" s="1">
        <v>2940</v>
      </c>
      <c r="G301" s="1">
        <v>134387.94</v>
      </c>
      <c r="H301" s="1">
        <v>48.03</v>
      </c>
      <c r="I301" s="1">
        <f t="shared" si="16"/>
        <v>134387.94</v>
      </c>
    </row>
    <row r="302" spans="1:9">
      <c r="A302" s="2">
        <f t="shared" si="14"/>
        <v>5</v>
      </c>
      <c r="B302" s="2">
        <f t="shared" si="15"/>
        <v>2021</v>
      </c>
      <c r="C302" s="3">
        <v>44497</v>
      </c>
      <c r="D302" s="2" t="s">
        <v>0</v>
      </c>
      <c r="E302" s="1">
        <v>5224.76</v>
      </c>
      <c r="F302" s="1">
        <v>2931</v>
      </c>
      <c r="G302" s="1">
        <v>140032.20000000001</v>
      </c>
      <c r="H302" s="1">
        <v>47.63</v>
      </c>
      <c r="I302" s="1">
        <f t="shared" si="16"/>
        <v>140032.20000000001</v>
      </c>
    </row>
    <row r="303" spans="1:9">
      <c r="A303" s="2">
        <f t="shared" si="14"/>
        <v>6</v>
      </c>
      <c r="B303" s="2">
        <f t="shared" si="15"/>
        <v>2021</v>
      </c>
      <c r="C303" s="3">
        <v>44498</v>
      </c>
      <c r="D303" s="2" t="s">
        <v>0</v>
      </c>
      <c r="E303" s="1">
        <v>3968.28</v>
      </c>
      <c r="F303" s="1">
        <v>2567</v>
      </c>
      <c r="G303" s="1">
        <v>136203.57</v>
      </c>
      <c r="H303" s="1">
        <v>46.47</v>
      </c>
      <c r="I303" s="1">
        <f t="shared" si="16"/>
        <v>136203.57</v>
      </c>
    </row>
    <row r="304" spans="1:9">
      <c r="A304" s="2">
        <f t="shared" si="14"/>
        <v>7</v>
      </c>
      <c r="B304" s="2">
        <f t="shared" si="15"/>
        <v>2021</v>
      </c>
      <c r="C304" s="3">
        <v>44499</v>
      </c>
      <c r="D304" s="2" t="s">
        <v>0</v>
      </c>
      <c r="E304" s="1">
        <v>5500.8</v>
      </c>
      <c r="F304" s="1">
        <v>3099</v>
      </c>
      <c r="G304" s="1">
        <v>120186.94</v>
      </c>
      <c r="H304" s="1">
        <v>46.82</v>
      </c>
      <c r="I304" s="1">
        <f t="shared" si="16"/>
        <v>120186.94</v>
      </c>
    </row>
    <row r="305" spans="1:9">
      <c r="A305" s="2">
        <f t="shared" si="14"/>
        <v>1</v>
      </c>
      <c r="B305" s="2">
        <f t="shared" si="15"/>
        <v>2021</v>
      </c>
      <c r="C305" s="3">
        <v>44500</v>
      </c>
      <c r="D305" s="2" t="s">
        <v>0</v>
      </c>
      <c r="E305" s="1">
        <v>5384.77</v>
      </c>
      <c r="F305" s="1">
        <v>3298</v>
      </c>
      <c r="G305" s="1">
        <v>140849.55000000002</v>
      </c>
      <c r="H305" s="1">
        <v>45.45</v>
      </c>
      <c r="I305" s="1">
        <f t="shared" si="16"/>
        <v>140849.55000000002</v>
      </c>
    </row>
    <row r="306" spans="1:9">
      <c r="A306" s="2">
        <f t="shared" si="14"/>
        <v>2</v>
      </c>
      <c r="B306" s="2">
        <f t="shared" si="15"/>
        <v>2021</v>
      </c>
      <c r="C306" s="3">
        <v>44501</v>
      </c>
      <c r="D306" s="2" t="s">
        <v>0</v>
      </c>
      <c r="E306" s="1">
        <v>6181.85</v>
      </c>
      <c r="F306" s="1">
        <v>3418</v>
      </c>
      <c r="G306" s="1">
        <v>165493.63999999998</v>
      </c>
      <c r="H306" s="1">
        <v>50.18</v>
      </c>
      <c r="I306" s="1">
        <f t="shared" si="16"/>
        <v>165493.63999999998</v>
      </c>
    </row>
    <row r="307" spans="1:9">
      <c r="A307" s="2">
        <f t="shared" si="14"/>
        <v>3</v>
      </c>
      <c r="B307" s="2">
        <f t="shared" si="15"/>
        <v>2021</v>
      </c>
      <c r="C307" s="3">
        <v>44502</v>
      </c>
      <c r="D307" s="2" t="s">
        <v>0</v>
      </c>
      <c r="E307" s="1">
        <v>5775.87</v>
      </c>
      <c r="F307" s="1">
        <v>3412</v>
      </c>
      <c r="G307" s="1">
        <v>173907.84</v>
      </c>
      <c r="H307" s="1">
        <v>50.88</v>
      </c>
      <c r="I307" s="1">
        <f t="shared" si="16"/>
        <v>173907.84</v>
      </c>
    </row>
    <row r="308" spans="1:9">
      <c r="A308" s="2">
        <f t="shared" si="14"/>
        <v>4</v>
      </c>
      <c r="B308" s="2">
        <f t="shared" si="15"/>
        <v>2021</v>
      </c>
      <c r="C308" s="3">
        <v>44503</v>
      </c>
      <c r="D308" s="2" t="s">
        <v>0</v>
      </c>
      <c r="E308" s="1">
        <v>6761.79</v>
      </c>
      <c r="F308" s="1">
        <v>3475</v>
      </c>
      <c r="G308" s="1">
        <v>170361.16</v>
      </c>
      <c r="H308" s="1">
        <v>49.93</v>
      </c>
      <c r="I308" s="1">
        <f t="shared" si="16"/>
        <v>170361.16</v>
      </c>
    </row>
    <row r="309" spans="1:9">
      <c r="A309" s="2">
        <f t="shared" si="14"/>
        <v>5</v>
      </c>
      <c r="B309" s="2">
        <f t="shared" si="15"/>
        <v>2021</v>
      </c>
      <c r="C309" s="3">
        <v>44504</v>
      </c>
      <c r="D309" s="2" t="s">
        <v>0</v>
      </c>
      <c r="E309" s="1">
        <v>6459.87</v>
      </c>
      <c r="F309" s="1">
        <v>3497</v>
      </c>
      <c r="G309" s="1">
        <v>165271</v>
      </c>
      <c r="H309" s="1">
        <v>47.56</v>
      </c>
      <c r="I309" s="1">
        <f t="shared" si="16"/>
        <v>165271</v>
      </c>
    </row>
    <row r="310" spans="1:9">
      <c r="A310" s="2">
        <f t="shared" si="14"/>
        <v>6</v>
      </c>
      <c r="B310" s="2">
        <f t="shared" si="15"/>
        <v>2021</v>
      </c>
      <c r="C310" s="3">
        <v>44505</v>
      </c>
      <c r="D310" s="2" t="s">
        <v>0</v>
      </c>
      <c r="E310" s="1">
        <v>6452.95</v>
      </c>
      <c r="F310" s="1">
        <v>3302</v>
      </c>
      <c r="G310" s="1">
        <v>160127.63</v>
      </c>
      <c r="H310" s="1">
        <v>45.79</v>
      </c>
      <c r="I310" s="1">
        <f t="shared" si="16"/>
        <v>160127.63</v>
      </c>
    </row>
    <row r="311" spans="1:9">
      <c r="A311" s="2">
        <f t="shared" si="14"/>
        <v>7</v>
      </c>
      <c r="B311" s="2">
        <f t="shared" si="15"/>
        <v>2021</v>
      </c>
      <c r="C311" s="3">
        <v>44506</v>
      </c>
      <c r="D311" s="2" t="s">
        <v>0</v>
      </c>
      <c r="E311" s="1">
        <v>6755.78</v>
      </c>
      <c r="F311" s="1">
        <v>3477</v>
      </c>
      <c r="G311" s="1">
        <v>161170.62</v>
      </c>
      <c r="H311" s="1">
        <v>48.81</v>
      </c>
      <c r="I311" s="1">
        <f t="shared" si="16"/>
        <v>161170.62</v>
      </c>
    </row>
    <row r="312" spans="1:9">
      <c r="A312" s="2">
        <f t="shared" si="14"/>
        <v>1</v>
      </c>
      <c r="B312" s="2">
        <f t="shared" si="15"/>
        <v>2021</v>
      </c>
      <c r="C312" s="3">
        <v>44507</v>
      </c>
      <c r="D312" s="2" t="s">
        <v>0</v>
      </c>
      <c r="E312" s="1">
        <v>7109.39</v>
      </c>
      <c r="F312" s="1">
        <v>3935</v>
      </c>
      <c r="G312" s="1">
        <v>158968.44</v>
      </c>
      <c r="H312" s="1">
        <v>45.72</v>
      </c>
      <c r="I312" s="1">
        <f t="shared" si="16"/>
        <v>158968.44</v>
      </c>
    </row>
    <row r="313" spans="1:9">
      <c r="A313" s="2">
        <f t="shared" si="14"/>
        <v>2</v>
      </c>
      <c r="B313" s="2">
        <f t="shared" si="15"/>
        <v>2021</v>
      </c>
      <c r="C313" s="3">
        <v>44508</v>
      </c>
      <c r="D313" s="2" t="s">
        <v>0</v>
      </c>
      <c r="E313" s="1">
        <v>6741.52</v>
      </c>
      <c r="F313" s="1">
        <v>3499</v>
      </c>
      <c r="G313" s="1">
        <v>194231.6</v>
      </c>
      <c r="H313" s="1">
        <v>49.36</v>
      </c>
      <c r="I313" s="1">
        <f t="shared" si="16"/>
        <v>194231.6</v>
      </c>
    </row>
    <row r="314" spans="1:9">
      <c r="A314" s="2">
        <f t="shared" si="14"/>
        <v>3</v>
      </c>
      <c r="B314" s="2">
        <f t="shared" si="15"/>
        <v>2021</v>
      </c>
      <c r="C314" s="3">
        <v>44509</v>
      </c>
      <c r="D314" s="2" t="s">
        <v>0</v>
      </c>
      <c r="E314" s="1">
        <v>6922.45</v>
      </c>
      <c r="F314" s="1">
        <v>3605</v>
      </c>
      <c r="G314" s="1">
        <v>172465.71</v>
      </c>
      <c r="H314" s="1">
        <v>49.29</v>
      </c>
      <c r="I314" s="1">
        <f t="shared" si="16"/>
        <v>172465.71</v>
      </c>
    </row>
    <row r="315" spans="1:9">
      <c r="A315" s="2">
        <f t="shared" si="14"/>
        <v>4</v>
      </c>
      <c r="B315" s="2">
        <f t="shared" si="15"/>
        <v>2021</v>
      </c>
      <c r="C315" s="3">
        <v>44510</v>
      </c>
      <c r="D315" s="2" t="s">
        <v>0</v>
      </c>
      <c r="E315" s="1">
        <v>6826.31</v>
      </c>
      <c r="F315" s="1">
        <v>4049</v>
      </c>
      <c r="G315" s="1">
        <v>174878.55</v>
      </c>
      <c r="H315" s="1">
        <v>48.51</v>
      </c>
      <c r="I315" s="1">
        <f t="shared" si="16"/>
        <v>174878.55</v>
      </c>
    </row>
    <row r="316" spans="1:9">
      <c r="A316" s="2">
        <f t="shared" si="14"/>
        <v>5</v>
      </c>
      <c r="B316" s="2">
        <f t="shared" si="15"/>
        <v>2021</v>
      </c>
      <c r="C316" s="3">
        <v>44511</v>
      </c>
      <c r="D316" s="2" t="s">
        <v>0</v>
      </c>
      <c r="E316" s="1">
        <v>7388</v>
      </c>
      <c r="F316" s="1">
        <v>3860</v>
      </c>
      <c r="G316" s="1">
        <v>185241.75</v>
      </c>
      <c r="H316" s="1">
        <v>45.75</v>
      </c>
      <c r="I316" s="1">
        <f t="shared" si="16"/>
        <v>185241.75</v>
      </c>
    </row>
    <row r="317" spans="1:9">
      <c r="A317" s="2">
        <f t="shared" si="14"/>
        <v>6</v>
      </c>
      <c r="B317" s="2">
        <f t="shared" si="15"/>
        <v>2021</v>
      </c>
      <c r="C317" s="3">
        <v>44512</v>
      </c>
      <c r="D317" s="2" t="s">
        <v>0</v>
      </c>
      <c r="E317" s="1">
        <v>6492.23</v>
      </c>
      <c r="F317" s="1">
        <v>4043</v>
      </c>
      <c r="G317" s="1">
        <v>179412.8</v>
      </c>
      <c r="H317" s="1">
        <v>46.48</v>
      </c>
      <c r="I317" s="1">
        <f t="shared" si="16"/>
        <v>179412.8</v>
      </c>
    </row>
    <row r="318" spans="1:9">
      <c r="A318" s="2">
        <f t="shared" si="14"/>
        <v>7</v>
      </c>
      <c r="B318" s="2">
        <f t="shared" si="15"/>
        <v>2021</v>
      </c>
      <c r="C318" s="3">
        <v>44513</v>
      </c>
      <c r="D318" s="2" t="s">
        <v>0</v>
      </c>
      <c r="E318" s="1">
        <v>6767.82</v>
      </c>
      <c r="F318" s="1">
        <v>3739</v>
      </c>
      <c r="G318" s="1">
        <v>193659.69999999998</v>
      </c>
      <c r="H318" s="1">
        <v>47.9</v>
      </c>
      <c r="I318" s="1">
        <f t="shared" si="16"/>
        <v>193659.69999999998</v>
      </c>
    </row>
    <row r="319" spans="1:9">
      <c r="A319" s="2">
        <f t="shared" si="14"/>
        <v>1</v>
      </c>
      <c r="B319" s="2">
        <f t="shared" si="15"/>
        <v>2021</v>
      </c>
      <c r="C319" s="3">
        <v>44514</v>
      </c>
      <c r="D319" s="2" t="s">
        <v>0</v>
      </c>
      <c r="E319" s="1">
        <v>7482.66</v>
      </c>
      <c r="F319" s="1">
        <v>3853</v>
      </c>
      <c r="G319" s="1">
        <v>176705.13999999998</v>
      </c>
      <c r="H319" s="1">
        <v>47.26</v>
      </c>
      <c r="I319" s="1">
        <f t="shared" si="16"/>
        <v>176705.13999999998</v>
      </c>
    </row>
    <row r="320" spans="1:9">
      <c r="A320" s="2">
        <f t="shared" si="14"/>
        <v>2</v>
      </c>
      <c r="B320" s="2">
        <f t="shared" si="15"/>
        <v>2021</v>
      </c>
      <c r="C320" s="3">
        <v>44515</v>
      </c>
      <c r="D320" s="2" t="s">
        <v>0</v>
      </c>
      <c r="E320" s="1">
        <v>6312.6</v>
      </c>
      <c r="F320" s="1">
        <v>3485</v>
      </c>
      <c r="G320" s="1">
        <v>185868.72</v>
      </c>
      <c r="H320" s="1">
        <v>48.24</v>
      </c>
      <c r="I320" s="1">
        <f t="shared" si="16"/>
        <v>185868.72</v>
      </c>
    </row>
    <row r="321" spans="1:9">
      <c r="A321" s="2">
        <f t="shared" si="14"/>
        <v>3</v>
      </c>
      <c r="B321" s="2">
        <f t="shared" si="15"/>
        <v>2021</v>
      </c>
      <c r="C321" s="3">
        <v>44516</v>
      </c>
      <c r="D321" s="2" t="s">
        <v>0</v>
      </c>
      <c r="E321" s="1">
        <v>7628.11</v>
      </c>
      <c r="F321" s="1">
        <v>3771</v>
      </c>
      <c r="G321" s="1">
        <v>172159</v>
      </c>
      <c r="H321" s="1">
        <v>49.4</v>
      </c>
      <c r="I321" s="1">
        <f t="shared" si="16"/>
        <v>172159</v>
      </c>
    </row>
    <row r="322" spans="1:9">
      <c r="A322" s="2">
        <f t="shared" ref="A322:A385" si="17">WEEKDAY(C322)</f>
        <v>4</v>
      </c>
      <c r="B322" s="2">
        <f t="shared" ref="B322:B385" si="18">YEAR(C322)</f>
        <v>2021</v>
      </c>
      <c r="C322" s="3">
        <v>44517</v>
      </c>
      <c r="D322" s="2" t="s">
        <v>0</v>
      </c>
      <c r="E322" s="1">
        <v>6220.02</v>
      </c>
      <c r="F322" s="1">
        <v>3506</v>
      </c>
      <c r="G322" s="1">
        <v>184477.32</v>
      </c>
      <c r="H322" s="1">
        <v>48.92</v>
      </c>
      <c r="I322" s="1">
        <f t="shared" si="16"/>
        <v>184477.32</v>
      </c>
    </row>
    <row r="323" spans="1:9">
      <c r="A323" s="2">
        <f t="shared" si="17"/>
        <v>5</v>
      </c>
      <c r="B323" s="2">
        <f t="shared" si="18"/>
        <v>2021</v>
      </c>
      <c r="C323" s="3">
        <v>44518</v>
      </c>
      <c r="D323" s="2" t="s">
        <v>0</v>
      </c>
      <c r="E323" s="1">
        <v>6229.28</v>
      </c>
      <c r="F323" s="1">
        <v>3592</v>
      </c>
      <c r="G323" s="1">
        <v>171583.63999999998</v>
      </c>
      <c r="H323" s="1">
        <v>48.94</v>
      </c>
      <c r="I323" s="1">
        <f t="shared" ref="I323:I386" si="19">H323*F322</f>
        <v>171583.63999999998</v>
      </c>
    </row>
    <row r="324" spans="1:9">
      <c r="A324" s="2">
        <f t="shared" si="17"/>
        <v>6</v>
      </c>
      <c r="B324" s="2">
        <f t="shared" si="18"/>
        <v>2021</v>
      </c>
      <c r="C324" s="3">
        <v>44519</v>
      </c>
      <c r="D324" s="2" t="s">
        <v>0</v>
      </c>
      <c r="E324" s="1">
        <v>5986.98</v>
      </c>
      <c r="F324" s="1">
        <v>3404</v>
      </c>
      <c r="G324" s="1">
        <v>166632.88</v>
      </c>
      <c r="H324" s="1">
        <v>46.39</v>
      </c>
      <c r="I324" s="1">
        <f t="shared" si="19"/>
        <v>166632.88</v>
      </c>
    </row>
    <row r="325" spans="1:9">
      <c r="A325" s="2">
        <f t="shared" si="17"/>
        <v>7</v>
      </c>
      <c r="B325" s="2">
        <f t="shared" si="18"/>
        <v>2021</v>
      </c>
      <c r="C325" s="3">
        <v>44520</v>
      </c>
      <c r="D325" s="2" t="s">
        <v>0</v>
      </c>
      <c r="E325" s="1">
        <v>8309.49</v>
      </c>
      <c r="F325" s="1">
        <v>3854</v>
      </c>
      <c r="G325" s="1">
        <v>168770.32</v>
      </c>
      <c r="H325" s="1">
        <v>49.58</v>
      </c>
      <c r="I325" s="1">
        <f t="shared" si="19"/>
        <v>168770.32</v>
      </c>
    </row>
    <row r="326" spans="1:9">
      <c r="A326" s="2">
        <f t="shared" si="17"/>
        <v>1</v>
      </c>
      <c r="B326" s="2">
        <f t="shared" si="18"/>
        <v>2021</v>
      </c>
      <c r="C326" s="3">
        <v>44521</v>
      </c>
      <c r="D326" s="2" t="s">
        <v>0</v>
      </c>
      <c r="E326" s="1">
        <v>7911.47</v>
      </c>
      <c r="F326" s="1">
        <v>4358</v>
      </c>
      <c r="G326" s="1">
        <v>181099.46000000002</v>
      </c>
      <c r="H326" s="1">
        <v>46.99</v>
      </c>
      <c r="I326" s="1">
        <f t="shared" si="19"/>
        <v>181099.46000000002</v>
      </c>
    </row>
    <row r="327" spans="1:9">
      <c r="A327" s="2">
        <f t="shared" si="17"/>
        <v>2</v>
      </c>
      <c r="B327" s="2">
        <f t="shared" si="18"/>
        <v>2021</v>
      </c>
      <c r="C327" s="3">
        <v>44522</v>
      </c>
      <c r="D327" s="2" t="s">
        <v>0</v>
      </c>
      <c r="E327" s="1">
        <v>6240.24</v>
      </c>
      <c r="F327" s="1">
        <v>3753</v>
      </c>
      <c r="G327" s="1">
        <v>212147.44</v>
      </c>
      <c r="H327" s="1">
        <v>48.68</v>
      </c>
      <c r="I327" s="1">
        <f t="shared" si="19"/>
        <v>212147.44</v>
      </c>
    </row>
    <row r="328" spans="1:9">
      <c r="A328" s="2">
        <f t="shared" si="17"/>
        <v>3</v>
      </c>
      <c r="B328" s="2">
        <f t="shared" si="18"/>
        <v>2021</v>
      </c>
      <c r="C328" s="3">
        <v>44523</v>
      </c>
      <c r="D328" s="2" t="s">
        <v>0</v>
      </c>
      <c r="E328" s="1">
        <v>5901.58</v>
      </c>
      <c r="F328" s="1">
        <v>3393</v>
      </c>
      <c r="G328" s="1">
        <v>175527.81</v>
      </c>
      <c r="H328" s="1">
        <v>46.77</v>
      </c>
      <c r="I328" s="1">
        <f t="shared" si="19"/>
        <v>175527.81</v>
      </c>
    </row>
    <row r="329" spans="1:9">
      <c r="A329" s="2">
        <f t="shared" si="17"/>
        <v>4</v>
      </c>
      <c r="B329" s="2">
        <f t="shared" si="18"/>
        <v>2021</v>
      </c>
      <c r="C329" s="3">
        <v>44524</v>
      </c>
      <c r="D329" s="2" t="s">
        <v>0</v>
      </c>
      <c r="E329" s="1">
        <v>5212.6099999999997</v>
      </c>
      <c r="F329" s="1">
        <v>3571</v>
      </c>
      <c r="G329" s="1">
        <v>160387.11000000002</v>
      </c>
      <c r="H329" s="1">
        <v>47.27</v>
      </c>
      <c r="I329" s="1">
        <f t="shared" si="19"/>
        <v>160387.11000000002</v>
      </c>
    </row>
    <row r="330" spans="1:9">
      <c r="A330" s="2">
        <f t="shared" si="17"/>
        <v>5</v>
      </c>
      <c r="B330" s="2">
        <f t="shared" si="18"/>
        <v>2021</v>
      </c>
      <c r="C330" s="3">
        <v>44525</v>
      </c>
      <c r="D330" s="2" t="s">
        <v>0</v>
      </c>
      <c r="E330" s="1">
        <v>5269.57</v>
      </c>
      <c r="F330" s="1">
        <v>3486</v>
      </c>
      <c r="G330" s="1">
        <v>174871.87</v>
      </c>
      <c r="H330" s="1">
        <v>48.97</v>
      </c>
      <c r="I330" s="1">
        <f t="shared" si="19"/>
        <v>174871.87</v>
      </c>
    </row>
    <row r="331" spans="1:9">
      <c r="A331" s="2">
        <f t="shared" si="17"/>
        <v>6</v>
      </c>
      <c r="B331" s="2">
        <f t="shared" si="18"/>
        <v>2021</v>
      </c>
      <c r="C331" s="3">
        <v>44526</v>
      </c>
      <c r="D331" s="2" t="s">
        <v>0</v>
      </c>
      <c r="E331" s="1">
        <v>6751.81</v>
      </c>
      <c r="F331" s="1">
        <v>3595</v>
      </c>
      <c r="G331" s="1">
        <v>175032.06</v>
      </c>
      <c r="H331" s="1">
        <v>50.21</v>
      </c>
      <c r="I331" s="1">
        <f t="shared" si="19"/>
        <v>175032.06</v>
      </c>
    </row>
    <row r="332" spans="1:9">
      <c r="A332" s="2">
        <f t="shared" si="17"/>
        <v>7</v>
      </c>
      <c r="B332" s="2">
        <f t="shared" si="18"/>
        <v>2021</v>
      </c>
      <c r="C332" s="3">
        <v>44527</v>
      </c>
      <c r="D332" s="2" t="s">
        <v>0</v>
      </c>
      <c r="E332" s="1">
        <v>5288.02</v>
      </c>
      <c r="F332" s="1">
        <v>3748</v>
      </c>
      <c r="G332" s="1">
        <v>187227.6</v>
      </c>
      <c r="H332" s="1">
        <v>52.08</v>
      </c>
      <c r="I332" s="1">
        <f t="shared" si="19"/>
        <v>187227.6</v>
      </c>
    </row>
    <row r="333" spans="1:9">
      <c r="A333" s="2">
        <f t="shared" si="17"/>
        <v>1</v>
      </c>
      <c r="B333" s="2">
        <f t="shared" si="18"/>
        <v>2021</v>
      </c>
      <c r="C333" s="3">
        <v>44528</v>
      </c>
      <c r="D333" s="2" t="s">
        <v>0</v>
      </c>
      <c r="E333" s="1">
        <v>7545.31</v>
      </c>
      <c r="F333" s="1">
        <v>4192</v>
      </c>
      <c r="G333" s="1">
        <v>184701.44</v>
      </c>
      <c r="H333" s="1">
        <v>49.28</v>
      </c>
      <c r="I333" s="1">
        <f t="shared" si="19"/>
        <v>184701.44</v>
      </c>
    </row>
    <row r="334" spans="1:9">
      <c r="A334" s="2">
        <f t="shared" si="17"/>
        <v>2</v>
      </c>
      <c r="B334" s="2">
        <f t="shared" si="18"/>
        <v>2021</v>
      </c>
      <c r="C334" s="3">
        <v>44529</v>
      </c>
      <c r="D334" s="2" t="s">
        <v>0</v>
      </c>
      <c r="E334" s="1">
        <v>5659.8</v>
      </c>
      <c r="F334" s="1">
        <v>3175</v>
      </c>
      <c r="G334" s="1">
        <v>211905.59999999998</v>
      </c>
      <c r="H334" s="1">
        <v>50.55</v>
      </c>
      <c r="I334" s="1">
        <f t="shared" si="19"/>
        <v>211905.59999999998</v>
      </c>
    </row>
    <row r="335" spans="1:9">
      <c r="A335" s="2">
        <f t="shared" si="17"/>
        <v>3</v>
      </c>
      <c r="B335" s="2">
        <f t="shared" si="18"/>
        <v>2021</v>
      </c>
      <c r="C335" s="3">
        <v>44530</v>
      </c>
      <c r="D335" s="2" t="s">
        <v>0</v>
      </c>
      <c r="E335" s="1">
        <v>6594.36</v>
      </c>
      <c r="F335" s="1">
        <v>3356</v>
      </c>
      <c r="G335" s="1">
        <v>155829</v>
      </c>
      <c r="H335" s="1">
        <v>49.08</v>
      </c>
      <c r="I335" s="1">
        <f t="shared" si="19"/>
        <v>155829</v>
      </c>
    </row>
    <row r="336" spans="1:9">
      <c r="A336" s="2">
        <f t="shared" si="17"/>
        <v>4</v>
      </c>
      <c r="B336" s="2">
        <f t="shared" si="18"/>
        <v>2021</v>
      </c>
      <c r="C336" s="3">
        <v>44531</v>
      </c>
      <c r="D336" s="2" t="s">
        <v>0</v>
      </c>
      <c r="E336" s="1">
        <v>4500.25</v>
      </c>
      <c r="F336" s="1">
        <v>3169</v>
      </c>
      <c r="G336" s="1">
        <v>164477.56</v>
      </c>
      <c r="H336" s="1">
        <v>49.01</v>
      </c>
      <c r="I336" s="1">
        <f t="shared" si="19"/>
        <v>164477.56</v>
      </c>
    </row>
    <row r="337" spans="1:9">
      <c r="A337" s="2">
        <f t="shared" si="17"/>
        <v>5</v>
      </c>
      <c r="B337" s="2">
        <f t="shared" si="18"/>
        <v>2021</v>
      </c>
      <c r="C337" s="3">
        <v>44532</v>
      </c>
      <c r="D337" s="2" t="s">
        <v>0</v>
      </c>
      <c r="E337" s="1">
        <v>4917.43</v>
      </c>
      <c r="F337" s="1">
        <v>3042</v>
      </c>
      <c r="G337" s="1">
        <v>143143.73000000001</v>
      </c>
      <c r="H337" s="1">
        <v>45.17</v>
      </c>
      <c r="I337" s="1">
        <f t="shared" si="19"/>
        <v>143143.73000000001</v>
      </c>
    </row>
    <row r="338" spans="1:9">
      <c r="A338" s="2">
        <f t="shared" si="17"/>
        <v>6</v>
      </c>
      <c r="B338" s="2">
        <f t="shared" si="18"/>
        <v>2021</v>
      </c>
      <c r="C338" s="3">
        <v>44533</v>
      </c>
      <c r="D338" s="2" t="s">
        <v>0</v>
      </c>
      <c r="E338" s="1">
        <v>5518.75</v>
      </c>
      <c r="F338" s="1">
        <v>3112</v>
      </c>
      <c r="G338" s="1">
        <v>144282.06</v>
      </c>
      <c r="H338" s="1">
        <v>47.43</v>
      </c>
      <c r="I338" s="1">
        <f t="shared" si="19"/>
        <v>144282.06</v>
      </c>
    </row>
    <row r="339" spans="1:9">
      <c r="A339" s="2">
        <f t="shared" si="17"/>
        <v>7</v>
      </c>
      <c r="B339" s="2">
        <f t="shared" si="18"/>
        <v>2021</v>
      </c>
      <c r="C339" s="3">
        <v>44534</v>
      </c>
      <c r="D339" s="2" t="s">
        <v>0</v>
      </c>
      <c r="E339" s="1">
        <v>7684.01</v>
      </c>
      <c r="F339" s="1">
        <v>3805</v>
      </c>
      <c r="G339" s="1">
        <v>156222.40000000002</v>
      </c>
      <c r="H339" s="1">
        <v>50.2</v>
      </c>
      <c r="I339" s="1">
        <f t="shared" si="19"/>
        <v>156222.40000000002</v>
      </c>
    </row>
    <row r="340" spans="1:9">
      <c r="A340" s="2">
        <f t="shared" si="17"/>
        <v>1</v>
      </c>
      <c r="B340" s="2">
        <f t="shared" si="18"/>
        <v>2021</v>
      </c>
      <c r="C340" s="3">
        <v>44535</v>
      </c>
      <c r="D340" s="2" t="s">
        <v>0</v>
      </c>
      <c r="E340" s="1">
        <v>8248.75</v>
      </c>
      <c r="F340" s="1">
        <v>4341</v>
      </c>
      <c r="G340" s="1">
        <v>178530.6</v>
      </c>
      <c r="H340" s="1">
        <v>46.92</v>
      </c>
      <c r="I340" s="1">
        <f t="shared" si="19"/>
        <v>178530.6</v>
      </c>
    </row>
    <row r="341" spans="1:9">
      <c r="A341" s="2">
        <f t="shared" si="17"/>
        <v>2</v>
      </c>
      <c r="B341" s="2">
        <f t="shared" si="18"/>
        <v>2021</v>
      </c>
      <c r="C341" s="3">
        <v>44536</v>
      </c>
      <c r="D341" s="2" t="s">
        <v>0</v>
      </c>
      <c r="E341" s="1">
        <v>5888.79</v>
      </c>
      <c r="F341" s="1">
        <v>3590</v>
      </c>
      <c r="G341" s="1">
        <v>210278.03999999998</v>
      </c>
      <c r="H341" s="1">
        <v>48.44</v>
      </c>
      <c r="I341" s="1">
        <f t="shared" si="19"/>
        <v>210278.03999999998</v>
      </c>
    </row>
    <row r="342" spans="1:9">
      <c r="A342" s="2">
        <f t="shared" si="17"/>
        <v>3</v>
      </c>
      <c r="B342" s="2">
        <f t="shared" si="18"/>
        <v>2021</v>
      </c>
      <c r="C342" s="3">
        <v>44537</v>
      </c>
      <c r="D342" s="2" t="s">
        <v>0</v>
      </c>
      <c r="E342" s="1">
        <v>5589.43</v>
      </c>
      <c r="F342" s="1">
        <v>3396</v>
      </c>
      <c r="G342" s="1">
        <v>170094.2</v>
      </c>
      <c r="H342" s="1">
        <v>47.38</v>
      </c>
      <c r="I342" s="1">
        <f t="shared" si="19"/>
        <v>170094.2</v>
      </c>
    </row>
    <row r="343" spans="1:9">
      <c r="A343" s="2">
        <f t="shared" si="17"/>
        <v>4</v>
      </c>
      <c r="B343" s="2">
        <f t="shared" si="18"/>
        <v>2021</v>
      </c>
      <c r="C343" s="3">
        <v>44538</v>
      </c>
      <c r="D343" s="2" t="s">
        <v>0</v>
      </c>
      <c r="E343" s="1">
        <v>6089.64</v>
      </c>
      <c r="F343" s="1">
        <v>3470</v>
      </c>
      <c r="G343" s="1">
        <v>164502.24</v>
      </c>
      <c r="H343" s="1">
        <v>48.44</v>
      </c>
      <c r="I343" s="1">
        <f t="shared" si="19"/>
        <v>164502.24</v>
      </c>
    </row>
    <row r="344" spans="1:9">
      <c r="A344" s="2">
        <f t="shared" si="17"/>
        <v>5</v>
      </c>
      <c r="B344" s="2">
        <f t="shared" si="18"/>
        <v>2021</v>
      </c>
      <c r="C344" s="3">
        <v>44539</v>
      </c>
      <c r="D344" s="2" t="s">
        <v>0</v>
      </c>
      <c r="E344" s="1">
        <v>5671.52</v>
      </c>
      <c r="F344" s="1">
        <v>3183</v>
      </c>
      <c r="G344" s="1">
        <v>169301.3</v>
      </c>
      <c r="H344" s="1">
        <v>48.79</v>
      </c>
      <c r="I344" s="1">
        <f t="shared" si="19"/>
        <v>169301.3</v>
      </c>
    </row>
    <row r="345" spans="1:9">
      <c r="A345" s="2">
        <f t="shared" si="17"/>
        <v>6</v>
      </c>
      <c r="B345" s="2">
        <f t="shared" si="18"/>
        <v>2021</v>
      </c>
      <c r="C345" s="3">
        <v>44540</v>
      </c>
      <c r="D345" s="2" t="s">
        <v>0</v>
      </c>
      <c r="E345" s="1">
        <v>5500.59</v>
      </c>
      <c r="F345" s="1">
        <v>3442</v>
      </c>
      <c r="G345" s="1">
        <v>147118.26</v>
      </c>
      <c r="H345" s="1">
        <v>46.22</v>
      </c>
      <c r="I345" s="1">
        <f t="shared" si="19"/>
        <v>147118.26</v>
      </c>
    </row>
    <row r="346" spans="1:9">
      <c r="A346" s="2">
        <f t="shared" si="17"/>
        <v>7</v>
      </c>
      <c r="B346" s="2">
        <f t="shared" si="18"/>
        <v>2021</v>
      </c>
      <c r="C346" s="3">
        <v>44541</v>
      </c>
      <c r="D346" s="2" t="s">
        <v>0</v>
      </c>
      <c r="E346" s="1">
        <v>5945.8</v>
      </c>
      <c r="F346" s="1">
        <v>3627</v>
      </c>
      <c r="G346" s="1">
        <v>166455.12</v>
      </c>
      <c r="H346" s="1">
        <v>48.36</v>
      </c>
      <c r="I346" s="1">
        <f t="shared" si="19"/>
        <v>166455.12</v>
      </c>
    </row>
    <row r="347" spans="1:9">
      <c r="A347" s="2">
        <f t="shared" si="17"/>
        <v>1</v>
      </c>
      <c r="B347" s="2">
        <f t="shared" si="18"/>
        <v>2021</v>
      </c>
      <c r="C347" s="3">
        <v>44542</v>
      </c>
      <c r="D347" s="2" t="s">
        <v>0</v>
      </c>
      <c r="E347" s="1">
        <v>6955.83</v>
      </c>
      <c r="F347" s="1">
        <v>4070</v>
      </c>
      <c r="G347" s="1">
        <v>168619.23</v>
      </c>
      <c r="H347" s="1">
        <v>46.49</v>
      </c>
      <c r="I347" s="1">
        <f t="shared" si="19"/>
        <v>168619.23</v>
      </c>
    </row>
    <row r="348" spans="1:9">
      <c r="A348" s="2">
        <f t="shared" si="17"/>
        <v>2</v>
      </c>
      <c r="B348" s="2">
        <f t="shared" si="18"/>
        <v>2021</v>
      </c>
      <c r="C348" s="3">
        <v>44543</v>
      </c>
      <c r="D348" s="2" t="s">
        <v>0</v>
      </c>
      <c r="E348" s="1">
        <v>6670.23</v>
      </c>
      <c r="F348" s="1">
        <v>3612</v>
      </c>
      <c r="G348" s="1">
        <v>196499.6</v>
      </c>
      <c r="H348" s="1">
        <v>48.28</v>
      </c>
      <c r="I348" s="1">
        <f t="shared" si="19"/>
        <v>196499.6</v>
      </c>
    </row>
    <row r="349" spans="1:9">
      <c r="A349" s="2">
        <f t="shared" si="17"/>
        <v>3</v>
      </c>
      <c r="B349" s="2">
        <f t="shared" si="18"/>
        <v>2021</v>
      </c>
      <c r="C349" s="3">
        <v>44544</v>
      </c>
      <c r="D349" s="2" t="s">
        <v>0</v>
      </c>
      <c r="E349" s="1">
        <v>4468.58</v>
      </c>
      <c r="F349" s="1">
        <v>3439</v>
      </c>
      <c r="G349" s="1">
        <v>170667</v>
      </c>
      <c r="H349" s="1">
        <v>47.25</v>
      </c>
      <c r="I349" s="1">
        <f t="shared" si="19"/>
        <v>170667</v>
      </c>
    </row>
    <row r="350" spans="1:9">
      <c r="A350" s="2">
        <f t="shared" si="17"/>
        <v>4</v>
      </c>
      <c r="B350" s="2">
        <f t="shared" si="18"/>
        <v>2021</v>
      </c>
      <c r="C350" s="3">
        <v>44545</v>
      </c>
      <c r="D350" s="2" t="s">
        <v>0</v>
      </c>
      <c r="E350" s="1">
        <v>6161.62</v>
      </c>
      <c r="F350" s="1">
        <v>3351</v>
      </c>
      <c r="G350" s="1">
        <v>159466.43</v>
      </c>
      <c r="H350" s="1">
        <v>46.37</v>
      </c>
      <c r="I350" s="1">
        <f t="shared" si="19"/>
        <v>159466.43</v>
      </c>
    </row>
    <row r="351" spans="1:9">
      <c r="A351" s="2">
        <f t="shared" si="17"/>
        <v>5</v>
      </c>
      <c r="B351" s="2">
        <f t="shared" si="18"/>
        <v>2021</v>
      </c>
      <c r="C351" s="3">
        <v>44546</v>
      </c>
      <c r="D351" s="2" t="s">
        <v>0</v>
      </c>
      <c r="E351" s="1">
        <v>5789.33</v>
      </c>
      <c r="F351" s="1">
        <v>2990</v>
      </c>
      <c r="G351" s="1">
        <v>151733.28</v>
      </c>
      <c r="H351" s="1">
        <v>45.28</v>
      </c>
      <c r="I351" s="1">
        <f t="shared" si="19"/>
        <v>151733.28</v>
      </c>
    </row>
    <row r="352" spans="1:9">
      <c r="A352" s="2">
        <f t="shared" si="17"/>
        <v>6</v>
      </c>
      <c r="B352" s="2">
        <f t="shared" si="18"/>
        <v>2021</v>
      </c>
      <c r="C352" s="3">
        <v>44547</v>
      </c>
      <c r="D352" s="2" t="s">
        <v>0</v>
      </c>
      <c r="E352" s="1">
        <v>4462.72</v>
      </c>
      <c r="F352" s="1">
        <v>3018</v>
      </c>
      <c r="G352" s="1">
        <v>132666.29999999999</v>
      </c>
      <c r="H352" s="1">
        <v>44.37</v>
      </c>
      <c r="I352" s="1">
        <f t="shared" si="19"/>
        <v>132666.29999999999</v>
      </c>
    </row>
    <row r="353" spans="1:9">
      <c r="A353" s="2">
        <f t="shared" si="17"/>
        <v>7</v>
      </c>
      <c r="B353" s="2">
        <f t="shared" si="18"/>
        <v>2021</v>
      </c>
      <c r="C353" s="3">
        <v>44548</v>
      </c>
      <c r="D353" s="2" t="s">
        <v>0</v>
      </c>
      <c r="E353" s="1">
        <v>4620.05</v>
      </c>
      <c r="F353" s="1">
        <v>3647</v>
      </c>
      <c r="G353" s="1">
        <v>139099.62000000002</v>
      </c>
      <c r="H353" s="1">
        <v>46.09</v>
      </c>
      <c r="I353" s="1">
        <f t="shared" si="19"/>
        <v>139099.62000000002</v>
      </c>
    </row>
    <row r="354" spans="1:9">
      <c r="A354" s="2">
        <f t="shared" si="17"/>
        <v>1</v>
      </c>
      <c r="B354" s="2">
        <f t="shared" si="18"/>
        <v>2021</v>
      </c>
      <c r="C354" s="3">
        <v>44549</v>
      </c>
      <c r="D354" s="2" t="s">
        <v>0</v>
      </c>
      <c r="E354" s="1">
        <v>7034.5</v>
      </c>
      <c r="F354" s="1">
        <v>3751</v>
      </c>
      <c r="G354" s="1">
        <v>163057.37</v>
      </c>
      <c r="H354" s="1">
        <v>44.71</v>
      </c>
      <c r="I354" s="1">
        <f t="shared" si="19"/>
        <v>163057.37</v>
      </c>
    </row>
    <row r="355" spans="1:9">
      <c r="A355" s="2">
        <f t="shared" si="17"/>
        <v>2</v>
      </c>
      <c r="B355" s="2">
        <f t="shared" si="18"/>
        <v>2021</v>
      </c>
      <c r="C355" s="3">
        <v>44550</v>
      </c>
      <c r="D355" s="2" t="s">
        <v>0</v>
      </c>
      <c r="E355" s="1">
        <v>6598.03</v>
      </c>
      <c r="F355" s="1">
        <v>3779</v>
      </c>
      <c r="G355" s="1">
        <v>183911.53</v>
      </c>
      <c r="H355" s="1">
        <v>49.03</v>
      </c>
      <c r="I355" s="1">
        <f t="shared" si="19"/>
        <v>183911.53</v>
      </c>
    </row>
    <row r="356" spans="1:9">
      <c r="A356" s="2">
        <f t="shared" si="17"/>
        <v>3</v>
      </c>
      <c r="B356" s="2">
        <f t="shared" si="18"/>
        <v>2021</v>
      </c>
      <c r="C356" s="3">
        <v>44551</v>
      </c>
      <c r="D356" s="2" t="s">
        <v>0</v>
      </c>
      <c r="E356" s="1">
        <v>4652.7700000000004</v>
      </c>
      <c r="F356" s="1">
        <v>3676</v>
      </c>
      <c r="G356" s="1">
        <v>173947.37</v>
      </c>
      <c r="H356" s="1">
        <v>46.03</v>
      </c>
      <c r="I356" s="1">
        <f t="shared" si="19"/>
        <v>173947.37</v>
      </c>
    </row>
    <row r="357" spans="1:9">
      <c r="A357" s="2">
        <f t="shared" si="17"/>
        <v>4</v>
      </c>
      <c r="B357" s="2">
        <f t="shared" si="18"/>
        <v>2021</v>
      </c>
      <c r="C357" s="3">
        <v>44552</v>
      </c>
      <c r="D357" s="2" t="s">
        <v>0</v>
      </c>
      <c r="E357" s="1">
        <v>5748.71</v>
      </c>
      <c r="F357" s="1">
        <v>3268</v>
      </c>
      <c r="G357" s="1">
        <v>174573.24000000002</v>
      </c>
      <c r="H357" s="1">
        <v>47.49</v>
      </c>
      <c r="I357" s="1">
        <f t="shared" si="19"/>
        <v>174573.24000000002</v>
      </c>
    </row>
    <row r="358" spans="1:9">
      <c r="A358" s="2">
        <f t="shared" si="17"/>
        <v>5</v>
      </c>
      <c r="B358" s="2">
        <f t="shared" si="18"/>
        <v>2021</v>
      </c>
      <c r="C358" s="3">
        <v>44553</v>
      </c>
      <c r="D358" s="2" t="s">
        <v>0</v>
      </c>
      <c r="E358" s="1">
        <v>5774.28</v>
      </c>
      <c r="F358" s="1">
        <v>3288</v>
      </c>
      <c r="G358" s="1">
        <v>142125.32</v>
      </c>
      <c r="H358" s="1">
        <v>43.49</v>
      </c>
      <c r="I358" s="1">
        <f t="shared" si="19"/>
        <v>142125.32</v>
      </c>
    </row>
    <row r="359" spans="1:9">
      <c r="A359" s="2">
        <f t="shared" si="17"/>
        <v>6</v>
      </c>
      <c r="B359" s="2">
        <f t="shared" si="18"/>
        <v>2021</v>
      </c>
      <c r="C359" s="3">
        <v>44554</v>
      </c>
      <c r="D359" s="2" t="s">
        <v>0</v>
      </c>
      <c r="E359" s="1">
        <v>6063.91</v>
      </c>
      <c r="F359" s="1">
        <v>3013</v>
      </c>
      <c r="G359" s="1">
        <v>141745.68</v>
      </c>
      <c r="H359" s="1">
        <v>43.11</v>
      </c>
      <c r="I359" s="1">
        <f t="shared" si="19"/>
        <v>141745.68</v>
      </c>
    </row>
    <row r="360" spans="1:9">
      <c r="A360" s="2">
        <f t="shared" si="17"/>
        <v>7</v>
      </c>
      <c r="B360" s="2">
        <f t="shared" si="18"/>
        <v>2021</v>
      </c>
      <c r="C360" s="3">
        <v>44555</v>
      </c>
      <c r="D360" s="2" t="s">
        <v>0</v>
      </c>
      <c r="E360" s="1">
        <v>5619.61</v>
      </c>
      <c r="F360" s="1">
        <v>3278</v>
      </c>
      <c r="G360" s="1">
        <v>144202.18</v>
      </c>
      <c r="H360" s="1">
        <v>47.86</v>
      </c>
      <c r="I360" s="1">
        <f t="shared" si="19"/>
        <v>144202.18</v>
      </c>
    </row>
    <row r="361" spans="1:9">
      <c r="A361" s="2">
        <f t="shared" si="17"/>
        <v>1</v>
      </c>
      <c r="B361" s="2">
        <f t="shared" si="18"/>
        <v>2021</v>
      </c>
      <c r="C361" s="3">
        <v>44556</v>
      </c>
      <c r="D361" s="2" t="s">
        <v>0</v>
      </c>
      <c r="E361" s="1">
        <v>9171.35</v>
      </c>
      <c r="F361" s="1">
        <v>4119</v>
      </c>
      <c r="G361" s="1">
        <v>158130.72</v>
      </c>
      <c r="H361" s="1">
        <v>48.24</v>
      </c>
      <c r="I361" s="1">
        <f t="shared" si="19"/>
        <v>158130.72</v>
      </c>
    </row>
    <row r="362" spans="1:9">
      <c r="A362" s="2">
        <f t="shared" si="17"/>
        <v>2</v>
      </c>
      <c r="B362" s="2">
        <f t="shared" si="18"/>
        <v>2021</v>
      </c>
      <c r="C362" s="3">
        <v>44557</v>
      </c>
      <c r="D362" s="2" t="s">
        <v>0</v>
      </c>
      <c r="E362" s="1">
        <v>9106.76</v>
      </c>
      <c r="F362" s="1">
        <v>3873</v>
      </c>
      <c r="G362" s="1">
        <v>199853.88</v>
      </c>
      <c r="H362" s="1">
        <v>48.52</v>
      </c>
      <c r="I362" s="1">
        <f t="shared" si="19"/>
        <v>199853.88</v>
      </c>
    </row>
    <row r="363" spans="1:9">
      <c r="A363" s="2">
        <f t="shared" si="17"/>
        <v>3</v>
      </c>
      <c r="B363" s="2">
        <f t="shared" si="18"/>
        <v>2021</v>
      </c>
      <c r="C363" s="3">
        <v>44558</v>
      </c>
      <c r="D363" s="2" t="s">
        <v>0</v>
      </c>
      <c r="E363" s="1">
        <v>7346.06</v>
      </c>
      <c r="F363" s="1">
        <v>3884</v>
      </c>
      <c r="G363" s="1">
        <v>187259.55000000002</v>
      </c>
      <c r="H363" s="1">
        <v>48.35</v>
      </c>
      <c r="I363" s="1">
        <f t="shared" si="19"/>
        <v>187259.55000000002</v>
      </c>
    </row>
    <row r="364" spans="1:9">
      <c r="A364" s="2">
        <f t="shared" si="17"/>
        <v>4</v>
      </c>
      <c r="B364" s="2">
        <f t="shared" si="18"/>
        <v>2021</v>
      </c>
      <c r="C364" s="3">
        <v>44559</v>
      </c>
      <c r="D364" s="2" t="s">
        <v>0</v>
      </c>
      <c r="E364" s="1">
        <v>8322.0400000000009</v>
      </c>
      <c r="F364" s="1">
        <v>3938</v>
      </c>
      <c r="G364" s="1">
        <v>185111.43999999997</v>
      </c>
      <c r="H364" s="1">
        <v>47.66</v>
      </c>
      <c r="I364" s="1">
        <f t="shared" si="19"/>
        <v>185111.43999999997</v>
      </c>
    </row>
    <row r="365" spans="1:9">
      <c r="A365" s="2">
        <f t="shared" si="17"/>
        <v>5</v>
      </c>
      <c r="B365" s="2">
        <f t="shared" si="18"/>
        <v>2021</v>
      </c>
      <c r="C365" s="3">
        <v>44560</v>
      </c>
      <c r="D365" s="2" t="s">
        <v>0</v>
      </c>
      <c r="E365" s="1">
        <v>5374.44</v>
      </c>
      <c r="F365" s="1">
        <v>3348</v>
      </c>
      <c r="G365" s="1">
        <v>180793.58</v>
      </c>
      <c r="H365" s="1">
        <v>45.91</v>
      </c>
      <c r="I365" s="1">
        <f t="shared" si="19"/>
        <v>180793.58</v>
      </c>
    </row>
    <row r="366" spans="1:9">
      <c r="A366" s="2">
        <f t="shared" si="17"/>
        <v>6</v>
      </c>
      <c r="B366" s="2">
        <f t="shared" si="18"/>
        <v>2021</v>
      </c>
      <c r="C366" s="3">
        <v>44561</v>
      </c>
      <c r="D366" s="2" t="s">
        <v>0</v>
      </c>
      <c r="E366" s="1">
        <v>6132.35</v>
      </c>
      <c r="F366" s="1">
        <v>3376</v>
      </c>
      <c r="G366" s="1">
        <v>153907.56</v>
      </c>
      <c r="H366" s="1">
        <v>45.97</v>
      </c>
      <c r="I366" s="1">
        <f t="shared" si="19"/>
        <v>153907.56</v>
      </c>
    </row>
    <row r="367" spans="1:9">
      <c r="A367" s="2">
        <f t="shared" si="17"/>
        <v>7</v>
      </c>
      <c r="B367" s="2">
        <f t="shared" si="18"/>
        <v>2022</v>
      </c>
      <c r="C367" s="3">
        <v>44562</v>
      </c>
      <c r="D367" s="2" t="s">
        <v>0</v>
      </c>
      <c r="E367" s="1">
        <v>8416.6</v>
      </c>
      <c r="F367" s="1">
        <v>4320</v>
      </c>
      <c r="G367" s="1">
        <v>164883.84000000003</v>
      </c>
      <c r="H367" s="1">
        <v>48.84</v>
      </c>
      <c r="I367" s="1">
        <f t="shared" si="19"/>
        <v>164883.84000000003</v>
      </c>
    </row>
    <row r="368" spans="1:9">
      <c r="A368" s="2">
        <f t="shared" si="17"/>
        <v>1</v>
      </c>
      <c r="B368" s="2">
        <f t="shared" si="18"/>
        <v>2022</v>
      </c>
      <c r="C368" s="3">
        <v>44563</v>
      </c>
      <c r="D368" s="2" t="s">
        <v>0</v>
      </c>
      <c r="E368" s="1">
        <v>7773.88</v>
      </c>
      <c r="F368" s="1">
        <v>4740</v>
      </c>
      <c r="G368" s="1">
        <v>211334.39999999999</v>
      </c>
      <c r="H368" s="1">
        <v>48.92</v>
      </c>
      <c r="I368" s="1">
        <f t="shared" si="19"/>
        <v>211334.39999999999</v>
      </c>
    </row>
    <row r="369" spans="1:9">
      <c r="A369" s="2">
        <f t="shared" si="17"/>
        <v>2</v>
      </c>
      <c r="B369" s="2">
        <f t="shared" si="18"/>
        <v>2022</v>
      </c>
      <c r="C369" s="3">
        <v>44564</v>
      </c>
      <c r="D369" s="2" t="s">
        <v>0</v>
      </c>
      <c r="E369" s="1">
        <v>7627.23</v>
      </c>
      <c r="F369" s="1">
        <v>4051</v>
      </c>
      <c r="G369" s="1">
        <v>228847.2</v>
      </c>
      <c r="H369" s="1">
        <v>48.28</v>
      </c>
      <c r="I369" s="1">
        <f t="shared" si="19"/>
        <v>228847.2</v>
      </c>
    </row>
    <row r="370" spans="1:9">
      <c r="A370" s="2">
        <f t="shared" si="17"/>
        <v>3</v>
      </c>
      <c r="B370" s="2">
        <f t="shared" si="18"/>
        <v>2022</v>
      </c>
      <c r="C370" s="3">
        <v>44565</v>
      </c>
      <c r="D370" s="2" t="s">
        <v>0</v>
      </c>
      <c r="E370" s="1">
        <v>7303.1</v>
      </c>
      <c r="F370" s="1">
        <v>4045</v>
      </c>
      <c r="G370" s="1">
        <v>195096.15999999997</v>
      </c>
      <c r="H370" s="1">
        <v>48.16</v>
      </c>
      <c r="I370" s="1">
        <f t="shared" si="19"/>
        <v>195096.15999999997</v>
      </c>
    </row>
    <row r="371" spans="1:9">
      <c r="A371" s="2">
        <f t="shared" si="17"/>
        <v>4</v>
      </c>
      <c r="B371" s="2">
        <f t="shared" si="18"/>
        <v>2022</v>
      </c>
      <c r="C371" s="3">
        <v>44566</v>
      </c>
      <c r="D371" s="2" t="s">
        <v>0</v>
      </c>
      <c r="E371" s="1">
        <v>7652.25</v>
      </c>
      <c r="F371" s="1">
        <v>4223</v>
      </c>
      <c r="G371" s="1">
        <v>197396</v>
      </c>
      <c r="H371" s="1">
        <v>48.8</v>
      </c>
      <c r="I371" s="1">
        <f t="shared" si="19"/>
        <v>197396</v>
      </c>
    </row>
    <row r="372" spans="1:9">
      <c r="A372" s="2">
        <f t="shared" si="17"/>
        <v>5</v>
      </c>
      <c r="B372" s="2">
        <f t="shared" si="18"/>
        <v>2022</v>
      </c>
      <c r="C372" s="3">
        <v>44567</v>
      </c>
      <c r="D372" s="2" t="s">
        <v>0</v>
      </c>
      <c r="E372" s="1">
        <v>9675.2800000000007</v>
      </c>
      <c r="F372" s="1">
        <v>4220</v>
      </c>
      <c r="G372" s="1">
        <v>193540.09</v>
      </c>
      <c r="H372" s="1">
        <v>45.83</v>
      </c>
      <c r="I372" s="1">
        <f t="shared" si="19"/>
        <v>193540.09</v>
      </c>
    </row>
    <row r="373" spans="1:9">
      <c r="A373" s="2">
        <f t="shared" si="17"/>
        <v>6</v>
      </c>
      <c r="B373" s="2">
        <f t="shared" si="18"/>
        <v>2022</v>
      </c>
      <c r="C373" s="3">
        <v>44568</v>
      </c>
      <c r="D373" s="2" t="s">
        <v>0</v>
      </c>
      <c r="E373" s="1">
        <v>11313</v>
      </c>
      <c r="F373" s="1">
        <v>4529</v>
      </c>
      <c r="G373" s="1">
        <v>200070.19999999998</v>
      </c>
      <c r="H373" s="1">
        <v>47.41</v>
      </c>
      <c r="I373" s="1">
        <f t="shared" si="19"/>
        <v>200070.19999999998</v>
      </c>
    </row>
    <row r="374" spans="1:9">
      <c r="A374" s="2">
        <f t="shared" si="17"/>
        <v>7</v>
      </c>
      <c r="B374" s="2">
        <f t="shared" si="18"/>
        <v>2022</v>
      </c>
      <c r="C374" s="3">
        <v>44569</v>
      </c>
      <c r="D374" s="2" t="s">
        <v>0</v>
      </c>
      <c r="E374" s="1">
        <v>9574.56</v>
      </c>
      <c r="F374" s="1">
        <v>5109</v>
      </c>
      <c r="G374" s="1">
        <v>217527.87</v>
      </c>
      <c r="H374" s="1">
        <v>48.03</v>
      </c>
      <c r="I374" s="1">
        <f t="shared" si="19"/>
        <v>217527.87</v>
      </c>
    </row>
    <row r="375" spans="1:9">
      <c r="A375" s="2">
        <f t="shared" si="17"/>
        <v>1</v>
      </c>
      <c r="B375" s="2">
        <f t="shared" si="18"/>
        <v>2022</v>
      </c>
      <c r="C375" s="3">
        <v>44570</v>
      </c>
      <c r="D375" s="2" t="s">
        <v>0</v>
      </c>
      <c r="E375" s="1">
        <v>10193.82</v>
      </c>
      <c r="F375" s="1">
        <v>5374</v>
      </c>
      <c r="G375" s="1">
        <v>232152.95999999999</v>
      </c>
      <c r="H375" s="1">
        <v>45.44</v>
      </c>
      <c r="I375" s="1">
        <f t="shared" si="19"/>
        <v>232152.95999999999</v>
      </c>
    </row>
    <row r="376" spans="1:9">
      <c r="A376" s="2">
        <f t="shared" si="17"/>
        <v>2</v>
      </c>
      <c r="B376" s="2">
        <f t="shared" si="18"/>
        <v>2022</v>
      </c>
      <c r="C376" s="3">
        <v>44571</v>
      </c>
      <c r="D376" s="2" t="s">
        <v>0</v>
      </c>
      <c r="E376" s="1">
        <v>9508.8799999999992</v>
      </c>
      <c r="F376" s="1">
        <v>4781</v>
      </c>
      <c r="G376" s="1">
        <v>259671.67999999999</v>
      </c>
      <c r="H376" s="1">
        <v>48.32</v>
      </c>
      <c r="I376" s="1">
        <f t="shared" si="19"/>
        <v>259671.67999999999</v>
      </c>
    </row>
    <row r="377" spans="1:9">
      <c r="A377" s="2">
        <f t="shared" si="17"/>
        <v>3</v>
      </c>
      <c r="B377" s="2">
        <f t="shared" si="18"/>
        <v>2022</v>
      </c>
      <c r="C377" s="3">
        <v>44572</v>
      </c>
      <c r="D377" s="2" t="s">
        <v>0</v>
      </c>
      <c r="E377" s="1">
        <v>7986.7</v>
      </c>
      <c r="F377" s="1">
        <v>4714</v>
      </c>
      <c r="G377" s="1">
        <v>223846.42</v>
      </c>
      <c r="H377" s="1">
        <v>46.82</v>
      </c>
      <c r="I377" s="1">
        <f t="shared" si="19"/>
        <v>223846.42</v>
      </c>
    </row>
    <row r="378" spans="1:9">
      <c r="A378" s="2">
        <f t="shared" si="17"/>
        <v>4</v>
      </c>
      <c r="B378" s="2">
        <f t="shared" si="18"/>
        <v>2022</v>
      </c>
      <c r="C378" s="3">
        <v>44573</v>
      </c>
      <c r="D378" s="2" t="s">
        <v>0</v>
      </c>
      <c r="E378" s="1">
        <v>9240.73</v>
      </c>
      <c r="F378" s="1">
        <v>4665</v>
      </c>
      <c r="G378" s="1">
        <v>224433.54</v>
      </c>
      <c r="H378" s="1">
        <v>47.61</v>
      </c>
      <c r="I378" s="1">
        <f t="shared" si="19"/>
        <v>224433.54</v>
      </c>
    </row>
    <row r="379" spans="1:9">
      <c r="A379" s="2">
        <f t="shared" si="17"/>
        <v>5</v>
      </c>
      <c r="B379" s="2">
        <f t="shared" si="18"/>
        <v>2022</v>
      </c>
      <c r="C379" s="3">
        <v>44574</v>
      </c>
      <c r="D379" s="2" t="s">
        <v>0</v>
      </c>
      <c r="E379" s="1">
        <v>9872.7999999999993</v>
      </c>
      <c r="F379" s="1">
        <v>5032</v>
      </c>
      <c r="G379" s="1">
        <v>214823.25</v>
      </c>
      <c r="H379" s="1">
        <v>46.05</v>
      </c>
      <c r="I379" s="1">
        <f t="shared" si="19"/>
        <v>214823.25</v>
      </c>
    </row>
    <row r="380" spans="1:9">
      <c r="A380" s="2">
        <f t="shared" si="17"/>
        <v>6</v>
      </c>
      <c r="B380" s="2">
        <f t="shared" si="18"/>
        <v>2022</v>
      </c>
      <c r="C380" s="3">
        <v>44575</v>
      </c>
      <c r="D380" s="2" t="s">
        <v>0</v>
      </c>
      <c r="E380" s="1">
        <v>9641.4599999999991</v>
      </c>
      <c r="F380" s="1">
        <v>4613</v>
      </c>
      <c r="G380" s="1">
        <v>230364.96</v>
      </c>
      <c r="H380" s="1">
        <v>45.78</v>
      </c>
      <c r="I380" s="1">
        <f t="shared" si="19"/>
        <v>230364.96</v>
      </c>
    </row>
    <row r="381" spans="1:9">
      <c r="A381" s="2">
        <f t="shared" si="17"/>
        <v>7</v>
      </c>
      <c r="B381" s="2">
        <f t="shared" si="18"/>
        <v>2022</v>
      </c>
      <c r="C381" s="3">
        <v>44576</v>
      </c>
      <c r="D381" s="2" t="s">
        <v>0</v>
      </c>
      <c r="E381" s="1">
        <v>13152.21</v>
      </c>
      <c r="F381" s="1">
        <v>5987</v>
      </c>
      <c r="G381" s="1">
        <v>224376.32000000001</v>
      </c>
      <c r="H381" s="1">
        <v>48.64</v>
      </c>
      <c r="I381" s="1">
        <f t="shared" si="19"/>
        <v>224376.32000000001</v>
      </c>
    </row>
    <row r="382" spans="1:9">
      <c r="A382" s="2">
        <f t="shared" si="17"/>
        <v>1</v>
      </c>
      <c r="B382" s="2">
        <f t="shared" si="18"/>
        <v>2022</v>
      </c>
      <c r="C382" s="3">
        <v>44577</v>
      </c>
      <c r="D382" s="2" t="s">
        <v>0</v>
      </c>
      <c r="E382" s="1">
        <v>13652.38</v>
      </c>
      <c r="F382" s="1">
        <v>6398</v>
      </c>
      <c r="G382" s="1">
        <v>285400.29000000004</v>
      </c>
      <c r="H382" s="1">
        <v>47.67</v>
      </c>
      <c r="I382" s="1">
        <f t="shared" si="19"/>
        <v>285400.29000000004</v>
      </c>
    </row>
    <row r="383" spans="1:9">
      <c r="A383" s="2">
        <f t="shared" si="17"/>
        <v>2</v>
      </c>
      <c r="B383" s="2">
        <f t="shared" si="18"/>
        <v>2022</v>
      </c>
      <c r="C383" s="3">
        <v>44578</v>
      </c>
      <c r="D383" s="2" t="s">
        <v>0</v>
      </c>
      <c r="E383" s="1">
        <v>10762.3</v>
      </c>
      <c r="F383" s="1">
        <v>5922</v>
      </c>
      <c r="G383" s="1">
        <v>293732.18</v>
      </c>
      <c r="H383" s="1">
        <v>45.91</v>
      </c>
      <c r="I383" s="1">
        <f t="shared" si="19"/>
        <v>293732.18</v>
      </c>
    </row>
    <row r="384" spans="1:9">
      <c r="A384" s="2">
        <f t="shared" si="17"/>
        <v>3</v>
      </c>
      <c r="B384" s="2">
        <f t="shared" si="18"/>
        <v>2022</v>
      </c>
      <c r="C384" s="3">
        <v>44579</v>
      </c>
      <c r="D384" s="2" t="s">
        <v>0</v>
      </c>
      <c r="E384" s="1">
        <v>15291.16</v>
      </c>
      <c r="F384" s="1">
        <v>6544</v>
      </c>
      <c r="G384" s="1">
        <v>285262.74</v>
      </c>
      <c r="H384" s="1">
        <v>48.17</v>
      </c>
      <c r="I384" s="1">
        <f t="shared" si="19"/>
        <v>285262.74</v>
      </c>
    </row>
    <row r="385" spans="1:9">
      <c r="A385" s="2">
        <f t="shared" si="17"/>
        <v>4</v>
      </c>
      <c r="B385" s="2">
        <f t="shared" si="18"/>
        <v>2022</v>
      </c>
      <c r="C385" s="3">
        <v>44580</v>
      </c>
      <c r="D385" s="2" t="s">
        <v>0</v>
      </c>
      <c r="E385" s="1">
        <v>11665.6</v>
      </c>
      <c r="F385" s="1">
        <v>6123</v>
      </c>
      <c r="G385" s="1">
        <v>308549.59999999998</v>
      </c>
      <c r="H385" s="1">
        <v>47.15</v>
      </c>
      <c r="I385" s="1">
        <f t="shared" si="19"/>
        <v>308549.59999999998</v>
      </c>
    </row>
    <row r="386" spans="1:9">
      <c r="A386" s="2">
        <f t="shared" ref="A386:A449" si="20">WEEKDAY(C386)</f>
        <v>5</v>
      </c>
      <c r="B386" s="2">
        <f t="shared" ref="B386:B449" si="21">YEAR(C386)</f>
        <v>2022</v>
      </c>
      <c r="C386" s="3">
        <v>44581</v>
      </c>
      <c r="D386" s="2" t="s">
        <v>0</v>
      </c>
      <c r="E386" s="1">
        <v>12144.42</v>
      </c>
      <c r="F386" s="1">
        <v>5486</v>
      </c>
      <c r="G386" s="1">
        <v>270330.45</v>
      </c>
      <c r="H386" s="1">
        <v>44.15</v>
      </c>
      <c r="I386" s="1">
        <f t="shared" si="19"/>
        <v>270330.45</v>
      </c>
    </row>
    <row r="387" spans="1:9">
      <c r="A387" s="2">
        <f t="shared" si="20"/>
        <v>6</v>
      </c>
      <c r="B387" s="2">
        <f t="shared" si="21"/>
        <v>2022</v>
      </c>
      <c r="C387" s="3">
        <v>44582</v>
      </c>
      <c r="D387" s="2" t="s">
        <v>0</v>
      </c>
      <c r="E387" s="1">
        <v>10004.11</v>
      </c>
      <c r="F387" s="1">
        <v>5347</v>
      </c>
      <c r="G387" s="1">
        <v>250326.18000000002</v>
      </c>
      <c r="H387" s="1">
        <v>45.63</v>
      </c>
      <c r="I387" s="1">
        <f t="shared" ref="I387:I450" si="22">H387*F386</f>
        <v>250326.18000000002</v>
      </c>
    </row>
    <row r="388" spans="1:9">
      <c r="A388" s="2">
        <f t="shared" si="20"/>
        <v>7</v>
      </c>
      <c r="B388" s="2">
        <f t="shared" si="21"/>
        <v>2022</v>
      </c>
      <c r="C388" s="3">
        <v>44583</v>
      </c>
      <c r="D388" s="2" t="s">
        <v>0</v>
      </c>
      <c r="E388" s="1">
        <v>12207.46</v>
      </c>
      <c r="F388" s="1">
        <v>5947</v>
      </c>
      <c r="G388" s="1">
        <v>256335.18</v>
      </c>
      <c r="H388" s="1">
        <v>47.94</v>
      </c>
      <c r="I388" s="1">
        <f t="shared" si="22"/>
        <v>256335.18</v>
      </c>
    </row>
    <row r="389" spans="1:9">
      <c r="A389" s="2">
        <f t="shared" si="20"/>
        <v>1</v>
      </c>
      <c r="B389" s="2">
        <f t="shared" si="21"/>
        <v>2022</v>
      </c>
      <c r="C389" s="3">
        <v>44584</v>
      </c>
      <c r="D389" s="2" t="s">
        <v>0</v>
      </c>
      <c r="E389" s="1">
        <v>12471.62</v>
      </c>
      <c r="F389" s="1">
        <v>6363</v>
      </c>
      <c r="G389" s="1">
        <v>266187.71999999997</v>
      </c>
      <c r="H389" s="1">
        <v>44.76</v>
      </c>
      <c r="I389" s="1">
        <f t="shared" si="22"/>
        <v>266187.71999999997</v>
      </c>
    </row>
    <row r="390" spans="1:9">
      <c r="A390" s="2">
        <f t="shared" si="20"/>
        <v>2</v>
      </c>
      <c r="B390" s="2">
        <f t="shared" si="21"/>
        <v>2022</v>
      </c>
      <c r="C390" s="3">
        <v>44585</v>
      </c>
      <c r="D390" s="2" t="s">
        <v>0</v>
      </c>
      <c r="E390" s="1">
        <v>11554.94</v>
      </c>
      <c r="F390" s="1">
        <v>5933</v>
      </c>
      <c r="G390" s="1">
        <v>304469.55</v>
      </c>
      <c r="H390" s="1">
        <v>47.85</v>
      </c>
      <c r="I390" s="1">
        <f t="shared" si="22"/>
        <v>304469.55</v>
      </c>
    </row>
    <row r="391" spans="1:9">
      <c r="A391" s="2">
        <f t="shared" si="20"/>
        <v>3</v>
      </c>
      <c r="B391" s="2">
        <f t="shared" si="21"/>
        <v>2022</v>
      </c>
      <c r="C391" s="3">
        <v>44586</v>
      </c>
      <c r="D391" s="2" t="s">
        <v>0</v>
      </c>
      <c r="E391" s="1">
        <v>14682.16</v>
      </c>
      <c r="F391" s="1">
        <v>6238</v>
      </c>
      <c r="G391" s="1">
        <v>275231.87</v>
      </c>
      <c r="H391" s="1">
        <v>46.39</v>
      </c>
      <c r="I391" s="1">
        <f t="shared" si="22"/>
        <v>275231.87</v>
      </c>
    </row>
    <row r="392" spans="1:9">
      <c r="A392" s="2">
        <f t="shared" si="20"/>
        <v>4</v>
      </c>
      <c r="B392" s="2">
        <f t="shared" si="21"/>
        <v>2022</v>
      </c>
      <c r="C392" s="3">
        <v>44587</v>
      </c>
      <c r="D392" s="2" t="s">
        <v>0</v>
      </c>
      <c r="E392" s="1">
        <v>13391.3</v>
      </c>
      <c r="F392" s="1">
        <v>6559</v>
      </c>
      <c r="G392" s="1">
        <v>286573.71999999997</v>
      </c>
      <c r="H392" s="1">
        <v>45.94</v>
      </c>
      <c r="I392" s="1">
        <f t="shared" si="22"/>
        <v>286573.71999999997</v>
      </c>
    </row>
    <row r="393" spans="1:9">
      <c r="A393" s="2">
        <f t="shared" si="20"/>
        <v>5</v>
      </c>
      <c r="B393" s="2">
        <f t="shared" si="21"/>
        <v>2022</v>
      </c>
      <c r="C393" s="3">
        <v>44588</v>
      </c>
      <c r="D393" s="2" t="s">
        <v>0</v>
      </c>
      <c r="E393" s="1">
        <v>11497.15</v>
      </c>
      <c r="F393" s="1">
        <v>6224</v>
      </c>
      <c r="G393" s="1">
        <v>288136.87</v>
      </c>
      <c r="H393" s="1">
        <v>43.93</v>
      </c>
      <c r="I393" s="1">
        <f t="shared" si="22"/>
        <v>288136.87</v>
      </c>
    </row>
    <row r="394" spans="1:9">
      <c r="A394" s="2">
        <f t="shared" si="20"/>
        <v>6</v>
      </c>
      <c r="B394" s="2">
        <f t="shared" si="21"/>
        <v>2022</v>
      </c>
      <c r="C394" s="3">
        <v>44589</v>
      </c>
      <c r="D394" s="2" t="s">
        <v>0</v>
      </c>
      <c r="E394" s="1">
        <v>14107.09</v>
      </c>
      <c r="F394" s="1">
        <v>6323</v>
      </c>
      <c r="G394" s="1">
        <v>277403.68</v>
      </c>
      <c r="H394" s="1">
        <v>44.57</v>
      </c>
      <c r="I394" s="1">
        <f t="shared" si="22"/>
        <v>277403.68</v>
      </c>
    </row>
    <row r="395" spans="1:9">
      <c r="A395" s="2">
        <f t="shared" si="20"/>
        <v>7</v>
      </c>
      <c r="B395" s="2">
        <f t="shared" si="21"/>
        <v>2022</v>
      </c>
      <c r="C395" s="3">
        <v>44590</v>
      </c>
      <c r="D395" s="2" t="s">
        <v>0</v>
      </c>
      <c r="E395" s="1">
        <v>16444.09</v>
      </c>
      <c r="F395" s="1">
        <v>7003</v>
      </c>
      <c r="G395" s="1">
        <v>297686.83999999997</v>
      </c>
      <c r="H395" s="1">
        <v>47.08</v>
      </c>
      <c r="I395" s="1">
        <f t="shared" si="22"/>
        <v>297686.83999999997</v>
      </c>
    </row>
    <row r="396" spans="1:9">
      <c r="A396" s="2">
        <f t="shared" si="20"/>
        <v>1</v>
      </c>
      <c r="B396" s="2">
        <f t="shared" si="21"/>
        <v>2022</v>
      </c>
      <c r="C396" s="3">
        <v>44591</v>
      </c>
      <c r="D396" s="2" t="s">
        <v>0</v>
      </c>
      <c r="E396" s="1">
        <v>16273.82</v>
      </c>
      <c r="F396" s="1">
        <v>7466</v>
      </c>
      <c r="G396" s="1">
        <v>304910.62</v>
      </c>
      <c r="H396" s="1">
        <v>43.54</v>
      </c>
      <c r="I396" s="1">
        <f t="shared" si="22"/>
        <v>304910.62</v>
      </c>
    </row>
    <row r="397" spans="1:9">
      <c r="A397" s="2">
        <f t="shared" si="20"/>
        <v>2</v>
      </c>
      <c r="B397" s="2">
        <f t="shared" si="21"/>
        <v>2022</v>
      </c>
      <c r="C397" s="3">
        <v>44592</v>
      </c>
      <c r="D397" s="2" t="s">
        <v>0</v>
      </c>
      <c r="E397" s="1">
        <v>12929.1</v>
      </c>
      <c r="F397" s="1">
        <v>6119</v>
      </c>
      <c r="G397" s="1">
        <v>334775.44</v>
      </c>
      <c r="H397" s="1">
        <v>44.84</v>
      </c>
      <c r="I397" s="1">
        <f t="shared" si="22"/>
        <v>334775.44</v>
      </c>
    </row>
    <row r="398" spans="1:9">
      <c r="A398" s="2">
        <f t="shared" si="20"/>
        <v>3</v>
      </c>
      <c r="B398" s="2">
        <f t="shared" si="21"/>
        <v>2022</v>
      </c>
      <c r="C398" s="3">
        <v>44593</v>
      </c>
      <c r="D398" s="2" t="s">
        <v>0</v>
      </c>
      <c r="E398" s="1">
        <v>12013.17</v>
      </c>
      <c r="F398" s="1">
        <v>5957</v>
      </c>
      <c r="G398" s="1">
        <v>273641.68</v>
      </c>
      <c r="H398" s="1">
        <v>44.72</v>
      </c>
      <c r="I398" s="1">
        <f t="shared" si="22"/>
        <v>273641.68</v>
      </c>
    </row>
    <row r="399" spans="1:9">
      <c r="A399" s="2">
        <f t="shared" si="20"/>
        <v>4</v>
      </c>
      <c r="B399" s="2">
        <f t="shared" si="21"/>
        <v>2022</v>
      </c>
      <c r="C399" s="3">
        <v>44594</v>
      </c>
      <c r="D399" s="2" t="s">
        <v>0</v>
      </c>
      <c r="E399" s="1">
        <v>10965.73</v>
      </c>
      <c r="F399" s="1">
        <v>6081</v>
      </c>
      <c r="G399" s="1">
        <v>278906.74</v>
      </c>
      <c r="H399" s="1">
        <v>46.82</v>
      </c>
      <c r="I399" s="1">
        <f t="shared" si="22"/>
        <v>278906.74</v>
      </c>
    </row>
    <row r="400" spans="1:9">
      <c r="A400" s="2">
        <f t="shared" si="20"/>
        <v>5</v>
      </c>
      <c r="B400" s="2">
        <f t="shared" si="21"/>
        <v>2022</v>
      </c>
      <c r="C400" s="3">
        <v>44595</v>
      </c>
      <c r="D400" s="2" t="s">
        <v>0</v>
      </c>
      <c r="E400" s="1">
        <v>14644.11</v>
      </c>
      <c r="F400" s="1">
        <v>6312</v>
      </c>
      <c r="G400" s="1">
        <v>278935.46999999997</v>
      </c>
      <c r="H400" s="1">
        <v>45.87</v>
      </c>
      <c r="I400" s="1">
        <f t="shared" si="22"/>
        <v>278935.46999999997</v>
      </c>
    </row>
    <row r="401" spans="1:9">
      <c r="A401" s="2">
        <f t="shared" si="20"/>
        <v>6</v>
      </c>
      <c r="B401" s="2">
        <f t="shared" si="21"/>
        <v>2022</v>
      </c>
      <c r="C401" s="3">
        <v>44596</v>
      </c>
      <c r="D401" s="2" t="s">
        <v>0</v>
      </c>
      <c r="E401" s="1">
        <v>12814.5</v>
      </c>
      <c r="F401" s="1">
        <v>6414</v>
      </c>
      <c r="G401" s="1">
        <v>278674.8</v>
      </c>
      <c r="H401" s="1">
        <v>44.15</v>
      </c>
      <c r="I401" s="1">
        <f t="shared" si="22"/>
        <v>278674.8</v>
      </c>
    </row>
    <row r="402" spans="1:9">
      <c r="A402" s="2">
        <f t="shared" si="20"/>
        <v>7</v>
      </c>
      <c r="B402" s="2">
        <f t="shared" si="21"/>
        <v>2022</v>
      </c>
      <c r="C402" s="3">
        <v>44597</v>
      </c>
      <c r="D402" s="2" t="s">
        <v>0</v>
      </c>
      <c r="E402" s="1">
        <v>16232.43</v>
      </c>
      <c r="F402" s="1">
        <v>6841</v>
      </c>
      <c r="G402" s="1">
        <v>303767.03999999998</v>
      </c>
      <c r="H402" s="1">
        <v>47.36</v>
      </c>
      <c r="I402" s="1">
        <f t="shared" si="22"/>
        <v>303767.03999999998</v>
      </c>
    </row>
    <row r="403" spans="1:9">
      <c r="A403" s="2">
        <f t="shared" si="20"/>
        <v>1</v>
      </c>
      <c r="B403" s="2">
        <f t="shared" si="21"/>
        <v>2022</v>
      </c>
      <c r="C403" s="3">
        <v>44598</v>
      </c>
      <c r="D403" s="2" t="s">
        <v>0</v>
      </c>
      <c r="E403" s="1">
        <v>13722.73</v>
      </c>
      <c r="F403" s="1">
        <v>6711</v>
      </c>
      <c r="G403" s="1">
        <v>298062.37</v>
      </c>
      <c r="H403" s="1">
        <v>43.57</v>
      </c>
      <c r="I403" s="1">
        <f t="shared" si="22"/>
        <v>298062.37</v>
      </c>
    </row>
    <row r="404" spans="1:9">
      <c r="A404" s="2">
        <f t="shared" si="20"/>
        <v>2</v>
      </c>
      <c r="B404" s="2">
        <f t="shared" si="21"/>
        <v>2022</v>
      </c>
      <c r="C404" s="3">
        <v>44599</v>
      </c>
      <c r="D404" s="2" t="s">
        <v>0</v>
      </c>
      <c r="E404" s="1">
        <v>10606.07</v>
      </c>
      <c r="F404" s="1">
        <v>5803</v>
      </c>
      <c r="G404" s="1">
        <v>307967.78999999998</v>
      </c>
      <c r="H404" s="1">
        <v>45.89</v>
      </c>
      <c r="I404" s="1">
        <f t="shared" si="22"/>
        <v>307967.78999999998</v>
      </c>
    </row>
    <row r="405" spans="1:9">
      <c r="A405" s="2">
        <f t="shared" si="20"/>
        <v>3</v>
      </c>
      <c r="B405" s="2">
        <f t="shared" si="21"/>
        <v>2022</v>
      </c>
      <c r="C405" s="3">
        <v>44600</v>
      </c>
      <c r="D405" s="2" t="s">
        <v>0</v>
      </c>
      <c r="E405" s="1">
        <v>10856.95</v>
      </c>
      <c r="F405" s="1">
        <v>6061</v>
      </c>
      <c r="G405" s="1">
        <v>263572.26</v>
      </c>
      <c r="H405" s="1">
        <v>45.42</v>
      </c>
      <c r="I405" s="1">
        <f t="shared" si="22"/>
        <v>263572.26</v>
      </c>
    </row>
    <row r="406" spans="1:9">
      <c r="A406" s="2">
        <f t="shared" si="20"/>
        <v>4</v>
      </c>
      <c r="B406" s="2">
        <f t="shared" si="21"/>
        <v>2022</v>
      </c>
      <c r="C406" s="3">
        <v>44601</v>
      </c>
      <c r="D406" s="2" t="s">
        <v>0</v>
      </c>
      <c r="E406" s="1">
        <v>10796.88</v>
      </c>
      <c r="F406" s="1">
        <v>5842</v>
      </c>
      <c r="G406" s="1">
        <v>268381.08</v>
      </c>
      <c r="H406" s="1">
        <v>44.28</v>
      </c>
      <c r="I406" s="1">
        <f t="shared" si="22"/>
        <v>268381.08</v>
      </c>
    </row>
    <row r="407" spans="1:9">
      <c r="A407" s="2">
        <f t="shared" si="20"/>
        <v>5</v>
      </c>
      <c r="B407" s="2">
        <f t="shared" si="21"/>
        <v>2022</v>
      </c>
      <c r="C407" s="3">
        <v>44602</v>
      </c>
      <c r="D407" s="2" t="s">
        <v>0</v>
      </c>
      <c r="E407" s="1">
        <v>11491.02</v>
      </c>
      <c r="F407" s="1">
        <v>5912</v>
      </c>
      <c r="G407" s="1">
        <v>252666.5</v>
      </c>
      <c r="H407" s="1">
        <v>43.25</v>
      </c>
      <c r="I407" s="1">
        <f t="shared" si="22"/>
        <v>252666.5</v>
      </c>
    </row>
    <row r="408" spans="1:9">
      <c r="A408" s="2">
        <f t="shared" si="20"/>
        <v>6</v>
      </c>
      <c r="B408" s="2">
        <f t="shared" si="21"/>
        <v>2022</v>
      </c>
      <c r="C408" s="3">
        <v>44603</v>
      </c>
      <c r="D408" s="2" t="s">
        <v>0</v>
      </c>
      <c r="E408" s="1">
        <v>13261.53</v>
      </c>
      <c r="F408" s="1">
        <v>5887</v>
      </c>
      <c r="G408" s="1">
        <v>256462.56000000003</v>
      </c>
      <c r="H408" s="1">
        <v>43.38</v>
      </c>
      <c r="I408" s="1">
        <f t="shared" si="22"/>
        <v>256462.56000000003</v>
      </c>
    </row>
    <row r="409" spans="1:9">
      <c r="A409" s="2">
        <f t="shared" si="20"/>
        <v>7</v>
      </c>
      <c r="B409" s="2">
        <f t="shared" si="21"/>
        <v>2022</v>
      </c>
      <c r="C409" s="3">
        <v>44604</v>
      </c>
      <c r="D409" s="2" t="s">
        <v>0</v>
      </c>
      <c r="E409" s="1">
        <v>14991.28</v>
      </c>
      <c r="F409" s="1">
        <v>7316</v>
      </c>
      <c r="G409" s="1">
        <v>260558.62</v>
      </c>
      <c r="H409" s="1">
        <v>44.26</v>
      </c>
      <c r="I409" s="1">
        <f t="shared" si="22"/>
        <v>260558.62</v>
      </c>
    </row>
    <row r="410" spans="1:9">
      <c r="A410" s="2">
        <f t="shared" si="20"/>
        <v>1</v>
      </c>
      <c r="B410" s="2">
        <f t="shared" si="21"/>
        <v>2022</v>
      </c>
      <c r="C410" s="3">
        <v>44605</v>
      </c>
      <c r="D410" s="2" t="s">
        <v>0</v>
      </c>
      <c r="E410" s="1">
        <v>17784.12</v>
      </c>
      <c r="F410" s="1">
        <v>7507</v>
      </c>
      <c r="G410" s="1">
        <v>296590.64</v>
      </c>
      <c r="H410" s="1">
        <v>40.54</v>
      </c>
      <c r="I410" s="1">
        <f t="shared" si="22"/>
        <v>296590.64</v>
      </c>
    </row>
    <row r="411" spans="1:9">
      <c r="A411" s="2">
        <f t="shared" si="20"/>
        <v>2</v>
      </c>
      <c r="B411" s="2">
        <f t="shared" si="21"/>
        <v>2022</v>
      </c>
      <c r="C411" s="3">
        <v>44606</v>
      </c>
      <c r="D411" s="2" t="s">
        <v>0</v>
      </c>
      <c r="E411" s="1">
        <v>15590.1</v>
      </c>
      <c r="F411" s="1">
        <v>6938</v>
      </c>
      <c r="G411" s="1">
        <v>336839.08999999997</v>
      </c>
      <c r="H411" s="1">
        <v>44.87</v>
      </c>
      <c r="I411" s="1">
        <f t="shared" si="22"/>
        <v>336839.08999999997</v>
      </c>
    </row>
    <row r="412" spans="1:9">
      <c r="A412" s="2">
        <f t="shared" si="20"/>
        <v>3</v>
      </c>
      <c r="B412" s="2">
        <f t="shared" si="21"/>
        <v>2022</v>
      </c>
      <c r="C412" s="3">
        <v>44607</v>
      </c>
      <c r="D412" s="2" t="s">
        <v>0</v>
      </c>
      <c r="E412" s="1">
        <v>16450.18</v>
      </c>
      <c r="F412" s="1">
        <v>6832</v>
      </c>
      <c r="G412" s="1">
        <v>310614.26</v>
      </c>
      <c r="H412" s="1">
        <v>44.77</v>
      </c>
      <c r="I412" s="1">
        <f t="shared" si="22"/>
        <v>310614.26</v>
      </c>
    </row>
    <row r="413" spans="1:9">
      <c r="A413" s="2">
        <f t="shared" si="20"/>
        <v>4</v>
      </c>
      <c r="B413" s="2">
        <f t="shared" si="21"/>
        <v>2022</v>
      </c>
      <c r="C413" s="3">
        <v>44608</v>
      </c>
      <c r="D413" s="2" t="s">
        <v>0</v>
      </c>
      <c r="E413" s="1">
        <v>14280.24</v>
      </c>
      <c r="F413" s="1">
        <v>6871</v>
      </c>
      <c r="G413" s="1">
        <v>304092.32</v>
      </c>
      <c r="H413" s="1">
        <v>44.51</v>
      </c>
      <c r="I413" s="1">
        <f t="shared" si="22"/>
        <v>304092.32</v>
      </c>
    </row>
    <row r="414" spans="1:9">
      <c r="A414" s="2">
        <f t="shared" si="20"/>
        <v>5</v>
      </c>
      <c r="B414" s="2">
        <f t="shared" si="21"/>
        <v>2022</v>
      </c>
      <c r="C414" s="3">
        <v>44609</v>
      </c>
      <c r="D414" s="2" t="s">
        <v>0</v>
      </c>
      <c r="E414" s="1">
        <v>16376.35</v>
      </c>
      <c r="F414" s="1">
        <v>6815</v>
      </c>
      <c r="G414" s="1">
        <v>296140.10000000003</v>
      </c>
      <c r="H414" s="1">
        <v>43.1</v>
      </c>
      <c r="I414" s="1">
        <f t="shared" si="22"/>
        <v>296140.10000000003</v>
      </c>
    </row>
    <row r="415" spans="1:9">
      <c r="A415" s="2">
        <f t="shared" si="20"/>
        <v>6</v>
      </c>
      <c r="B415" s="2">
        <f t="shared" si="21"/>
        <v>2022</v>
      </c>
      <c r="C415" s="3">
        <v>44610</v>
      </c>
      <c r="D415" s="2" t="s">
        <v>0</v>
      </c>
      <c r="E415" s="1">
        <v>12979.63</v>
      </c>
      <c r="F415" s="1">
        <v>6828</v>
      </c>
      <c r="G415" s="1">
        <v>281663.95</v>
      </c>
      <c r="H415" s="1">
        <v>41.33</v>
      </c>
      <c r="I415" s="1">
        <f t="shared" si="22"/>
        <v>281663.95</v>
      </c>
    </row>
    <row r="416" spans="1:9">
      <c r="A416" s="2">
        <f t="shared" si="20"/>
        <v>7</v>
      </c>
      <c r="B416" s="2">
        <f t="shared" si="21"/>
        <v>2022</v>
      </c>
      <c r="C416" s="3">
        <v>44611</v>
      </c>
      <c r="D416" s="2" t="s">
        <v>0</v>
      </c>
      <c r="E416" s="1">
        <v>18379.28</v>
      </c>
      <c r="F416" s="1">
        <v>7743</v>
      </c>
      <c r="G416" s="1">
        <v>300636.84000000003</v>
      </c>
      <c r="H416" s="1">
        <v>44.03</v>
      </c>
      <c r="I416" s="1">
        <f t="shared" si="22"/>
        <v>300636.84000000003</v>
      </c>
    </row>
    <row r="417" spans="1:9">
      <c r="A417" s="2">
        <f t="shared" si="20"/>
        <v>1</v>
      </c>
      <c r="B417" s="2">
        <f t="shared" si="21"/>
        <v>2022</v>
      </c>
      <c r="C417" s="3">
        <v>44612</v>
      </c>
      <c r="D417" s="2" t="s">
        <v>0</v>
      </c>
      <c r="E417" s="1">
        <v>21166.66</v>
      </c>
      <c r="F417" s="1">
        <v>8298</v>
      </c>
      <c r="G417" s="1">
        <v>335349.33</v>
      </c>
      <c r="H417" s="1">
        <v>43.31</v>
      </c>
      <c r="I417" s="1">
        <f t="shared" si="22"/>
        <v>335349.33</v>
      </c>
    </row>
    <row r="418" spans="1:9">
      <c r="A418" s="2">
        <f t="shared" si="20"/>
        <v>2</v>
      </c>
      <c r="B418" s="2">
        <f t="shared" si="21"/>
        <v>2022</v>
      </c>
      <c r="C418" s="3">
        <v>44613</v>
      </c>
      <c r="D418" s="2" t="s">
        <v>0</v>
      </c>
      <c r="E418" s="1">
        <v>15374.9</v>
      </c>
      <c r="F418" s="1">
        <v>7390</v>
      </c>
      <c r="G418" s="1">
        <v>358307.64</v>
      </c>
      <c r="H418" s="1">
        <v>43.18</v>
      </c>
      <c r="I418" s="1">
        <f t="shared" si="22"/>
        <v>358307.64</v>
      </c>
    </row>
    <row r="419" spans="1:9">
      <c r="A419" s="2">
        <f t="shared" si="20"/>
        <v>3</v>
      </c>
      <c r="B419" s="2">
        <f t="shared" si="21"/>
        <v>2022</v>
      </c>
      <c r="C419" s="3">
        <v>44614</v>
      </c>
      <c r="D419" s="2" t="s">
        <v>0</v>
      </c>
      <c r="E419" s="1">
        <v>15931.22</v>
      </c>
      <c r="F419" s="1">
        <v>6798</v>
      </c>
      <c r="G419" s="1">
        <v>323386.39999999997</v>
      </c>
      <c r="H419" s="1">
        <v>43.76</v>
      </c>
      <c r="I419" s="1">
        <f t="shared" si="22"/>
        <v>323386.39999999997</v>
      </c>
    </row>
    <row r="420" spans="1:9">
      <c r="A420" s="2">
        <f t="shared" si="20"/>
        <v>4</v>
      </c>
      <c r="B420" s="2">
        <f t="shared" si="21"/>
        <v>2022</v>
      </c>
      <c r="C420" s="3">
        <v>44615</v>
      </c>
      <c r="D420" s="2" t="s">
        <v>0</v>
      </c>
      <c r="E420" s="1">
        <v>14299.89</v>
      </c>
      <c r="F420" s="1">
        <v>6748</v>
      </c>
      <c r="G420" s="1">
        <v>293333.7</v>
      </c>
      <c r="H420" s="1">
        <v>43.15</v>
      </c>
      <c r="I420" s="1">
        <f t="shared" si="22"/>
        <v>293333.7</v>
      </c>
    </row>
    <row r="421" spans="1:9">
      <c r="A421" s="2">
        <f t="shared" si="20"/>
        <v>5</v>
      </c>
      <c r="B421" s="2">
        <f t="shared" si="21"/>
        <v>2022</v>
      </c>
      <c r="C421" s="3">
        <v>44616</v>
      </c>
      <c r="D421" s="2" t="s">
        <v>0</v>
      </c>
      <c r="E421" s="1">
        <v>14910.89</v>
      </c>
      <c r="F421" s="1">
        <v>6814</v>
      </c>
      <c r="G421" s="1">
        <v>292660.76</v>
      </c>
      <c r="H421" s="1">
        <v>43.37</v>
      </c>
      <c r="I421" s="1">
        <f t="shared" si="22"/>
        <v>292660.76</v>
      </c>
    </row>
    <row r="422" spans="1:9">
      <c r="A422" s="2">
        <f t="shared" si="20"/>
        <v>6</v>
      </c>
      <c r="B422" s="2">
        <f t="shared" si="21"/>
        <v>2022</v>
      </c>
      <c r="C422" s="3">
        <v>44617</v>
      </c>
      <c r="D422" s="2" t="s">
        <v>0</v>
      </c>
      <c r="E422" s="1">
        <v>15446.35</v>
      </c>
      <c r="F422" s="1">
        <v>6684</v>
      </c>
      <c r="G422" s="1">
        <v>287278.24</v>
      </c>
      <c r="H422" s="1">
        <v>42.16</v>
      </c>
      <c r="I422" s="1">
        <f t="shared" si="22"/>
        <v>287278.24</v>
      </c>
    </row>
    <row r="423" spans="1:9">
      <c r="A423" s="2">
        <f t="shared" si="20"/>
        <v>7</v>
      </c>
      <c r="B423" s="2">
        <f t="shared" si="21"/>
        <v>2022</v>
      </c>
      <c r="C423" s="3">
        <v>44618</v>
      </c>
      <c r="D423" s="2" t="s">
        <v>0</v>
      </c>
      <c r="E423" s="1">
        <v>19393.490000000002</v>
      </c>
      <c r="F423" s="1">
        <v>7917</v>
      </c>
      <c r="G423" s="1">
        <v>295767</v>
      </c>
      <c r="H423" s="1">
        <v>44.25</v>
      </c>
      <c r="I423" s="1">
        <f t="shared" si="22"/>
        <v>295767</v>
      </c>
    </row>
    <row r="424" spans="1:9">
      <c r="A424" s="2">
        <f t="shared" si="20"/>
        <v>1</v>
      </c>
      <c r="B424" s="2">
        <f t="shared" si="21"/>
        <v>2022</v>
      </c>
      <c r="C424" s="3">
        <v>44619</v>
      </c>
      <c r="D424" s="2" t="s">
        <v>0</v>
      </c>
      <c r="E424" s="1">
        <v>15439.48</v>
      </c>
      <c r="F424" s="1">
        <v>8468</v>
      </c>
      <c r="G424" s="1">
        <v>320400.99</v>
      </c>
      <c r="H424" s="1">
        <v>40.47</v>
      </c>
      <c r="I424" s="1">
        <f t="shared" si="22"/>
        <v>320400.99</v>
      </c>
    </row>
    <row r="425" spans="1:9">
      <c r="A425" s="2">
        <f t="shared" si="20"/>
        <v>2</v>
      </c>
      <c r="B425" s="2">
        <f t="shared" si="21"/>
        <v>2022</v>
      </c>
      <c r="C425" s="3">
        <v>44620</v>
      </c>
      <c r="D425" s="2" t="s">
        <v>0</v>
      </c>
      <c r="E425" s="1">
        <v>13639.86</v>
      </c>
      <c r="F425" s="1">
        <v>6460</v>
      </c>
      <c r="G425" s="1">
        <v>351337.32</v>
      </c>
      <c r="H425" s="1">
        <v>41.49</v>
      </c>
      <c r="I425" s="1">
        <f t="shared" si="22"/>
        <v>351337.32</v>
      </c>
    </row>
    <row r="426" spans="1:9">
      <c r="A426" s="2">
        <f t="shared" si="20"/>
        <v>3</v>
      </c>
      <c r="B426" s="2">
        <f t="shared" si="21"/>
        <v>2022</v>
      </c>
      <c r="C426" s="3">
        <v>44621</v>
      </c>
      <c r="D426" s="2" t="s">
        <v>0</v>
      </c>
      <c r="E426" s="1">
        <v>11343.29</v>
      </c>
      <c r="F426" s="1">
        <v>6021</v>
      </c>
      <c r="G426" s="1">
        <v>276617.2</v>
      </c>
      <c r="H426" s="1">
        <v>42.82</v>
      </c>
      <c r="I426" s="1">
        <f t="shared" si="22"/>
        <v>276617.2</v>
      </c>
    </row>
    <row r="427" spans="1:9">
      <c r="A427" s="2">
        <f t="shared" si="20"/>
        <v>4</v>
      </c>
      <c r="B427" s="2">
        <f t="shared" si="21"/>
        <v>2022</v>
      </c>
      <c r="C427" s="3">
        <v>44622</v>
      </c>
      <c r="D427" s="2" t="s">
        <v>0</v>
      </c>
      <c r="E427" s="1">
        <v>13365.91</v>
      </c>
      <c r="F427" s="1">
        <v>5914</v>
      </c>
      <c r="G427" s="1">
        <v>257879.43</v>
      </c>
      <c r="H427" s="1">
        <v>42.83</v>
      </c>
      <c r="I427" s="1">
        <f t="shared" si="22"/>
        <v>257879.43</v>
      </c>
    </row>
    <row r="428" spans="1:9">
      <c r="A428" s="2">
        <f t="shared" si="20"/>
        <v>5</v>
      </c>
      <c r="B428" s="2">
        <f t="shared" si="21"/>
        <v>2022</v>
      </c>
      <c r="C428" s="3">
        <v>44623</v>
      </c>
      <c r="D428" s="2" t="s">
        <v>0</v>
      </c>
      <c r="E428" s="1">
        <v>11829.31</v>
      </c>
      <c r="F428" s="1">
        <v>5541</v>
      </c>
      <c r="G428" s="1">
        <v>249452.52</v>
      </c>
      <c r="H428" s="1">
        <v>42.18</v>
      </c>
      <c r="I428" s="1">
        <f t="shared" si="22"/>
        <v>249452.52</v>
      </c>
    </row>
    <row r="429" spans="1:9">
      <c r="A429" s="2">
        <f t="shared" si="20"/>
        <v>6</v>
      </c>
      <c r="B429" s="2">
        <f t="shared" si="21"/>
        <v>2022</v>
      </c>
      <c r="C429" s="3">
        <v>44624</v>
      </c>
      <c r="D429" s="2" t="s">
        <v>0</v>
      </c>
      <c r="E429" s="1">
        <v>14590.31</v>
      </c>
      <c r="F429" s="1">
        <v>6484</v>
      </c>
      <c r="G429" s="1">
        <v>230450.19000000003</v>
      </c>
      <c r="H429" s="1">
        <v>41.59</v>
      </c>
      <c r="I429" s="1">
        <f t="shared" si="22"/>
        <v>230450.19000000003</v>
      </c>
    </row>
    <row r="430" spans="1:9">
      <c r="A430" s="2">
        <f t="shared" si="20"/>
        <v>7</v>
      </c>
      <c r="B430" s="2">
        <f t="shared" si="21"/>
        <v>2022</v>
      </c>
      <c r="C430" s="3">
        <v>44625</v>
      </c>
      <c r="D430" s="2" t="s">
        <v>0</v>
      </c>
      <c r="E430" s="1">
        <v>16320.05</v>
      </c>
      <c r="F430" s="1">
        <v>6843</v>
      </c>
      <c r="G430" s="1">
        <v>293336.16000000003</v>
      </c>
      <c r="H430" s="1">
        <v>45.24</v>
      </c>
      <c r="I430" s="1">
        <f t="shared" si="22"/>
        <v>293336.16000000003</v>
      </c>
    </row>
    <row r="431" spans="1:9">
      <c r="A431" s="2">
        <f t="shared" si="20"/>
        <v>1</v>
      </c>
      <c r="B431" s="2">
        <f t="shared" si="21"/>
        <v>2022</v>
      </c>
      <c r="C431" s="3">
        <v>44626</v>
      </c>
      <c r="D431" s="2" t="s">
        <v>0</v>
      </c>
      <c r="E431" s="1">
        <v>17343.09</v>
      </c>
      <c r="F431" s="1">
        <v>7286</v>
      </c>
      <c r="G431" s="1">
        <v>293701.56</v>
      </c>
      <c r="H431" s="1">
        <v>42.92</v>
      </c>
      <c r="I431" s="1">
        <f t="shared" si="22"/>
        <v>293701.56</v>
      </c>
    </row>
    <row r="432" spans="1:9">
      <c r="A432" s="2">
        <f t="shared" si="20"/>
        <v>2</v>
      </c>
      <c r="B432" s="2">
        <f t="shared" si="21"/>
        <v>2022</v>
      </c>
      <c r="C432" s="3">
        <v>44627</v>
      </c>
      <c r="D432" s="2" t="s">
        <v>0</v>
      </c>
      <c r="E432" s="1">
        <v>16475.5</v>
      </c>
      <c r="F432" s="1">
        <v>5951</v>
      </c>
      <c r="G432" s="1">
        <v>321749.75999999995</v>
      </c>
      <c r="H432" s="1">
        <v>44.16</v>
      </c>
      <c r="I432" s="1">
        <f t="shared" si="22"/>
        <v>321749.75999999995</v>
      </c>
    </row>
    <row r="433" spans="1:9">
      <c r="A433" s="2">
        <f t="shared" si="20"/>
        <v>3</v>
      </c>
      <c r="B433" s="2">
        <f t="shared" si="21"/>
        <v>2022</v>
      </c>
      <c r="C433" s="3">
        <v>44628</v>
      </c>
      <c r="D433" s="2" t="s">
        <v>0</v>
      </c>
      <c r="E433" s="1">
        <v>16732.009999999998</v>
      </c>
      <c r="F433" s="1">
        <v>5467</v>
      </c>
      <c r="G433" s="1">
        <v>267021.37</v>
      </c>
      <c r="H433" s="1">
        <v>44.87</v>
      </c>
      <c r="I433" s="1">
        <f t="shared" si="22"/>
        <v>267021.37</v>
      </c>
    </row>
    <row r="434" spans="1:9">
      <c r="A434" s="2">
        <f t="shared" si="20"/>
        <v>4</v>
      </c>
      <c r="B434" s="2">
        <f t="shared" si="21"/>
        <v>2022</v>
      </c>
      <c r="C434" s="3">
        <v>44629</v>
      </c>
      <c r="D434" s="2" t="s">
        <v>0</v>
      </c>
      <c r="E434" s="1">
        <v>15378.06</v>
      </c>
      <c r="F434" s="1">
        <v>5295</v>
      </c>
      <c r="G434" s="1">
        <v>248311.14</v>
      </c>
      <c r="H434" s="1">
        <v>45.42</v>
      </c>
      <c r="I434" s="1">
        <f t="shared" si="22"/>
        <v>248311.14</v>
      </c>
    </row>
    <row r="435" spans="1:9">
      <c r="A435" s="2">
        <f t="shared" si="20"/>
        <v>5</v>
      </c>
      <c r="B435" s="2">
        <f t="shared" si="21"/>
        <v>2022</v>
      </c>
      <c r="C435" s="3">
        <v>44630</v>
      </c>
      <c r="D435" s="2" t="s">
        <v>0</v>
      </c>
      <c r="E435" s="1">
        <v>11047.86</v>
      </c>
      <c r="F435" s="1">
        <v>4639</v>
      </c>
      <c r="G435" s="1">
        <v>241610.85</v>
      </c>
      <c r="H435" s="1">
        <v>45.63</v>
      </c>
      <c r="I435" s="1">
        <f t="shared" si="22"/>
        <v>241610.85</v>
      </c>
    </row>
    <row r="436" spans="1:9">
      <c r="A436" s="2">
        <f t="shared" si="20"/>
        <v>6</v>
      </c>
      <c r="B436" s="2">
        <f t="shared" si="21"/>
        <v>2022</v>
      </c>
      <c r="C436" s="3">
        <v>44631</v>
      </c>
      <c r="D436" s="2" t="s">
        <v>0</v>
      </c>
      <c r="E436" s="1">
        <v>12453.64</v>
      </c>
      <c r="F436" s="1">
        <v>4343</v>
      </c>
      <c r="G436" s="1">
        <v>203605.71</v>
      </c>
      <c r="H436" s="1">
        <v>43.89</v>
      </c>
      <c r="I436" s="1">
        <f t="shared" si="22"/>
        <v>203605.71</v>
      </c>
    </row>
    <row r="437" spans="1:9">
      <c r="A437" s="2">
        <f t="shared" si="20"/>
        <v>7</v>
      </c>
      <c r="B437" s="2">
        <f t="shared" si="21"/>
        <v>2022</v>
      </c>
      <c r="C437" s="3">
        <v>44632</v>
      </c>
      <c r="D437" s="2" t="s">
        <v>0</v>
      </c>
      <c r="E437" s="1">
        <v>12578.81</v>
      </c>
      <c r="F437" s="1">
        <v>4956</v>
      </c>
      <c r="G437" s="1">
        <v>198475.1</v>
      </c>
      <c r="H437" s="1">
        <v>45.7</v>
      </c>
      <c r="I437" s="1">
        <f t="shared" si="22"/>
        <v>198475.1</v>
      </c>
    </row>
    <row r="438" spans="1:9">
      <c r="A438" s="2">
        <f t="shared" si="20"/>
        <v>1</v>
      </c>
      <c r="B438" s="2">
        <f t="shared" si="21"/>
        <v>2022</v>
      </c>
      <c r="C438" s="3">
        <v>44633</v>
      </c>
      <c r="D438" s="2" t="s">
        <v>0</v>
      </c>
      <c r="E438" s="1">
        <v>12512.9</v>
      </c>
      <c r="F438" s="1">
        <v>4962</v>
      </c>
      <c r="G438" s="1">
        <v>204435</v>
      </c>
      <c r="H438" s="1">
        <v>41.25</v>
      </c>
      <c r="I438" s="1">
        <f t="shared" si="22"/>
        <v>204435</v>
      </c>
    </row>
    <row r="439" spans="1:9">
      <c r="A439" s="2">
        <f t="shared" si="20"/>
        <v>2</v>
      </c>
      <c r="B439" s="2">
        <f t="shared" si="21"/>
        <v>2022</v>
      </c>
      <c r="C439" s="3">
        <v>44634</v>
      </c>
      <c r="D439" s="2" t="s">
        <v>0</v>
      </c>
      <c r="E439" s="1">
        <v>9759.56</v>
      </c>
      <c r="F439" s="1">
        <v>4293</v>
      </c>
      <c r="G439" s="1">
        <v>229442.88</v>
      </c>
      <c r="H439" s="1">
        <v>46.24</v>
      </c>
      <c r="I439" s="1">
        <f t="shared" si="22"/>
        <v>229442.88</v>
      </c>
    </row>
    <row r="440" spans="1:9">
      <c r="A440" s="2">
        <f t="shared" si="20"/>
        <v>3</v>
      </c>
      <c r="B440" s="2">
        <f t="shared" si="21"/>
        <v>2022</v>
      </c>
      <c r="C440" s="3">
        <v>44635</v>
      </c>
      <c r="D440" s="2" t="s">
        <v>0</v>
      </c>
      <c r="E440" s="1">
        <v>9660.27</v>
      </c>
      <c r="F440" s="1">
        <v>4110</v>
      </c>
      <c r="G440" s="1">
        <v>192068.82</v>
      </c>
      <c r="H440" s="1">
        <v>44.74</v>
      </c>
      <c r="I440" s="1">
        <f t="shared" si="22"/>
        <v>192068.82</v>
      </c>
    </row>
    <row r="441" spans="1:9">
      <c r="A441" s="2">
        <f t="shared" si="20"/>
        <v>4</v>
      </c>
      <c r="B441" s="2">
        <f t="shared" si="21"/>
        <v>2022</v>
      </c>
      <c r="C441" s="3">
        <v>44636</v>
      </c>
      <c r="D441" s="2" t="s">
        <v>0</v>
      </c>
      <c r="E441" s="1">
        <v>9595.91</v>
      </c>
      <c r="F441" s="1">
        <v>4026</v>
      </c>
      <c r="G441" s="1">
        <v>189265.5</v>
      </c>
      <c r="H441" s="1">
        <v>46.05</v>
      </c>
      <c r="I441" s="1">
        <f t="shared" si="22"/>
        <v>189265.5</v>
      </c>
    </row>
    <row r="442" spans="1:9">
      <c r="A442" s="2">
        <f t="shared" si="20"/>
        <v>5</v>
      </c>
      <c r="B442" s="2">
        <f t="shared" si="21"/>
        <v>2022</v>
      </c>
      <c r="C442" s="3">
        <v>44637</v>
      </c>
      <c r="D442" s="2" t="s">
        <v>0</v>
      </c>
      <c r="E442" s="1">
        <v>6682.12</v>
      </c>
      <c r="F442" s="1">
        <v>3754</v>
      </c>
      <c r="G442" s="1">
        <v>176942.7</v>
      </c>
      <c r="H442" s="1">
        <v>43.95</v>
      </c>
      <c r="I442" s="1">
        <f t="shared" si="22"/>
        <v>176942.7</v>
      </c>
    </row>
    <row r="443" spans="1:9">
      <c r="A443" s="2">
        <f t="shared" si="20"/>
        <v>6</v>
      </c>
      <c r="B443" s="2">
        <f t="shared" si="21"/>
        <v>2022</v>
      </c>
      <c r="C443" s="3">
        <v>44638</v>
      </c>
      <c r="D443" s="2" t="s">
        <v>0</v>
      </c>
      <c r="E443" s="1">
        <v>10557.76</v>
      </c>
      <c r="F443" s="1">
        <v>4098</v>
      </c>
      <c r="G443" s="1">
        <v>158005.86000000002</v>
      </c>
      <c r="H443" s="1">
        <v>42.09</v>
      </c>
      <c r="I443" s="1">
        <f t="shared" si="22"/>
        <v>158005.86000000002</v>
      </c>
    </row>
    <row r="444" spans="1:9">
      <c r="A444" s="2">
        <f t="shared" si="20"/>
        <v>7</v>
      </c>
      <c r="B444" s="2">
        <f t="shared" si="21"/>
        <v>2022</v>
      </c>
      <c r="C444" s="3">
        <v>44639</v>
      </c>
      <c r="D444" s="2" t="s">
        <v>0</v>
      </c>
      <c r="E444" s="1">
        <v>12345.71</v>
      </c>
      <c r="F444" s="1">
        <v>4512</v>
      </c>
      <c r="G444" s="1">
        <v>185844.30000000002</v>
      </c>
      <c r="H444" s="1">
        <v>45.35</v>
      </c>
      <c r="I444" s="1">
        <f t="shared" si="22"/>
        <v>185844.30000000002</v>
      </c>
    </row>
    <row r="445" spans="1:9">
      <c r="A445" s="2">
        <f t="shared" si="20"/>
        <v>1</v>
      </c>
      <c r="B445" s="2">
        <f t="shared" si="21"/>
        <v>2022</v>
      </c>
      <c r="C445" s="3">
        <v>44640</v>
      </c>
      <c r="D445" s="2" t="s">
        <v>0</v>
      </c>
      <c r="E445" s="1">
        <v>10658.18</v>
      </c>
      <c r="F445" s="1">
        <v>4717</v>
      </c>
      <c r="G445" s="1">
        <v>195234.24000000002</v>
      </c>
      <c r="H445" s="1">
        <v>43.27</v>
      </c>
      <c r="I445" s="1">
        <f t="shared" si="22"/>
        <v>195234.24000000002</v>
      </c>
    </row>
    <row r="446" spans="1:9">
      <c r="A446" s="2">
        <f t="shared" si="20"/>
        <v>2</v>
      </c>
      <c r="B446" s="2">
        <f t="shared" si="21"/>
        <v>2022</v>
      </c>
      <c r="C446" s="3">
        <v>44641</v>
      </c>
      <c r="D446" s="2" t="s">
        <v>0</v>
      </c>
      <c r="E446" s="1">
        <v>8704.34</v>
      </c>
      <c r="F446" s="1">
        <v>3872</v>
      </c>
      <c r="G446" s="1">
        <v>213066.89</v>
      </c>
      <c r="H446" s="1">
        <v>45.17</v>
      </c>
      <c r="I446" s="1">
        <f t="shared" si="22"/>
        <v>213066.89</v>
      </c>
    </row>
    <row r="447" spans="1:9">
      <c r="A447" s="2">
        <f t="shared" si="20"/>
        <v>3</v>
      </c>
      <c r="B447" s="2">
        <f t="shared" si="21"/>
        <v>2022</v>
      </c>
      <c r="C447" s="3">
        <v>44642</v>
      </c>
      <c r="D447" s="2" t="s">
        <v>0</v>
      </c>
      <c r="E447" s="1">
        <v>10593.7</v>
      </c>
      <c r="F447" s="1">
        <v>3876</v>
      </c>
      <c r="G447" s="1">
        <v>177415.04000000001</v>
      </c>
      <c r="H447" s="1">
        <v>45.82</v>
      </c>
      <c r="I447" s="1">
        <f t="shared" si="22"/>
        <v>177415.04000000001</v>
      </c>
    </row>
    <row r="448" spans="1:9">
      <c r="A448" s="2">
        <f t="shared" si="20"/>
        <v>4</v>
      </c>
      <c r="B448" s="2">
        <f t="shared" si="21"/>
        <v>2022</v>
      </c>
      <c r="C448" s="3">
        <v>44643</v>
      </c>
      <c r="D448" s="2" t="s">
        <v>0</v>
      </c>
      <c r="E448" s="1">
        <v>9032.2000000000007</v>
      </c>
      <c r="F448" s="1">
        <v>3747</v>
      </c>
      <c r="G448" s="1">
        <v>170466.47999999998</v>
      </c>
      <c r="H448" s="1">
        <v>43.98</v>
      </c>
      <c r="I448" s="1">
        <f t="shared" si="22"/>
        <v>170466.47999999998</v>
      </c>
    </row>
    <row r="449" spans="1:9">
      <c r="A449" s="2">
        <f t="shared" si="20"/>
        <v>5</v>
      </c>
      <c r="B449" s="2">
        <f t="shared" si="21"/>
        <v>2022</v>
      </c>
      <c r="C449" s="3">
        <v>44644</v>
      </c>
      <c r="D449" s="2" t="s">
        <v>0</v>
      </c>
      <c r="E449" s="1">
        <v>10107.040000000001</v>
      </c>
      <c r="F449" s="1">
        <v>4062</v>
      </c>
      <c r="G449" s="1">
        <v>166591.62</v>
      </c>
      <c r="H449" s="1">
        <v>44.46</v>
      </c>
      <c r="I449" s="1">
        <f t="shared" si="22"/>
        <v>166591.62</v>
      </c>
    </row>
    <row r="450" spans="1:9">
      <c r="A450" s="2">
        <f t="shared" ref="A450:A456" si="23">WEEKDAY(C450)</f>
        <v>6</v>
      </c>
      <c r="B450" s="2">
        <f t="shared" ref="B450:B456" si="24">YEAR(C450)</f>
        <v>2022</v>
      </c>
      <c r="C450" s="3">
        <v>44645</v>
      </c>
      <c r="D450" s="2" t="s">
        <v>0</v>
      </c>
      <c r="E450" s="1">
        <v>6879.46</v>
      </c>
      <c r="F450" s="1">
        <v>3808</v>
      </c>
      <c r="G450" s="1">
        <v>179946.59999999998</v>
      </c>
      <c r="H450" s="1">
        <v>44.3</v>
      </c>
      <c r="I450" s="1">
        <f t="shared" si="22"/>
        <v>179946.59999999998</v>
      </c>
    </row>
    <row r="451" spans="1:9">
      <c r="A451" s="2">
        <f t="shared" si="23"/>
        <v>7</v>
      </c>
      <c r="B451" s="2">
        <f t="shared" si="24"/>
        <v>2022</v>
      </c>
      <c r="C451" s="3">
        <v>44646</v>
      </c>
      <c r="D451" s="2" t="s">
        <v>0</v>
      </c>
      <c r="E451" s="1">
        <v>11389.04</v>
      </c>
      <c r="F451" s="1">
        <v>4860</v>
      </c>
      <c r="G451" s="1">
        <v>153881.28</v>
      </c>
      <c r="H451" s="1">
        <v>40.409999999999997</v>
      </c>
      <c r="I451" s="1">
        <f t="shared" ref="I451:I456" si="25">H451*F450</f>
        <v>153881.28</v>
      </c>
    </row>
    <row r="452" spans="1:9">
      <c r="A452" s="2">
        <f t="shared" si="23"/>
        <v>1</v>
      </c>
      <c r="B452" s="2">
        <f t="shared" si="24"/>
        <v>2022</v>
      </c>
      <c r="C452" s="3">
        <v>44647</v>
      </c>
      <c r="D452" s="2" t="s">
        <v>0</v>
      </c>
      <c r="E452" s="1">
        <v>10078.25</v>
      </c>
      <c r="F452" s="1">
        <v>4903</v>
      </c>
      <c r="G452" s="1">
        <v>200037.59999999998</v>
      </c>
      <c r="H452" s="1">
        <v>41.16</v>
      </c>
      <c r="I452" s="1">
        <f t="shared" si="25"/>
        <v>200037.59999999998</v>
      </c>
    </row>
    <row r="453" spans="1:9">
      <c r="A453" s="2">
        <f t="shared" si="23"/>
        <v>2</v>
      </c>
      <c r="B453" s="2">
        <f t="shared" si="24"/>
        <v>2022</v>
      </c>
      <c r="C453" s="3">
        <v>44648</v>
      </c>
      <c r="D453" s="2" t="s">
        <v>0</v>
      </c>
      <c r="E453" s="1">
        <v>7089.71</v>
      </c>
      <c r="F453" s="1">
        <v>4153</v>
      </c>
      <c r="G453" s="1">
        <v>203278.38</v>
      </c>
      <c r="H453" s="1">
        <v>41.46</v>
      </c>
      <c r="I453" s="1">
        <f t="shared" si="25"/>
        <v>203278.38</v>
      </c>
    </row>
    <row r="454" spans="1:9">
      <c r="A454" s="2">
        <f t="shared" si="23"/>
        <v>3</v>
      </c>
      <c r="B454" s="2">
        <f t="shared" si="24"/>
        <v>2022</v>
      </c>
      <c r="C454" s="3">
        <v>44649</v>
      </c>
      <c r="D454" s="2" t="s">
        <v>0</v>
      </c>
      <c r="E454" s="1">
        <v>7075.35</v>
      </c>
      <c r="F454" s="1">
        <v>3864</v>
      </c>
      <c r="G454" s="1">
        <v>185722.16</v>
      </c>
      <c r="H454" s="1">
        <v>44.72</v>
      </c>
      <c r="I454" s="1">
        <f t="shared" si="25"/>
        <v>185722.16</v>
      </c>
    </row>
    <row r="455" spans="1:9">
      <c r="A455" s="2">
        <f t="shared" si="23"/>
        <v>4</v>
      </c>
      <c r="B455" s="2">
        <f t="shared" si="24"/>
        <v>2022</v>
      </c>
      <c r="C455" s="3">
        <v>44650</v>
      </c>
      <c r="D455" s="2" t="s">
        <v>0</v>
      </c>
      <c r="E455" s="1">
        <v>7211.76</v>
      </c>
      <c r="F455" s="1">
        <v>3667</v>
      </c>
      <c r="G455" s="1">
        <v>163524.48000000001</v>
      </c>
      <c r="H455" s="1">
        <v>42.32</v>
      </c>
      <c r="I455" s="1">
        <f t="shared" si="25"/>
        <v>163524.48000000001</v>
      </c>
    </row>
    <row r="456" spans="1:9">
      <c r="A456" s="2">
        <f t="shared" si="23"/>
        <v>5</v>
      </c>
      <c r="B456" s="2">
        <f t="shared" si="24"/>
        <v>2022</v>
      </c>
      <c r="C456" s="3">
        <v>44651</v>
      </c>
      <c r="D456" s="2" t="s">
        <v>0</v>
      </c>
      <c r="E456" s="1">
        <v>5413.52</v>
      </c>
      <c r="F456" s="1">
        <v>3478</v>
      </c>
      <c r="G456" s="1">
        <v>153500.62</v>
      </c>
      <c r="H456" s="1">
        <v>41.86</v>
      </c>
      <c r="I456" s="1">
        <f t="shared" si="25"/>
        <v>153500.62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6E7A1-C9EF-401E-A9C3-A9DDBE748E7C}">
  <dimension ref="A2:JO123"/>
  <sheetViews>
    <sheetView topLeftCell="GR61" workbookViewId="0">
      <selection activeCell="B63" sqref="B63:HE63"/>
    </sheetView>
  </sheetViews>
  <sheetFormatPr defaultRowHeight="15"/>
  <cols>
    <col min="1" max="1" width="24.28515625" bestFit="1" customWidth="1"/>
    <col min="2" max="2" width="16.28515625" bestFit="1" customWidth="1"/>
    <col min="3" max="276" width="12.7109375" bestFit="1" customWidth="1"/>
  </cols>
  <sheetData>
    <row r="2" spans="1:213">
      <c r="B2" s="4">
        <v>105045.65999999999</v>
      </c>
      <c r="C2" s="4">
        <v>122369.87000000001</v>
      </c>
      <c r="D2" s="4">
        <v>110607.36</v>
      </c>
      <c r="E2" s="4">
        <v>112185.55</v>
      </c>
      <c r="F2" s="4">
        <v>124419.12</v>
      </c>
      <c r="G2" s="4">
        <v>122690.97</v>
      </c>
      <c r="H2" s="4">
        <v>131513.18</v>
      </c>
      <c r="I2" s="4">
        <v>114650.70000000001</v>
      </c>
      <c r="J2" s="4">
        <v>131063.08</v>
      </c>
      <c r="K2" s="4">
        <v>117255.84000000001</v>
      </c>
      <c r="L2" s="4">
        <v>126258.08</v>
      </c>
      <c r="M2" s="4">
        <v>144322.20000000001</v>
      </c>
      <c r="N2" s="4">
        <v>151019.08000000002</v>
      </c>
      <c r="O2" s="4">
        <v>143199.25</v>
      </c>
      <c r="P2" s="4">
        <v>125497.72</v>
      </c>
      <c r="Q2" s="4">
        <v>145728.56</v>
      </c>
      <c r="R2" s="4">
        <v>119778.04</v>
      </c>
      <c r="S2" s="4">
        <v>130716.63</v>
      </c>
      <c r="T2" s="4">
        <v>130201.83</v>
      </c>
      <c r="U2" s="4">
        <v>155484.70000000001</v>
      </c>
      <c r="V2" s="4">
        <v>145051.19999999998</v>
      </c>
      <c r="W2" s="4">
        <v>146467.57999999999</v>
      </c>
      <c r="X2" s="4">
        <v>132594.59</v>
      </c>
      <c r="Y2" s="4">
        <v>119079.09999999999</v>
      </c>
      <c r="Z2" s="4">
        <v>113141</v>
      </c>
      <c r="AA2" s="4">
        <v>124010.92000000001</v>
      </c>
      <c r="AB2" s="4">
        <v>131941.47999999998</v>
      </c>
      <c r="AC2" s="4">
        <v>125307.35</v>
      </c>
      <c r="AD2" s="4">
        <v>124227.31999999999</v>
      </c>
      <c r="AE2" s="4">
        <v>129047.43000000001</v>
      </c>
      <c r="AF2" s="4">
        <v>134672.80000000002</v>
      </c>
      <c r="AG2" s="4">
        <v>137878.08000000002</v>
      </c>
      <c r="AH2" s="4">
        <v>151074.12</v>
      </c>
      <c r="AI2" s="4">
        <v>162242.28</v>
      </c>
      <c r="AJ2" s="4">
        <v>142801.28</v>
      </c>
      <c r="AK2" s="4">
        <v>130400.01</v>
      </c>
      <c r="AL2" s="4">
        <v>132186.12</v>
      </c>
      <c r="AM2" s="4">
        <v>136721.83000000002</v>
      </c>
      <c r="AN2" s="4">
        <v>142680.95999999999</v>
      </c>
      <c r="AO2" s="4">
        <v>162817.05000000002</v>
      </c>
      <c r="AP2" s="4">
        <v>168828.86000000002</v>
      </c>
      <c r="AQ2" s="4">
        <v>151015.79999999999</v>
      </c>
      <c r="AR2" s="4">
        <v>159059.78</v>
      </c>
      <c r="AS2" s="4">
        <v>155295.62999999998</v>
      </c>
      <c r="AT2" s="4">
        <v>159720.09</v>
      </c>
      <c r="AU2" s="4">
        <v>153884</v>
      </c>
      <c r="AV2" s="4">
        <v>172860.03</v>
      </c>
      <c r="AW2" s="4">
        <v>181653.98</v>
      </c>
      <c r="AX2" s="4">
        <v>158809.19999999998</v>
      </c>
      <c r="AY2" s="4">
        <v>157864.34</v>
      </c>
      <c r="AZ2" s="4">
        <v>140032.91999999998</v>
      </c>
      <c r="BA2" s="4">
        <v>150527.51999999999</v>
      </c>
      <c r="BB2" s="4">
        <v>147397.79999999999</v>
      </c>
      <c r="BC2" s="4">
        <v>151289.32</v>
      </c>
      <c r="BD2" s="4">
        <v>165622.10999999999</v>
      </c>
      <c r="BE2" s="4">
        <v>146525.6</v>
      </c>
      <c r="BF2" s="4">
        <v>134387.94</v>
      </c>
      <c r="BG2" s="4">
        <v>140032.20000000001</v>
      </c>
      <c r="BH2" s="4">
        <v>136203.57</v>
      </c>
      <c r="BI2" s="4">
        <v>120186.94</v>
      </c>
      <c r="BJ2" s="4">
        <v>140849.55000000002</v>
      </c>
      <c r="BK2" s="4">
        <v>165493.63999999998</v>
      </c>
      <c r="BL2" s="4">
        <v>173907.84</v>
      </c>
      <c r="BM2" s="4">
        <v>170361.16</v>
      </c>
      <c r="BN2" s="4">
        <v>165271</v>
      </c>
      <c r="BO2" s="4">
        <v>160127.63</v>
      </c>
      <c r="BP2" s="4">
        <v>161170.62</v>
      </c>
      <c r="BQ2" s="4">
        <v>158968.44</v>
      </c>
      <c r="BR2" s="4">
        <v>194231.6</v>
      </c>
      <c r="BS2" s="4">
        <v>172465.71</v>
      </c>
      <c r="BT2" s="4">
        <v>174878.55</v>
      </c>
      <c r="BU2" s="4">
        <v>185241.75</v>
      </c>
      <c r="BV2" s="4">
        <v>179412.8</v>
      </c>
      <c r="BW2" s="4">
        <v>193659.69999999998</v>
      </c>
      <c r="BX2" s="4">
        <v>176705.13999999998</v>
      </c>
      <c r="BY2" s="4">
        <v>185868.72</v>
      </c>
      <c r="BZ2" s="4">
        <v>172159</v>
      </c>
      <c r="CA2" s="4">
        <v>184477.32</v>
      </c>
      <c r="CB2" s="4">
        <v>171583.63999999998</v>
      </c>
      <c r="CC2" s="4">
        <v>166632.88</v>
      </c>
      <c r="CD2" s="4">
        <v>168770.32</v>
      </c>
      <c r="CE2" s="4">
        <v>181099.46000000002</v>
      </c>
      <c r="CF2" s="4">
        <v>212147.44</v>
      </c>
      <c r="CG2" s="4">
        <v>175527.81</v>
      </c>
      <c r="CH2" s="4">
        <v>160387.11000000002</v>
      </c>
      <c r="CI2" s="4">
        <v>174871.87</v>
      </c>
      <c r="CJ2" s="4">
        <v>175032.06</v>
      </c>
      <c r="CK2" s="4">
        <v>187227.6</v>
      </c>
      <c r="CL2" s="4">
        <v>184701.44</v>
      </c>
      <c r="CM2" s="4">
        <v>211905.59999999998</v>
      </c>
      <c r="CN2" s="4">
        <v>155829</v>
      </c>
      <c r="CO2" s="4">
        <v>164477.56</v>
      </c>
      <c r="CP2" s="4">
        <v>143143.73000000001</v>
      </c>
      <c r="CQ2" s="4">
        <v>144282.06</v>
      </c>
      <c r="CR2" s="4">
        <v>156222.40000000002</v>
      </c>
      <c r="CS2" s="4">
        <v>178530.6</v>
      </c>
      <c r="CT2" s="4">
        <v>210278.03999999998</v>
      </c>
      <c r="CU2" s="4">
        <v>170094.2</v>
      </c>
      <c r="CV2" s="4">
        <v>164502.24</v>
      </c>
      <c r="CW2" s="4">
        <v>169301.3</v>
      </c>
      <c r="CX2" s="4">
        <v>147118.26</v>
      </c>
      <c r="CY2" s="4">
        <v>166455.12</v>
      </c>
      <c r="CZ2" s="4">
        <v>168619.23</v>
      </c>
      <c r="DA2" s="4">
        <v>196499.6</v>
      </c>
      <c r="DB2" s="4">
        <v>170667</v>
      </c>
      <c r="DC2" s="4">
        <v>159466.43</v>
      </c>
      <c r="DD2" s="4">
        <v>151733.28</v>
      </c>
      <c r="DE2" s="4">
        <v>132666.29999999999</v>
      </c>
      <c r="DF2" s="4">
        <v>139099.62000000002</v>
      </c>
      <c r="DG2" s="4">
        <v>163057.37</v>
      </c>
      <c r="DH2" s="4">
        <v>183911.53</v>
      </c>
      <c r="DI2" s="4">
        <v>173947.37</v>
      </c>
      <c r="DJ2" s="4">
        <v>174573.24000000002</v>
      </c>
      <c r="DK2" s="4">
        <v>142125.32</v>
      </c>
      <c r="DL2" s="4">
        <v>141745.68</v>
      </c>
      <c r="DM2" s="4">
        <v>144202.18</v>
      </c>
      <c r="DN2" s="4">
        <v>158130.72</v>
      </c>
      <c r="DO2" s="4">
        <v>199853.88</v>
      </c>
      <c r="DP2" s="4">
        <v>187259.55000000002</v>
      </c>
      <c r="DQ2" s="4">
        <v>185111.43999999997</v>
      </c>
      <c r="DR2" s="4">
        <v>180793.58</v>
      </c>
      <c r="DS2" s="4">
        <v>153907.56</v>
      </c>
      <c r="DT2" s="4">
        <v>164883.84000000003</v>
      </c>
      <c r="DU2" s="4">
        <v>211334.39999999999</v>
      </c>
      <c r="DV2" s="4">
        <v>228847.2</v>
      </c>
      <c r="DW2" s="4">
        <v>195096.15999999997</v>
      </c>
      <c r="DX2" s="4">
        <v>197396</v>
      </c>
      <c r="DY2" s="4">
        <v>193540.09</v>
      </c>
      <c r="DZ2" s="4">
        <v>200070.19999999998</v>
      </c>
      <c r="EA2" s="4">
        <v>217527.87</v>
      </c>
      <c r="EB2" s="4">
        <v>232152.95999999999</v>
      </c>
      <c r="EC2" s="4">
        <v>259671.67999999999</v>
      </c>
      <c r="ED2" s="4">
        <v>223846.42</v>
      </c>
      <c r="EE2" s="4">
        <v>224433.54</v>
      </c>
      <c r="EF2" s="4">
        <v>214823.25</v>
      </c>
      <c r="EG2" s="4">
        <v>230364.96</v>
      </c>
      <c r="EH2" s="4">
        <v>224376.32000000001</v>
      </c>
      <c r="EI2" s="4">
        <v>285400.29000000004</v>
      </c>
      <c r="EJ2" s="4">
        <v>293732.18</v>
      </c>
      <c r="EK2" s="4">
        <v>285262.74</v>
      </c>
      <c r="EL2" s="4">
        <v>308549.59999999998</v>
      </c>
      <c r="EM2" s="4">
        <v>270330.45</v>
      </c>
      <c r="EN2" s="4">
        <v>250326.18000000002</v>
      </c>
      <c r="EO2" s="4">
        <v>256335.18</v>
      </c>
      <c r="EP2" s="4">
        <v>266187.71999999997</v>
      </c>
      <c r="EQ2" s="4">
        <v>304469.55</v>
      </c>
      <c r="ER2" s="4">
        <v>275231.87</v>
      </c>
      <c r="ES2" s="4">
        <v>286573.71999999997</v>
      </c>
      <c r="ET2" s="4">
        <v>288136.87</v>
      </c>
      <c r="EU2" s="4">
        <v>277403.68</v>
      </c>
      <c r="EV2" s="4">
        <v>297686.83999999997</v>
      </c>
      <c r="EW2" s="4">
        <v>304910.62</v>
      </c>
      <c r="EX2" s="4">
        <v>334775.44</v>
      </c>
      <c r="EY2" s="4">
        <v>273641.68</v>
      </c>
      <c r="EZ2" s="4">
        <v>278906.74</v>
      </c>
      <c r="FA2" s="4">
        <v>278935.46999999997</v>
      </c>
      <c r="FB2" s="4">
        <v>278674.8</v>
      </c>
      <c r="FC2" s="4">
        <v>303767.03999999998</v>
      </c>
      <c r="FD2" s="4">
        <v>298062.37</v>
      </c>
      <c r="FE2" s="4">
        <v>307967.78999999998</v>
      </c>
      <c r="FF2" s="4">
        <v>263572.26</v>
      </c>
      <c r="FG2" s="4">
        <v>268381.08</v>
      </c>
      <c r="FH2" s="4">
        <v>252666.5</v>
      </c>
      <c r="FI2" s="4">
        <v>256462.56000000003</v>
      </c>
      <c r="FJ2" s="4">
        <v>260558.62</v>
      </c>
      <c r="FK2" s="4">
        <v>296590.64</v>
      </c>
      <c r="FL2" s="4">
        <v>336839.08999999997</v>
      </c>
      <c r="FM2" s="4">
        <v>310614.26</v>
      </c>
      <c r="FN2" s="4">
        <v>304092.32</v>
      </c>
      <c r="FO2" s="4">
        <v>296140.10000000003</v>
      </c>
      <c r="FP2" s="4">
        <v>281663.95</v>
      </c>
      <c r="FQ2" s="4">
        <v>300636.84000000003</v>
      </c>
      <c r="FR2" s="4">
        <v>335349.33</v>
      </c>
      <c r="FS2" s="4">
        <v>358307.64</v>
      </c>
      <c r="FT2" s="4">
        <v>323386.39999999997</v>
      </c>
      <c r="FU2" s="4">
        <v>293333.7</v>
      </c>
      <c r="FV2" s="4">
        <v>292660.76</v>
      </c>
      <c r="FW2" s="4">
        <v>287278.24</v>
      </c>
      <c r="FX2" s="4">
        <v>295767</v>
      </c>
      <c r="FY2" s="4">
        <v>320400.99</v>
      </c>
      <c r="FZ2" s="4">
        <v>351337.32</v>
      </c>
      <c r="GA2" s="4">
        <v>276617.2</v>
      </c>
      <c r="GB2" s="4">
        <v>257879.43</v>
      </c>
      <c r="GC2" s="4">
        <v>249452.52</v>
      </c>
      <c r="GD2" s="4">
        <v>230450.19000000003</v>
      </c>
      <c r="GE2" s="4">
        <v>293336.16000000003</v>
      </c>
      <c r="GF2" s="4">
        <v>293701.56</v>
      </c>
      <c r="GG2" s="4">
        <v>321749.75999999995</v>
      </c>
      <c r="GH2" s="4">
        <v>267021.37</v>
      </c>
      <c r="GI2" s="4">
        <v>248311.14</v>
      </c>
      <c r="GJ2" s="4">
        <v>241610.85</v>
      </c>
      <c r="GK2" s="4">
        <v>203605.71</v>
      </c>
      <c r="GL2" s="4">
        <v>198475.1</v>
      </c>
      <c r="GM2" s="4">
        <v>204435</v>
      </c>
      <c r="GN2" s="4">
        <v>229442.88</v>
      </c>
      <c r="GO2" s="4">
        <v>192068.82</v>
      </c>
      <c r="GP2" s="4">
        <v>189265.5</v>
      </c>
      <c r="GQ2" s="4">
        <v>176942.7</v>
      </c>
      <c r="GR2" s="4">
        <v>158005.86000000002</v>
      </c>
      <c r="GS2" s="4">
        <v>185844.30000000002</v>
      </c>
      <c r="GT2" s="4">
        <v>195234.24000000002</v>
      </c>
      <c r="GU2" s="4">
        <v>213066.89</v>
      </c>
      <c r="GV2" s="4">
        <v>177415.04000000001</v>
      </c>
      <c r="GW2" s="4">
        <v>170466.47999999998</v>
      </c>
      <c r="GX2" s="4">
        <v>166591.62</v>
      </c>
      <c r="GY2" s="4">
        <v>179946.59999999998</v>
      </c>
      <c r="GZ2" s="4">
        <v>153881.28</v>
      </c>
      <c r="HA2" s="4">
        <v>200037.59999999998</v>
      </c>
      <c r="HB2" s="4">
        <v>203278.38</v>
      </c>
      <c r="HC2" s="4">
        <v>185722.16</v>
      </c>
      <c r="HD2" s="4">
        <v>163524.48000000001</v>
      </c>
      <c r="HE2" s="4">
        <v>153500.62</v>
      </c>
    </row>
    <row r="3" spans="1:213">
      <c r="A3" t="s">
        <v>9</v>
      </c>
      <c r="B3" t="s">
        <v>10</v>
      </c>
    </row>
    <row r="4" spans="1:213">
      <c r="A4" t="s">
        <v>11</v>
      </c>
      <c r="B4" s="101">
        <v>44440</v>
      </c>
      <c r="C4" s="101">
        <v>44441</v>
      </c>
      <c r="D4" s="101">
        <v>44442</v>
      </c>
      <c r="E4" s="101">
        <v>44443</v>
      </c>
      <c r="F4" s="101">
        <v>44444</v>
      </c>
      <c r="G4" s="101">
        <v>44445</v>
      </c>
      <c r="H4" s="101">
        <v>44446</v>
      </c>
      <c r="I4" s="101">
        <v>44447</v>
      </c>
      <c r="J4" s="101">
        <v>44448</v>
      </c>
      <c r="K4" s="101">
        <v>44449</v>
      </c>
      <c r="L4" s="101">
        <v>44450</v>
      </c>
      <c r="M4" s="101">
        <v>44451</v>
      </c>
      <c r="N4" s="101">
        <v>44452</v>
      </c>
      <c r="O4" s="101">
        <v>44453</v>
      </c>
      <c r="P4" s="101">
        <v>44454</v>
      </c>
      <c r="Q4" s="101">
        <v>44455</v>
      </c>
      <c r="R4" s="101">
        <v>44456</v>
      </c>
      <c r="S4" s="101">
        <v>44457</v>
      </c>
      <c r="T4" s="101">
        <v>44458</v>
      </c>
      <c r="U4" s="101">
        <v>44459</v>
      </c>
      <c r="V4" s="101">
        <v>44460</v>
      </c>
      <c r="W4" s="101">
        <v>44461</v>
      </c>
      <c r="X4" s="101">
        <v>44462</v>
      </c>
      <c r="Y4" s="101">
        <v>44463</v>
      </c>
      <c r="Z4" s="101">
        <v>44464</v>
      </c>
      <c r="AA4" s="101">
        <v>44465</v>
      </c>
      <c r="AB4" s="101">
        <v>44466</v>
      </c>
      <c r="AC4" s="101">
        <v>44467</v>
      </c>
      <c r="AD4" s="101">
        <v>44468</v>
      </c>
      <c r="AE4" s="101">
        <v>44469</v>
      </c>
      <c r="AF4" s="101">
        <v>44470</v>
      </c>
      <c r="AG4" s="101">
        <v>44471</v>
      </c>
      <c r="AH4" s="101">
        <v>44472</v>
      </c>
      <c r="AI4" s="101">
        <v>44473</v>
      </c>
      <c r="AJ4" s="101">
        <v>44474</v>
      </c>
      <c r="AK4" s="101">
        <v>44475</v>
      </c>
      <c r="AL4" s="101">
        <v>44476</v>
      </c>
      <c r="AM4" s="101">
        <v>44477</v>
      </c>
      <c r="AN4" s="101">
        <v>44478</v>
      </c>
      <c r="AO4" s="101">
        <v>44479</v>
      </c>
      <c r="AP4" s="101">
        <v>44480</v>
      </c>
      <c r="AQ4" s="101">
        <v>44481</v>
      </c>
      <c r="AR4" s="101">
        <v>44482</v>
      </c>
      <c r="AS4" s="101">
        <v>44483</v>
      </c>
      <c r="AT4" s="101">
        <v>44484</v>
      </c>
      <c r="AU4" s="101">
        <v>44485</v>
      </c>
      <c r="AV4" s="101">
        <v>44486</v>
      </c>
      <c r="AW4" s="101">
        <v>44487</v>
      </c>
      <c r="AX4" s="101">
        <v>44488</v>
      </c>
      <c r="AY4" s="101">
        <v>44489</v>
      </c>
      <c r="AZ4" s="101">
        <v>44490</v>
      </c>
      <c r="BA4" s="101">
        <v>44491</v>
      </c>
      <c r="BB4" s="101">
        <v>44492</v>
      </c>
      <c r="BC4" s="101">
        <v>44493</v>
      </c>
      <c r="BD4" s="101">
        <v>44494</v>
      </c>
      <c r="BE4" s="101">
        <v>44495</v>
      </c>
      <c r="BF4" s="101">
        <v>44496</v>
      </c>
      <c r="BG4" s="101">
        <v>44497</v>
      </c>
      <c r="BH4" s="101">
        <v>44498</v>
      </c>
      <c r="BI4" s="101">
        <v>44499</v>
      </c>
      <c r="BJ4" s="101">
        <v>44500</v>
      </c>
      <c r="BK4" s="101">
        <v>44501</v>
      </c>
      <c r="BL4" s="101">
        <v>44502</v>
      </c>
      <c r="BM4" s="101">
        <v>44503</v>
      </c>
      <c r="BN4" s="101">
        <v>44504</v>
      </c>
      <c r="BO4" s="101">
        <v>44505</v>
      </c>
      <c r="BP4" s="101">
        <v>44506</v>
      </c>
      <c r="BQ4" s="101">
        <v>44507</v>
      </c>
      <c r="BR4" s="101">
        <v>44508</v>
      </c>
      <c r="BS4" s="101">
        <v>44509</v>
      </c>
      <c r="BT4" s="101">
        <v>44510</v>
      </c>
      <c r="BU4" s="101">
        <v>44511</v>
      </c>
      <c r="BV4" s="101">
        <v>44512</v>
      </c>
      <c r="BW4" s="101">
        <v>44513</v>
      </c>
      <c r="BX4" s="101">
        <v>44514</v>
      </c>
      <c r="BY4" s="101">
        <v>44515</v>
      </c>
      <c r="BZ4" s="101">
        <v>44516</v>
      </c>
      <c r="CA4" s="101">
        <v>44517</v>
      </c>
      <c r="CB4" s="101">
        <v>44518</v>
      </c>
      <c r="CC4" s="101">
        <v>44519</v>
      </c>
      <c r="CD4" s="101">
        <v>44520</v>
      </c>
      <c r="CE4" s="101">
        <v>44521</v>
      </c>
      <c r="CF4" s="101">
        <v>44522</v>
      </c>
      <c r="CG4" s="101">
        <v>44523</v>
      </c>
      <c r="CH4" s="101">
        <v>44524</v>
      </c>
      <c r="CI4" s="101">
        <v>44525</v>
      </c>
      <c r="CJ4" s="101">
        <v>44526</v>
      </c>
      <c r="CK4" s="101">
        <v>44527</v>
      </c>
      <c r="CL4" s="101">
        <v>44528</v>
      </c>
      <c r="CM4" s="101">
        <v>44529</v>
      </c>
      <c r="CN4" s="101">
        <v>44530</v>
      </c>
      <c r="CO4" s="101">
        <v>44531</v>
      </c>
      <c r="CP4" s="101">
        <v>44532</v>
      </c>
      <c r="CQ4" s="101">
        <v>44533</v>
      </c>
      <c r="CR4" s="101">
        <v>44534</v>
      </c>
      <c r="CS4" s="101">
        <v>44535</v>
      </c>
      <c r="CT4" s="101">
        <v>44536</v>
      </c>
      <c r="CU4" s="101">
        <v>44537</v>
      </c>
      <c r="CV4" s="101">
        <v>44538</v>
      </c>
      <c r="CW4" s="101">
        <v>44539</v>
      </c>
      <c r="CX4" s="101">
        <v>44540</v>
      </c>
      <c r="CY4" s="101">
        <v>44541</v>
      </c>
      <c r="CZ4" s="101">
        <v>44542</v>
      </c>
      <c r="DA4" s="101">
        <v>44543</v>
      </c>
      <c r="DB4" s="101">
        <v>44544</v>
      </c>
      <c r="DC4" s="101">
        <v>44545</v>
      </c>
      <c r="DD4" s="101">
        <v>44546</v>
      </c>
      <c r="DE4" s="101">
        <v>44547</v>
      </c>
      <c r="DF4" s="101">
        <v>44548</v>
      </c>
      <c r="DG4" s="101">
        <v>44549</v>
      </c>
      <c r="DH4" s="101">
        <v>44550</v>
      </c>
      <c r="DI4" s="101">
        <v>44551</v>
      </c>
      <c r="DJ4" s="101">
        <v>44552</v>
      </c>
      <c r="DK4" s="101">
        <v>44553</v>
      </c>
      <c r="DL4" s="101">
        <v>44554</v>
      </c>
      <c r="DM4" s="101">
        <v>44555</v>
      </c>
      <c r="DN4" s="101">
        <v>44556</v>
      </c>
      <c r="DO4" s="101">
        <v>44557</v>
      </c>
      <c r="DP4" s="101">
        <v>44558</v>
      </c>
      <c r="DQ4" s="101">
        <v>44559</v>
      </c>
      <c r="DR4" s="101">
        <v>44560</v>
      </c>
      <c r="DS4" s="101">
        <v>44561</v>
      </c>
      <c r="DT4" s="101">
        <v>44562</v>
      </c>
      <c r="DU4" s="101">
        <v>44563</v>
      </c>
      <c r="DV4" s="101">
        <v>44564</v>
      </c>
      <c r="DW4" s="101">
        <v>44565</v>
      </c>
      <c r="DX4" s="101">
        <v>44566</v>
      </c>
      <c r="DY4" s="101">
        <v>44567</v>
      </c>
      <c r="DZ4" s="101">
        <v>44568</v>
      </c>
      <c r="EA4" s="101">
        <v>44569</v>
      </c>
      <c r="EB4" s="101">
        <v>44570</v>
      </c>
      <c r="EC4" s="101">
        <v>44571</v>
      </c>
      <c r="ED4" s="101">
        <v>44572</v>
      </c>
      <c r="EE4" s="101">
        <v>44573</v>
      </c>
      <c r="EF4" s="101">
        <v>44574</v>
      </c>
      <c r="EG4" s="101">
        <v>44575</v>
      </c>
      <c r="EH4" s="101">
        <v>44576</v>
      </c>
      <c r="EI4" s="101">
        <v>44577</v>
      </c>
      <c r="EJ4" s="101">
        <v>44578</v>
      </c>
      <c r="EK4" s="101">
        <v>44579</v>
      </c>
      <c r="EL4" s="101">
        <v>44580</v>
      </c>
      <c r="EM4" s="101">
        <v>44581</v>
      </c>
      <c r="EN4" s="101">
        <v>44582</v>
      </c>
      <c r="EO4" s="101">
        <v>44583</v>
      </c>
      <c r="EP4" s="101">
        <v>44584</v>
      </c>
      <c r="EQ4" s="101">
        <v>44585</v>
      </c>
      <c r="ER4" s="101">
        <v>44586</v>
      </c>
      <c r="ES4" s="101">
        <v>44587</v>
      </c>
      <c r="ET4" s="101">
        <v>44588</v>
      </c>
      <c r="EU4" s="101">
        <v>44589</v>
      </c>
      <c r="EV4" s="101">
        <v>44590</v>
      </c>
      <c r="EW4" s="101">
        <v>44591</v>
      </c>
      <c r="EX4" s="101">
        <v>44592</v>
      </c>
      <c r="EY4" s="101">
        <v>44593</v>
      </c>
      <c r="EZ4" s="101">
        <v>44594</v>
      </c>
      <c r="FA4" s="101">
        <v>44595</v>
      </c>
      <c r="FB4" s="101">
        <v>44596</v>
      </c>
      <c r="FC4" s="101">
        <v>44597</v>
      </c>
      <c r="FD4" s="101">
        <v>44598</v>
      </c>
      <c r="FE4" s="101">
        <v>44599</v>
      </c>
      <c r="FF4" s="101">
        <v>44600</v>
      </c>
      <c r="FG4" s="101">
        <v>44601</v>
      </c>
      <c r="FH4" s="101">
        <v>44602</v>
      </c>
      <c r="FI4" s="101">
        <v>44603</v>
      </c>
      <c r="FJ4" s="101">
        <v>44604</v>
      </c>
      <c r="FK4" s="101">
        <v>44605</v>
      </c>
      <c r="FL4" s="101">
        <v>44606</v>
      </c>
      <c r="FM4" s="101">
        <v>44607</v>
      </c>
      <c r="FN4" s="101">
        <v>44608</v>
      </c>
      <c r="FO4" s="101">
        <v>44609</v>
      </c>
      <c r="FP4" s="101">
        <v>44610</v>
      </c>
      <c r="FQ4" s="101">
        <v>44611</v>
      </c>
      <c r="FR4" s="101">
        <v>44612</v>
      </c>
      <c r="FS4" s="101">
        <v>44613</v>
      </c>
      <c r="FT4" s="101">
        <v>44614</v>
      </c>
      <c r="FU4" s="101">
        <v>44615</v>
      </c>
      <c r="FV4" s="101">
        <v>44616</v>
      </c>
      <c r="FW4" s="101">
        <v>44617</v>
      </c>
      <c r="FX4" s="101">
        <v>44618</v>
      </c>
      <c r="FY4" s="101">
        <v>44619</v>
      </c>
      <c r="FZ4" s="101">
        <v>44620</v>
      </c>
      <c r="GA4" s="101">
        <v>44621</v>
      </c>
      <c r="GB4" s="101">
        <v>44622</v>
      </c>
      <c r="GC4" s="101">
        <v>44623</v>
      </c>
      <c r="GD4" s="101">
        <v>44624</v>
      </c>
      <c r="GE4" s="101">
        <v>44625</v>
      </c>
      <c r="GF4" s="101">
        <v>44626</v>
      </c>
      <c r="GG4" s="101">
        <v>44627</v>
      </c>
      <c r="GH4" s="101">
        <v>44628</v>
      </c>
      <c r="GI4" s="101">
        <v>44629</v>
      </c>
      <c r="GJ4" s="101">
        <v>44630</v>
      </c>
      <c r="GK4" s="101">
        <v>44631</v>
      </c>
      <c r="GL4" s="101">
        <v>44632</v>
      </c>
      <c r="GM4" s="101">
        <v>44633</v>
      </c>
      <c r="GN4" s="101">
        <v>44634</v>
      </c>
      <c r="GO4" s="101">
        <v>44635</v>
      </c>
      <c r="GP4" s="101">
        <v>44636</v>
      </c>
      <c r="GQ4" s="101">
        <v>44637</v>
      </c>
      <c r="GR4" s="101">
        <v>44638</v>
      </c>
      <c r="GS4" s="101">
        <v>44639</v>
      </c>
      <c r="GT4" s="101">
        <v>44640</v>
      </c>
      <c r="GU4" s="101">
        <v>44641</v>
      </c>
      <c r="GV4" s="101">
        <v>44642</v>
      </c>
      <c r="GW4" s="101">
        <v>44643</v>
      </c>
      <c r="GX4" s="101">
        <v>44644</v>
      </c>
      <c r="GY4" s="101">
        <v>44645</v>
      </c>
      <c r="GZ4" s="101">
        <v>44646</v>
      </c>
      <c r="HA4" s="101">
        <v>44647</v>
      </c>
      <c r="HB4" s="101">
        <v>44648</v>
      </c>
      <c r="HC4" s="101">
        <v>44649</v>
      </c>
      <c r="HD4" s="101">
        <v>44650</v>
      </c>
      <c r="HE4" s="101">
        <v>44651</v>
      </c>
    </row>
    <row r="5" spans="1:213">
      <c r="A5" s="8" t="s">
        <v>12</v>
      </c>
      <c r="B5">
        <v>105045.66</v>
      </c>
      <c r="C5">
        <v>122369.87</v>
      </c>
      <c r="D5">
        <v>110607.36</v>
      </c>
      <c r="E5">
        <v>112185.55</v>
      </c>
      <c r="F5">
        <v>124419.12</v>
      </c>
      <c r="G5">
        <v>122690.97</v>
      </c>
      <c r="H5">
        <v>131513.18</v>
      </c>
      <c r="I5">
        <v>114650.7</v>
      </c>
      <c r="J5">
        <v>131063.08</v>
      </c>
      <c r="K5">
        <v>117255.84</v>
      </c>
      <c r="L5">
        <v>126258.08</v>
      </c>
      <c r="M5">
        <v>144322.20000000001</v>
      </c>
      <c r="N5">
        <v>151019.07999999999</v>
      </c>
      <c r="O5">
        <v>143199.25</v>
      </c>
      <c r="P5">
        <v>125497.72</v>
      </c>
      <c r="Q5">
        <v>145728.56</v>
      </c>
      <c r="R5">
        <v>119778.04</v>
      </c>
      <c r="S5">
        <v>130716.63</v>
      </c>
      <c r="T5">
        <v>130201.83</v>
      </c>
      <c r="U5">
        <v>155484.70000000001</v>
      </c>
      <c r="V5">
        <v>145051.20000000001</v>
      </c>
      <c r="W5">
        <v>146467.57999999999</v>
      </c>
      <c r="X5">
        <v>132594.59</v>
      </c>
      <c r="Y5">
        <v>119079.1</v>
      </c>
      <c r="Z5">
        <v>113141</v>
      </c>
      <c r="AA5">
        <v>124010.92</v>
      </c>
      <c r="AB5">
        <v>131941.48000000001</v>
      </c>
      <c r="AC5">
        <v>125307.35</v>
      </c>
      <c r="AD5">
        <v>124227.32</v>
      </c>
      <c r="AE5">
        <v>129047.43</v>
      </c>
      <c r="AF5">
        <v>134672.79999999999</v>
      </c>
      <c r="AG5">
        <v>137878.07999999999</v>
      </c>
      <c r="AH5">
        <v>151074.12</v>
      </c>
      <c r="AI5">
        <v>162242.28</v>
      </c>
      <c r="AJ5">
        <v>142801.28</v>
      </c>
      <c r="AK5">
        <v>130400.01</v>
      </c>
      <c r="AL5">
        <v>132186.12</v>
      </c>
      <c r="AM5">
        <v>136721.82999999999</v>
      </c>
      <c r="AN5">
        <v>142680.95999999999</v>
      </c>
      <c r="AO5">
        <v>162817.04999999999</v>
      </c>
      <c r="AP5">
        <v>168828.86</v>
      </c>
      <c r="AQ5">
        <v>151015.79999999999</v>
      </c>
      <c r="AR5">
        <v>159059.78</v>
      </c>
      <c r="AS5">
        <v>155295.63</v>
      </c>
      <c r="AT5">
        <v>159720.09</v>
      </c>
      <c r="AU5">
        <v>153884</v>
      </c>
      <c r="AV5">
        <v>172860.03</v>
      </c>
      <c r="AW5">
        <v>181653.98</v>
      </c>
      <c r="AX5">
        <v>158809.20000000001</v>
      </c>
      <c r="AY5">
        <v>157864.34</v>
      </c>
      <c r="AZ5">
        <v>140032.92000000001</v>
      </c>
      <c r="BA5">
        <v>150527.51999999999</v>
      </c>
      <c r="BB5">
        <v>147397.79999999999</v>
      </c>
      <c r="BC5">
        <v>151289.32</v>
      </c>
      <c r="BD5">
        <v>165622.10999999999</v>
      </c>
      <c r="BE5">
        <v>146525.6</v>
      </c>
      <c r="BF5">
        <v>134387.94</v>
      </c>
      <c r="BG5">
        <v>140032.20000000001</v>
      </c>
      <c r="BH5">
        <v>136203.57</v>
      </c>
      <c r="BI5">
        <v>120186.94</v>
      </c>
      <c r="BJ5">
        <v>140849.54999999999</v>
      </c>
      <c r="BK5">
        <v>165493.64000000001</v>
      </c>
      <c r="BL5">
        <v>173907.84</v>
      </c>
      <c r="BM5">
        <v>170361.16</v>
      </c>
      <c r="BN5">
        <v>165271</v>
      </c>
      <c r="BO5">
        <v>160127.63</v>
      </c>
      <c r="BP5">
        <v>161170.62</v>
      </c>
      <c r="BQ5">
        <v>158968.44</v>
      </c>
      <c r="BR5">
        <v>194231.6</v>
      </c>
      <c r="BS5">
        <v>172465.71</v>
      </c>
      <c r="BT5">
        <v>174878.55</v>
      </c>
      <c r="BU5">
        <v>185241.75</v>
      </c>
      <c r="BV5">
        <v>179412.8</v>
      </c>
      <c r="BW5">
        <v>193659.7</v>
      </c>
      <c r="BX5">
        <v>176705.14</v>
      </c>
      <c r="BY5">
        <v>185868.72</v>
      </c>
      <c r="BZ5">
        <v>172159</v>
      </c>
      <c r="CA5">
        <v>184477.32</v>
      </c>
      <c r="CB5">
        <v>171583.64</v>
      </c>
      <c r="CC5">
        <v>166632.88</v>
      </c>
      <c r="CD5">
        <v>168770.32</v>
      </c>
      <c r="CE5">
        <v>181099.46</v>
      </c>
      <c r="CF5">
        <v>212147.44</v>
      </c>
      <c r="CG5">
        <v>175527.81</v>
      </c>
      <c r="CH5">
        <v>160387.10999999999</v>
      </c>
      <c r="CI5">
        <v>174871.87</v>
      </c>
      <c r="CJ5">
        <v>175032.06</v>
      </c>
      <c r="CK5">
        <v>187227.6</v>
      </c>
      <c r="CL5">
        <v>184701.44</v>
      </c>
      <c r="CM5">
        <v>211905.6</v>
      </c>
      <c r="CN5">
        <v>155829</v>
      </c>
      <c r="CO5">
        <v>164477.56</v>
      </c>
      <c r="CP5">
        <v>143143.73000000001</v>
      </c>
      <c r="CQ5">
        <v>144282.06</v>
      </c>
      <c r="CR5">
        <v>156222.39999999999</v>
      </c>
      <c r="CS5">
        <v>178530.6</v>
      </c>
      <c r="CT5">
        <v>210278.04</v>
      </c>
      <c r="CU5">
        <v>170094.2</v>
      </c>
      <c r="CV5">
        <v>164502.24</v>
      </c>
      <c r="CW5">
        <v>169301.3</v>
      </c>
      <c r="CX5">
        <v>147118.26</v>
      </c>
      <c r="CY5">
        <v>166455.12</v>
      </c>
      <c r="CZ5">
        <v>168619.23</v>
      </c>
      <c r="DA5">
        <v>196499.6</v>
      </c>
      <c r="DB5">
        <v>170667</v>
      </c>
      <c r="DC5">
        <v>159466.43</v>
      </c>
      <c r="DD5">
        <v>151733.28</v>
      </c>
      <c r="DE5">
        <v>132666.29999999999</v>
      </c>
      <c r="DF5">
        <v>139099.62</v>
      </c>
      <c r="DG5">
        <v>163057.37</v>
      </c>
      <c r="DH5">
        <v>183911.53</v>
      </c>
      <c r="DI5">
        <v>173947.37</v>
      </c>
      <c r="DJ5">
        <v>174573.24</v>
      </c>
      <c r="DK5">
        <v>142125.32</v>
      </c>
      <c r="DL5">
        <v>141745.68</v>
      </c>
      <c r="DM5">
        <v>144202.18</v>
      </c>
      <c r="DN5">
        <v>158130.72</v>
      </c>
      <c r="DO5">
        <v>199853.88</v>
      </c>
      <c r="DP5">
        <v>187259.55</v>
      </c>
      <c r="DQ5">
        <v>185111.44</v>
      </c>
      <c r="DR5">
        <v>180793.58</v>
      </c>
      <c r="DS5">
        <v>153907.56</v>
      </c>
      <c r="DT5">
        <v>164883.84</v>
      </c>
      <c r="DU5">
        <v>211334.39999999999</v>
      </c>
      <c r="DV5">
        <v>228847.2</v>
      </c>
      <c r="DW5">
        <v>195096.16</v>
      </c>
      <c r="DX5">
        <v>197396</v>
      </c>
      <c r="DY5">
        <v>193540.09</v>
      </c>
      <c r="DZ5">
        <v>200070.2</v>
      </c>
      <c r="EA5">
        <v>217527.87</v>
      </c>
      <c r="EB5">
        <v>232152.95999999999</v>
      </c>
      <c r="EC5">
        <v>259671.67999999999</v>
      </c>
      <c r="ED5">
        <v>223846.42</v>
      </c>
      <c r="EE5">
        <v>224433.54</v>
      </c>
      <c r="EF5">
        <v>214823.25</v>
      </c>
      <c r="EG5">
        <v>230364.96</v>
      </c>
      <c r="EH5">
        <v>224376.32000000001</v>
      </c>
      <c r="EI5">
        <v>285400.28999999998</v>
      </c>
      <c r="EJ5">
        <v>293732.18</v>
      </c>
      <c r="EK5">
        <v>285262.74</v>
      </c>
      <c r="EL5">
        <v>308549.59999999998</v>
      </c>
      <c r="EM5">
        <v>270330.45</v>
      </c>
      <c r="EN5">
        <v>250326.18</v>
      </c>
      <c r="EO5">
        <v>256335.18</v>
      </c>
      <c r="EP5">
        <v>266187.71999999997</v>
      </c>
      <c r="EQ5">
        <v>304469.55</v>
      </c>
      <c r="ER5">
        <v>275231.87</v>
      </c>
      <c r="ES5">
        <v>286573.71999999997</v>
      </c>
      <c r="ET5">
        <v>288136.87</v>
      </c>
      <c r="EU5">
        <v>277403.68</v>
      </c>
      <c r="EV5">
        <v>297686.84000000003</v>
      </c>
      <c r="EW5">
        <v>304910.62</v>
      </c>
      <c r="EX5">
        <v>334775.44</v>
      </c>
      <c r="EY5">
        <v>273641.68</v>
      </c>
      <c r="EZ5">
        <v>278906.74</v>
      </c>
      <c r="FA5">
        <v>278935.46999999997</v>
      </c>
      <c r="FB5">
        <v>278674.8</v>
      </c>
      <c r="FC5">
        <v>303767.03999999998</v>
      </c>
      <c r="FD5">
        <v>298062.37</v>
      </c>
      <c r="FE5">
        <v>307967.78999999998</v>
      </c>
      <c r="FF5">
        <v>263572.26</v>
      </c>
      <c r="FG5">
        <v>268381.08</v>
      </c>
      <c r="FH5">
        <v>252666.5</v>
      </c>
      <c r="FI5">
        <v>256462.56</v>
      </c>
      <c r="FJ5">
        <v>260558.62</v>
      </c>
      <c r="FK5">
        <v>296590.64</v>
      </c>
      <c r="FL5">
        <v>336839.09</v>
      </c>
      <c r="FM5">
        <v>310614.26</v>
      </c>
      <c r="FN5">
        <v>304092.32</v>
      </c>
      <c r="FO5">
        <v>296140.09999999998</v>
      </c>
      <c r="FP5">
        <v>281663.95</v>
      </c>
      <c r="FQ5">
        <v>300636.84000000003</v>
      </c>
      <c r="FR5">
        <v>335349.33</v>
      </c>
      <c r="FS5">
        <v>358307.64</v>
      </c>
      <c r="FT5">
        <v>323386.40000000002</v>
      </c>
      <c r="FU5">
        <v>293333.7</v>
      </c>
      <c r="FV5">
        <v>292660.76</v>
      </c>
      <c r="FW5">
        <v>287278.24</v>
      </c>
      <c r="FX5">
        <v>295767</v>
      </c>
      <c r="FY5">
        <v>320400.99</v>
      </c>
      <c r="FZ5">
        <v>351337.32</v>
      </c>
      <c r="GA5">
        <v>276617.2</v>
      </c>
      <c r="GB5">
        <v>257879.43</v>
      </c>
      <c r="GC5">
        <v>249452.52</v>
      </c>
      <c r="GD5">
        <v>230450.19</v>
      </c>
      <c r="GE5">
        <v>293336.15999999997</v>
      </c>
      <c r="GF5">
        <v>293701.56</v>
      </c>
      <c r="GG5">
        <v>321749.76000000001</v>
      </c>
      <c r="GH5">
        <v>267021.37</v>
      </c>
      <c r="GI5">
        <v>248311.14</v>
      </c>
      <c r="GJ5">
        <v>241610.85</v>
      </c>
      <c r="GK5">
        <v>203605.71</v>
      </c>
      <c r="GL5">
        <v>198475.1</v>
      </c>
      <c r="GM5">
        <v>204435</v>
      </c>
      <c r="GN5">
        <v>229442.88</v>
      </c>
      <c r="GO5">
        <v>192068.82</v>
      </c>
      <c r="GP5">
        <v>189265.5</v>
      </c>
      <c r="GQ5">
        <v>176942.7</v>
      </c>
      <c r="GR5">
        <v>158005.85999999999</v>
      </c>
      <c r="GS5">
        <v>185844.3</v>
      </c>
      <c r="GT5">
        <v>195234.24</v>
      </c>
      <c r="GU5">
        <v>213066.89</v>
      </c>
      <c r="GV5">
        <v>177415.04000000001</v>
      </c>
      <c r="GW5">
        <v>170466.48</v>
      </c>
      <c r="GX5">
        <v>166591.62</v>
      </c>
      <c r="GY5">
        <v>179946.6</v>
      </c>
      <c r="GZ5">
        <v>153881.28</v>
      </c>
      <c r="HA5">
        <v>200037.6</v>
      </c>
      <c r="HB5">
        <v>203278.38</v>
      </c>
      <c r="HC5">
        <v>185722.16</v>
      </c>
      <c r="HD5">
        <v>163524.48000000001</v>
      </c>
      <c r="HE5">
        <v>153500.62</v>
      </c>
    </row>
    <row r="6" spans="1:213">
      <c r="A6" s="8" t="s">
        <v>13</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0.85841625625905327</v>
      </c>
      <c r="EO6">
        <v>5.9347425886438652</v>
      </c>
      <c r="EP6">
        <v>16.898025641619871</v>
      </c>
      <c r="EQ6">
        <v>34.43221384537204</v>
      </c>
      <c r="ER6">
        <v>106.98924918290651</v>
      </c>
      <c r="ES6">
        <v>259.71681401531532</v>
      </c>
      <c r="ET6">
        <v>432.55335383422221</v>
      </c>
      <c r="EU6">
        <v>411.01928944522541</v>
      </c>
      <c r="EV6">
        <v>352.33234500315882</v>
      </c>
      <c r="EW6">
        <v>289.81414080411048</v>
      </c>
      <c r="EX6">
        <v>381.66750983795163</v>
      </c>
      <c r="EY6">
        <v>408.46598651100823</v>
      </c>
      <c r="EZ6">
        <v>468.16281598906158</v>
      </c>
      <c r="FA6">
        <v>503.13855658885859</v>
      </c>
      <c r="FB6">
        <v>541.26792824956283</v>
      </c>
      <c r="FC6">
        <v>500.58672071087881</v>
      </c>
      <c r="FD6">
        <v>475.20534558244361</v>
      </c>
      <c r="FE6">
        <v>465.01043964923889</v>
      </c>
      <c r="FF6">
        <v>623.21105145691752</v>
      </c>
      <c r="FG6">
        <v>849.23264885492301</v>
      </c>
      <c r="FH6">
        <v>1088.142113822802</v>
      </c>
      <c r="FI6">
        <v>1146.020920079392</v>
      </c>
      <c r="FJ6">
        <v>1181.5432652679499</v>
      </c>
      <c r="FK6">
        <v>1174.166723877591</v>
      </c>
      <c r="FL6">
        <v>1192.605487753475</v>
      </c>
      <c r="FM6">
        <v>1345.1372024810851</v>
      </c>
      <c r="FN6">
        <v>1534.298713237233</v>
      </c>
      <c r="FO6">
        <v>1679.7481182329871</v>
      </c>
      <c r="FP6">
        <v>1715.095137358066</v>
      </c>
      <c r="FQ6">
        <v>1735.1572754025431</v>
      </c>
      <c r="FR6">
        <v>1744.6408368837961</v>
      </c>
      <c r="FS6">
        <v>1780.1176000707389</v>
      </c>
      <c r="FT6">
        <v>1825.434076903666</v>
      </c>
      <c r="FU6">
        <v>1860.7773426660469</v>
      </c>
      <c r="FV6">
        <v>1771.860107650321</v>
      </c>
      <c r="FW6">
        <v>1744.0410967433579</v>
      </c>
      <c r="FX6">
        <v>1696.8717490424899</v>
      </c>
      <c r="FY6">
        <v>1749.69844015072</v>
      </c>
      <c r="FZ6">
        <v>1637.288759055685</v>
      </c>
      <c r="GA6">
        <v>1701.2779395547041</v>
      </c>
      <c r="GB6">
        <v>1820.4553346044349</v>
      </c>
      <c r="GC6">
        <v>1859.111623744951</v>
      </c>
      <c r="GD6">
        <v>1798.9327077563421</v>
      </c>
      <c r="GE6">
        <v>1687.713974985541</v>
      </c>
      <c r="GF6">
        <v>1586.590411640175</v>
      </c>
      <c r="GG6">
        <v>1665.821084244528</v>
      </c>
      <c r="GH6">
        <v>1782.280718967887</v>
      </c>
      <c r="GI6">
        <v>1844.4708837342121</v>
      </c>
      <c r="GJ6">
        <v>1786.9684183297161</v>
      </c>
      <c r="GK6">
        <v>1794.777669936791</v>
      </c>
      <c r="GL6">
        <v>1799.2276084359919</v>
      </c>
      <c r="GM6">
        <v>1790.218172992418</v>
      </c>
      <c r="GN6">
        <v>1704.1785640215651</v>
      </c>
      <c r="GO6">
        <v>1560.570671700247</v>
      </c>
      <c r="GP6">
        <v>1325.255862036729</v>
      </c>
      <c r="GQ6">
        <v>1206.528405000905</v>
      </c>
      <c r="GR6">
        <v>1329.920025256396</v>
      </c>
      <c r="GS6">
        <v>1443.8401253865929</v>
      </c>
      <c r="GT6">
        <v>1322.689251498665</v>
      </c>
      <c r="GU6">
        <v>1184.106003793614</v>
      </c>
      <c r="GV6">
        <v>1163.133489332246</v>
      </c>
      <c r="GW6">
        <v>1024.612952637119</v>
      </c>
      <c r="GX6">
        <v>768.91251488811417</v>
      </c>
      <c r="GY6">
        <v>549.86570384809045</v>
      </c>
      <c r="GZ6">
        <v>606.13562397420878</v>
      </c>
      <c r="HA6">
        <v>614.4077571481663</v>
      </c>
      <c r="HB6">
        <v>666.06140134499901</v>
      </c>
      <c r="HC6">
        <v>606.38180583215899</v>
      </c>
      <c r="HD6">
        <v>684.06224390448938</v>
      </c>
      <c r="HE6">
        <v>546.17666882629828</v>
      </c>
    </row>
    <row r="7" spans="1:213">
      <c r="A7" s="8" t="s">
        <v>162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12813.760300306711</v>
      </c>
      <c r="AC7">
        <v>5824.4365001394153</v>
      </c>
      <c r="AD7">
        <v>2329.7746000557659</v>
      </c>
      <c r="AE7">
        <v>3494.661900083649</v>
      </c>
      <c r="AF7">
        <v>3494.661900083649</v>
      </c>
      <c r="AG7">
        <v>3494.661900083649</v>
      </c>
      <c r="AH7">
        <v>3494.661900083649</v>
      </c>
      <c r="AI7">
        <v>3494.661900083649</v>
      </c>
      <c r="AJ7">
        <v>2329.7746000557659</v>
      </c>
      <c r="AK7">
        <v>2329.7746000557659</v>
      </c>
      <c r="AL7">
        <v>3494.661900083649</v>
      </c>
      <c r="AM7">
        <v>5824.4365001394153</v>
      </c>
      <c r="AN7">
        <v>4659.5492001115326</v>
      </c>
      <c r="AO7">
        <v>4659.5492001115326</v>
      </c>
      <c r="AP7">
        <v>4659.5492001115326</v>
      </c>
      <c r="AQ7">
        <v>4659.5492001115326</v>
      </c>
      <c r="AR7">
        <v>6989.3238001672989</v>
      </c>
      <c r="AS7">
        <v>2329.7746000557659</v>
      </c>
      <c r="AT7">
        <v>3494.661900083649</v>
      </c>
      <c r="AU7">
        <v>4659.5492001115326</v>
      </c>
      <c r="AV7">
        <v>3494.661900083649</v>
      </c>
      <c r="AW7">
        <v>3494.661900083649</v>
      </c>
      <c r="AX7">
        <v>3494.661900083649</v>
      </c>
      <c r="AY7">
        <v>3494.661900083649</v>
      </c>
      <c r="AZ7">
        <v>3494.661900083649</v>
      </c>
      <c r="BA7">
        <v>3494.661900083649</v>
      </c>
      <c r="BB7">
        <v>4659.5492001115326</v>
      </c>
      <c r="BC7">
        <v>3494.661900083649</v>
      </c>
      <c r="BD7">
        <v>3494.661900083649</v>
      </c>
      <c r="BE7">
        <v>3494.661900083649</v>
      </c>
      <c r="BF7">
        <v>3494.661900083649</v>
      </c>
      <c r="BG7">
        <v>3494.661900083649</v>
      </c>
      <c r="BH7">
        <v>5824.4365001394153</v>
      </c>
      <c r="BI7">
        <v>3494.661900083649</v>
      </c>
      <c r="BJ7">
        <v>2329.7746000557659</v>
      </c>
      <c r="BK7">
        <v>2329.7746000557659</v>
      </c>
      <c r="BL7">
        <v>4659.5492001115326</v>
      </c>
      <c r="BM7">
        <v>6989.3238001672989</v>
      </c>
      <c r="BN7">
        <v>3494.661900083649</v>
      </c>
      <c r="BO7">
        <v>5824.4365001394153</v>
      </c>
      <c r="BP7">
        <v>19803.08410047401</v>
      </c>
      <c r="BQ7">
        <v>4659.5492001115326</v>
      </c>
      <c r="BR7">
        <v>5824.4365001394153</v>
      </c>
      <c r="BS7">
        <v>5824.4365001394153</v>
      </c>
      <c r="BT7">
        <v>6989.3238001672989</v>
      </c>
      <c r="BU7">
        <v>6989.3238001672989</v>
      </c>
      <c r="BV7">
        <v>6989.3238001672989</v>
      </c>
      <c r="BW7">
        <v>8154.2111001951826</v>
      </c>
      <c r="BX7">
        <v>8154.2111001951826</v>
      </c>
      <c r="BY7">
        <v>5824.4365001394153</v>
      </c>
      <c r="BZ7">
        <v>5824.4365001394153</v>
      </c>
      <c r="CA7">
        <v>4659.5492001115326</v>
      </c>
      <c r="CB7">
        <v>3494.661900083649</v>
      </c>
      <c r="CC7">
        <v>3494.661900083649</v>
      </c>
      <c r="CD7">
        <v>4659.5492001115326</v>
      </c>
      <c r="CE7">
        <v>3494.661900083649</v>
      </c>
      <c r="CF7">
        <v>3494.661900083649</v>
      </c>
      <c r="CG7">
        <v>3494.661900083649</v>
      </c>
      <c r="CH7">
        <v>4659.5492001115326</v>
      </c>
      <c r="CI7">
        <v>4659.5492001115326</v>
      </c>
      <c r="CJ7">
        <v>5824.4365001394153</v>
      </c>
      <c r="CK7">
        <v>4659.5492001115326</v>
      </c>
      <c r="CL7">
        <v>5824.4365001394153</v>
      </c>
      <c r="CM7">
        <v>3494.661900083649</v>
      </c>
      <c r="CN7">
        <v>3494.661900083649</v>
      </c>
      <c r="CO7">
        <v>10483.985700250951</v>
      </c>
      <c r="CP7">
        <v>3494.661900083649</v>
      </c>
      <c r="CQ7">
        <v>3494.661900083649</v>
      </c>
      <c r="CR7">
        <v>2329.7746000557659</v>
      </c>
      <c r="CS7">
        <v>3494.661900083649</v>
      </c>
      <c r="CT7">
        <v>3494.661900083649</v>
      </c>
      <c r="CU7">
        <v>4659.5492001115326</v>
      </c>
      <c r="CV7">
        <v>4659.5492001115326</v>
      </c>
      <c r="CW7">
        <v>3494.661900083649</v>
      </c>
      <c r="CX7">
        <v>3494.661900083649</v>
      </c>
      <c r="CY7">
        <v>3494.661900083649</v>
      </c>
      <c r="CZ7">
        <v>2329.7746000557659</v>
      </c>
      <c r="DA7">
        <v>2329.7746000557659</v>
      </c>
      <c r="DB7">
        <v>2329.7746000557659</v>
      </c>
      <c r="DC7">
        <v>2329.7746000557659</v>
      </c>
      <c r="DD7">
        <v>2329.7746000557659</v>
      </c>
      <c r="DE7">
        <v>2329.7746000557659</v>
      </c>
      <c r="DF7">
        <v>3494.661900083649</v>
      </c>
      <c r="DG7">
        <v>3494.661900083649</v>
      </c>
      <c r="DH7">
        <v>3494.661900083649</v>
      </c>
      <c r="DI7">
        <v>2329.7746000557659</v>
      </c>
      <c r="DJ7">
        <v>3494.661900083649</v>
      </c>
      <c r="DK7">
        <v>3494.661900083649</v>
      </c>
      <c r="DL7">
        <v>3494.661900083649</v>
      </c>
      <c r="DM7">
        <v>4659.5492001115326</v>
      </c>
      <c r="DN7">
        <v>12813.760300306711</v>
      </c>
      <c r="DO7">
        <v>6989.3238001672989</v>
      </c>
      <c r="DP7">
        <v>4659.5492001115326</v>
      </c>
      <c r="DQ7">
        <v>5824.4365001394153</v>
      </c>
      <c r="DR7">
        <v>5824.4365001394153</v>
      </c>
      <c r="DS7">
        <v>5824.4365001394153</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row>
    <row r="8" spans="1:213">
      <c r="A8" s="8" t="s">
        <v>163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23544.31680233411</v>
      </c>
      <c r="DU8">
        <v>28253.180162800931</v>
      </c>
      <c r="DV8">
        <v>18835.453441867281</v>
      </c>
      <c r="DW8">
        <v>18835.453441867281</v>
      </c>
      <c r="DX8">
        <v>18835.453441867281</v>
      </c>
      <c r="DY8">
        <v>23544.31680233411</v>
      </c>
      <c r="DZ8">
        <v>23544.31680233411</v>
      </c>
      <c r="EA8">
        <v>28253.180162800931</v>
      </c>
      <c r="EB8">
        <v>23544.31680233411</v>
      </c>
      <c r="EC8">
        <v>23544.31680233411</v>
      </c>
      <c r="ED8">
        <v>23544.31680233411</v>
      </c>
      <c r="EE8">
        <v>23544.31680233411</v>
      </c>
      <c r="EF8">
        <v>23544.31680233411</v>
      </c>
      <c r="EG8">
        <v>32962.043523267748</v>
      </c>
      <c r="EH8">
        <v>32962.043523267748</v>
      </c>
      <c r="EI8">
        <v>28253.180162800931</v>
      </c>
      <c r="EJ8">
        <v>28253.180162800931</v>
      </c>
      <c r="EK8">
        <v>23544.31680233411</v>
      </c>
      <c r="EL8">
        <v>23544.31680233411</v>
      </c>
      <c r="EM8">
        <v>23544.31680233411</v>
      </c>
      <c r="EN8">
        <v>18835.453441867281</v>
      </c>
      <c r="EO8">
        <v>23544.31680233411</v>
      </c>
      <c r="EP8">
        <v>28253.180162800931</v>
      </c>
      <c r="EQ8">
        <v>28253.180162800931</v>
      </c>
      <c r="ER8">
        <v>42379.770244201398</v>
      </c>
      <c r="ES8">
        <v>47088.633604668212</v>
      </c>
      <c r="ET8">
        <v>42379.770244201398</v>
      </c>
      <c r="EU8">
        <v>37670.906883734569</v>
      </c>
      <c r="EV8">
        <v>61215.223686068683</v>
      </c>
      <c r="EW8">
        <v>51797.49696513504</v>
      </c>
      <c r="EX8">
        <v>32962.043523267748</v>
      </c>
      <c r="EY8">
        <v>32962.043523267748</v>
      </c>
      <c r="EZ8">
        <v>37670.906883734569</v>
      </c>
      <c r="FA8">
        <v>37670.906883734569</v>
      </c>
      <c r="FB8">
        <v>47088.633604668212</v>
      </c>
      <c r="FC8">
        <v>56506.360325601861</v>
      </c>
      <c r="FD8">
        <v>56506.360325601861</v>
      </c>
      <c r="FE8">
        <v>47088.633604668212</v>
      </c>
      <c r="FF8">
        <v>37670.906883734569</v>
      </c>
      <c r="FG8">
        <v>37670.906883734569</v>
      </c>
      <c r="FH8">
        <v>32962.043523267748</v>
      </c>
      <c r="FI8">
        <v>28253.180162800931</v>
      </c>
      <c r="FJ8">
        <v>32962.043523267748</v>
      </c>
      <c r="FK8">
        <v>37670.906883734569</v>
      </c>
      <c r="FL8">
        <v>28253.180162800931</v>
      </c>
      <c r="FM8">
        <v>28253.180162800931</v>
      </c>
      <c r="FN8">
        <v>28253.180162800931</v>
      </c>
      <c r="FO8">
        <v>23544.31680233411</v>
      </c>
      <c r="FP8">
        <v>23544.31680233411</v>
      </c>
      <c r="FQ8">
        <v>32962.043523267748</v>
      </c>
      <c r="FR8">
        <v>32962.043523267748</v>
      </c>
      <c r="FS8">
        <v>32962.043523267748</v>
      </c>
      <c r="FT8">
        <v>23544.31680233411</v>
      </c>
      <c r="FU8">
        <v>23544.31680233411</v>
      </c>
      <c r="FV8">
        <v>32962.043523267748</v>
      </c>
      <c r="FW8">
        <v>32962.043523267748</v>
      </c>
      <c r="FX8">
        <v>37670.906883734569</v>
      </c>
      <c r="FY8">
        <v>37670.906883734569</v>
      </c>
      <c r="FZ8">
        <v>28253.180162800931</v>
      </c>
      <c r="GA8">
        <v>23544.31680233411</v>
      </c>
      <c r="GB8">
        <v>23544.31680233411</v>
      </c>
      <c r="GC8">
        <v>32962.043523267748</v>
      </c>
      <c r="GD8">
        <v>32962.043523267748</v>
      </c>
      <c r="GE8">
        <v>42379.770244201398</v>
      </c>
      <c r="GF8">
        <v>37670.906883734569</v>
      </c>
      <c r="GG8">
        <v>37670.906883734569</v>
      </c>
      <c r="GH8">
        <v>32962.043523267748</v>
      </c>
      <c r="GI8">
        <v>32962.043523267748</v>
      </c>
      <c r="GJ8">
        <v>28253.180162800931</v>
      </c>
      <c r="GK8">
        <v>28253.180162800931</v>
      </c>
      <c r="GL8">
        <v>28253.180162800931</v>
      </c>
      <c r="GM8">
        <v>23544.31680233411</v>
      </c>
      <c r="GN8">
        <v>18835.453441867281</v>
      </c>
      <c r="GO8">
        <v>28253.180162800931</v>
      </c>
      <c r="GP8">
        <v>28253.180162800931</v>
      </c>
      <c r="GQ8">
        <v>28253.180162800931</v>
      </c>
      <c r="GR8">
        <v>28253.180162800931</v>
      </c>
      <c r="GS8">
        <v>42379.770244201398</v>
      </c>
      <c r="GT8">
        <v>32962.043523267748</v>
      </c>
      <c r="GU8">
        <v>32962.043523267748</v>
      </c>
      <c r="GV8">
        <v>28253.180162800931</v>
      </c>
      <c r="GW8">
        <v>28253.180162800931</v>
      </c>
      <c r="GX8">
        <v>28253.180162800931</v>
      </c>
      <c r="GY8">
        <v>28253.180162800931</v>
      </c>
      <c r="GZ8">
        <v>37670.906883734569</v>
      </c>
      <c r="HA8">
        <v>32962.043523267748</v>
      </c>
      <c r="HB8">
        <v>28253.180162800931</v>
      </c>
      <c r="HC8">
        <v>28253.180162800931</v>
      </c>
      <c r="HD8">
        <v>28253.180162800931</v>
      </c>
      <c r="HE8">
        <v>23544.31680233411</v>
      </c>
    </row>
    <row r="9" spans="1:213">
      <c r="A9" s="8" t="s">
        <v>15</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267.04216028578679</v>
      </c>
      <c r="DG9">
        <v>1341.3136447695899</v>
      </c>
      <c r="DH9">
        <v>3157.057030665499</v>
      </c>
      <c r="DI9">
        <v>3174.1402934258381</v>
      </c>
      <c r="DJ9">
        <v>2372.1638094740661</v>
      </c>
      <c r="DK9">
        <v>1175.5225980130169</v>
      </c>
      <c r="DL9">
        <v>614.89425732532504</v>
      </c>
      <c r="DM9">
        <v>799.16241228198032</v>
      </c>
      <c r="DN9">
        <v>1159.949260255094</v>
      </c>
      <c r="DO9">
        <v>1405.3657228715419</v>
      </c>
      <c r="DP9">
        <v>1314.990672852088</v>
      </c>
      <c r="DQ9">
        <v>1193.8739003235789</v>
      </c>
      <c r="DR9">
        <v>1182.9200144313329</v>
      </c>
      <c r="DS9">
        <v>1313.52619049906</v>
      </c>
      <c r="DT9">
        <v>1686.1171419596601</v>
      </c>
      <c r="DU9">
        <v>1823.6727540669999</v>
      </c>
      <c r="DV9">
        <v>1500.052771791751</v>
      </c>
      <c r="DW9">
        <v>946.06076786290441</v>
      </c>
      <c r="DX9">
        <v>1064.616169073784</v>
      </c>
      <c r="DY9">
        <v>1346.727710411064</v>
      </c>
      <c r="DZ9">
        <v>2075.5364735651242</v>
      </c>
      <c r="EA9">
        <v>2270.6777265440278</v>
      </c>
      <c r="EB9">
        <v>2639.7798267300609</v>
      </c>
      <c r="EC9">
        <v>3225.9947503684962</v>
      </c>
      <c r="ED9">
        <v>3768.8238201951449</v>
      </c>
      <c r="EE9">
        <v>4134.7724038443357</v>
      </c>
      <c r="EF9">
        <v>3783.8912964955698</v>
      </c>
      <c r="EG9">
        <v>4037.8498120183349</v>
      </c>
      <c r="EH9">
        <v>5678.0603106359986</v>
      </c>
      <c r="EI9">
        <v>6335.3828304621766</v>
      </c>
      <c r="EJ9">
        <v>8942.8730326933583</v>
      </c>
      <c r="EK9">
        <v>10074.63444266015</v>
      </c>
      <c r="EL9">
        <v>10567.99612989357</v>
      </c>
      <c r="EM9">
        <v>9291.5210477329856</v>
      </c>
      <c r="EN9">
        <v>8007.4479890659313</v>
      </c>
      <c r="EO9">
        <v>8012.921400004685</v>
      </c>
      <c r="EP9">
        <v>6619.2837505978096</v>
      </c>
      <c r="EQ9">
        <v>6249.3449302919471</v>
      </c>
      <c r="ER9">
        <v>7745.5884444582889</v>
      </c>
      <c r="ES9">
        <v>10195.068457468309</v>
      </c>
      <c r="ET9">
        <v>12542.343636896099</v>
      </c>
      <c r="EU9">
        <v>11746.833386508169</v>
      </c>
      <c r="EV9">
        <v>10519.436271110661</v>
      </c>
      <c r="EW9">
        <v>8254.3980110635184</v>
      </c>
      <c r="EX9">
        <v>8819.7938904038001</v>
      </c>
      <c r="EY9">
        <v>8522.7603014983633</v>
      </c>
      <c r="EZ9">
        <v>7256.0771380913166</v>
      </c>
      <c r="FA9">
        <v>7110.9740903117809</v>
      </c>
      <c r="FB9">
        <v>7869.4304824891688</v>
      </c>
      <c r="FC9">
        <v>7008.134573801347</v>
      </c>
      <c r="FD9">
        <v>3978.9314408948571</v>
      </c>
      <c r="FE9">
        <v>2162.5659327261219</v>
      </c>
      <c r="FF9">
        <v>4948.1787781121357</v>
      </c>
      <c r="FG9">
        <v>8778.885759965804</v>
      </c>
      <c r="FH9">
        <v>10677.90551797415</v>
      </c>
      <c r="FI9">
        <v>13129.236562486311</v>
      </c>
      <c r="FJ9">
        <v>16356.728928514111</v>
      </c>
      <c r="FK9">
        <v>19030.887931743338</v>
      </c>
      <c r="FL9">
        <v>19937.413059345661</v>
      </c>
      <c r="FM9">
        <v>20319.12536171687</v>
      </c>
      <c r="FN9">
        <v>20340.48276670873</v>
      </c>
      <c r="FO9">
        <v>19840.3242295202</v>
      </c>
      <c r="FP9">
        <v>18724.038933008829</v>
      </c>
      <c r="FQ9">
        <v>18983.7330788543</v>
      </c>
      <c r="FR9">
        <v>19901.125957866931</v>
      </c>
      <c r="FS9">
        <v>19992.625182448381</v>
      </c>
      <c r="FT9">
        <v>18766.914433808131</v>
      </c>
      <c r="FU9">
        <v>16483.077170061901</v>
      </c>
      <c r="FV9">
        <v>16768.29178803676</v>
      </c>
      <c r="FW9">
        <v>17653.380840385282</v>
      </c>
      <c r="FX9">
        <v>18249.034254407539</v>
      </c>
      <c r="FY9">
        <v>18650.928842681271</v>
      </c>
      <c r="FZ9">
        <v>18931.501648592232</v>
      </c>
      <c r="GA9">
        <v>19305.457800384142</v>
      </c>
      <c r="GB9">
        <v>19287.063599043689</v>
      </c>
      <c r="GC9">
        <v>18599.114467140189</v>
      </c>
      <c r="GD9">
        <v>18526.378025325219</v>
      </c>
      <c r="GE9">
        <v>19167.888868977931</v>
      </c>
      <c r="GF9">
        <v>20121.052971498761</v>
      </c>
      <c r="GG9">
        <v>19951.513227180421</v>
      </c>
      <c r="GH9">
        <v>19581.068945407849</v>
      </c>
      <c r="GI9">
        <v>18479.478729698971</v>
      </c>
      <c r="GJ9">
        <v>15884.110087392501</v>
      </c>
      <c r="GK9">
        <v>15586.40539389731</v>
      </c>
      <c r="GL9">
        <v>15996.476126509429</v>
      </c>
      <c r="GM9">
        <v>16733.26340315273</v>
      </c>
      <c r="GN9">
        <v>17082.497093254398</v>
      </c>
      <c r="GO9">
        <v>16974.36188957492</v>
      </c>
      <c r="GP9">
        <v>17206.81529658358</v>
      </c>
      <c r="GQ9">
        <v>16272.35149236695</v>
      </c>
      <c r="GR9">
        <v>15304.330327991829</v>
      </c>
      <c r="GS9">
        <v>13453.774605019589</v>
      </c>
      <c r="GT9">
        <v>13640.90480502591</v>
      </c>
      <c r="GU9">
        <v>13630.36121907819</v>
      </c>
      <c r="GV9">
        <v>13024.084446740801</v>
      </c>
      <c r="GW9">
        <v>12104.10026931012</v>
      </c>
      <c r="GX9">
        <v>10910.30068119221</v>
      </c>
      <c r="GY9">
        <v>10649.82864641354</v>
      </c>
      <c r="GZ9">
        <v>10562.004477559631</v>
      </c>
      <c r="HA9">
        <v>10559.44197486972</v>
      </c>
      <c r="HB9">
        <v>10904.70800665655</v>
      </c>
      <c r="HC9">
        <v>10553.00450641942</v>
      </c>
      <c r="HD9">
        <v>9085.3548025991604</v>
      </c>
      <c r="HE9">
        <v>7651.0227671005769</v>
      </c>
    </row>
    <row r="10" spans="1:213">
      <c r="A10" s="8" t="s">
        <v>16</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1615.1499645679751</v>
      </c>
      <c r="BU10">
        <v>5411.6236806429042</v>
      </c>
      <c r="BV10">
        <v>12093.052011837461</v>
      </c>
      <c r="BW10">
        <v>14040.98758218178</v>
      </c>
      <c r="BX10">
        <v>14213.37972099971</v>
      </c>
      <c r="BY10">
        <v>12409.618002196439</v>
      </c>
      <c r="BZ10">
        <v>289.35395003808549</v>
      </c>
      <c r="CA10">
        <v>2074.1153671001762</v>
      </c>
      <c r="CB10">
        <v>4901.6649248869844</v>
      </c>
      <c r="CC10">
        <v>5844.8669154192376</v>
      </c>
      <c r="CD10">
        <v>5109.543754490549</v>
      </c>
      <c r="CE10">
        <v>4286.768874858838</v>
      </c>
      <c r="CF10">
        <v>3673.7194994166648</v>
      </c>
      <c r="CG10">
        <v>4313.8820171587986</v>
      </c>
      <c r="CH10">
        <v>4459.8695651832422</v>
      </c>
      <c r="CI10">
        <v>4667.5620544890426</v>
      </c>
      <c r="CJ10">
        <v>4256.9925965842331</v>
      </c>
      <c r="CK10">
        <v>4773.0597617403264</v>
      </c>
      <c r="CL10">
        <v>4338.5045280169343</v>
      </c>
      <c r="CM10">
        <v>4691.1913221611176</v>
      </c>
      <c r="CN10">
        <v>4455.1004434291999</v>
      </c>
      <c r="CO10">
        <v>4624.4314297585024</v>
      </c>
      <c r="CP10">
        <v>4092.1005103160019</v>
      </c>
      <c r="CQ10">
        <v>3532.2262838873262</v>
      </c>
      <c r="CR10">
        <v>3221.415473529441</v>
      </c>
      <c r="CS10">
        <v>2363.8207497690091</v>
      </c>
      <c r="CT10">
        <v>2305.618633263924</v>
      </c>
      <c r="CU10">
        <v>2167.1838768645189</v>
      </c>
      <c r="CV10">
        <v>1702.4187317147309</v>
      </c>
      <c r="CW10">
        <v>1415.75528428805</v>
      </c>
      <c r="CX10">
        <v>1440.4084749786009</v>
      </c>
      <c r="CY10">
        <v>1623.766774542833</v>
      </c>
      <c r="CZ10">
        <v>1511.532675050586</v>
      </c>
      <c r="DA10">
        <v>1518.051312168561</v>
      </c>
      <c r="DB10">
        <v>1733.822096099281</v>
      </c>
      <c r="DC10">
        <v>1999.66805644948</v>
      </c>
      <c r="DD10">
        <v>2196.698824350221</v>
      </c>
      <c r="DE10">
        <v>1895.593710320682</v>
      </c>
      <c r="DF10">
        <v>1805.4227889076201</v>
      </c>
      <c r="DG10">
        <v>1509.1338161504759</v>
      </c>
      <c r="DH10">
        <v>1051.4693021768451</v>
      </c>
      <c r="DI10">
        <v>722.30264398932786</v>
      </c>
      <c r="DJ10">
        <v>661.15038510270483</v>
      </c>
      <c r="DK10">
        <v>518.41045248608441</v>
      </c>
      <c r="DL10">
        <v>358.57819184063288</v>
      </c>
      <c r="DM10">
        <v>263.2886736782545</v>
      </c>
      <c r="DN10">
        <v>233.33851883337911</v>
      </c>
      <c r="DO10">
        <v>240.34380878190601</v>
      </c>
      <c r="DP10">
        <v>280.8508703066035</v>
      </c>
      <c r="DQ10">
        <v>343.44616619001351</v>
      </c>
      <c r="DR10">
        <v>273.3572531105745</v>
      </c>
      <c r="DS10">
        <v>236.5925704894226</v>
      </c>
      <c r="DT10">
        <v>190.1180175282299</v>
      </c>
      <c r="DU10">
        <v>230.10399822511079</v>
      </c>
      <c r="DV10">
        <v>253.38227511729499</v>
      </c>
      <c r="DW10">
        <v>230.10399822511079</v>
      </c>
      <c r="DX10">
        <v>274.13164383741201</v>
      </c>
      <c r="DY10">
        <v>239.61195701642461</v>
      </c>
      <c r="DZ10">
        <v>180.46610666969141</v>
      </c>
      <c r="EA10">
        <v>77.893810835555058</v>
      </c>
      <c r="EB10">
        <v>57.564078504425552</v>
      </c>
      <c r="EC10">
        <v>64.4903854101631</v>
      </c>
      <c r="ED10">
        <v>39.936044891165743</v>
      </c>
      <c r="EE10">
        <v>17.056016639141699</v>
      </c>
      <c r="EF10">
        <v>8.7792751983760233</v>
      </c>
      <c r="EG10">
        <v>8.7792751983760233</v>
      </c>
      <c r="EH10">
        <v>19.177387161689062</v>
      </c>
      <c r="EI10">
        <v>61.306703214508012</v>
      </c>
      <c r="EJ10">
        <v>129.58362151443521</v>
      </c>
      <c r="EK10">
        <v>112.12294698698599</v>
      </c>
      <c r="EL10">
        <v>41.39432738669268</v>
      </c>
      <c r="EM10">
        <v>5.0605158724508437</v>
      </c>
      <c r="EN10">
        <v>1.407779972837973</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row>
    <row r="11" spans="1:213">
      <c r="A11" s="8" t="s">
        <v>17</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99.164949699374802</v>
      </c>
      <c r="DY11">
        <v>465.43850208695528</v>
      </c>
      <c r="DZ11">
        <v>1215.7090530528869</v>
      </c>
      <c r="EA11">
        <v>1111.2365082256069</v>
      </c>
      <c r="EB11">
        <v>1123.440695039259</v>
      </c>
      <c r="EC11">
        <v>1075.222455422236</v>
      </c>
      <c r="ED11">
        <v>1646.1352404705019</v>
      </c>
      <c r="EE11">
        <v>2264.642870547752</v>
      </c>
      <c r="EF11">
        <v>3257.8795873977911</v>
      </c>
      <c r="EG11">
        <v>6071.2224585015874</v>
      </c>
      <c r="EH11">
        <v>9529.0184967630812</v>
      </c>
      <c r="EI11">
        <v>12705.9402728279</v>
      </c>
      <c r="EJ11">
        <v>14996.02017811234</v>
      </c>
      <c r="EK11">
        <v>17837.250921563518</v>
      </c>
      <c r="EL11">
        <v>20686.442029248788</v>
      </c>
      <c r="EM11">
        <v>20494.973236443941</v>
      </c>
      <c r="EN11">
        <v>22387.083492224829</v>
      </c>
      <c r="EO11">
        <v>20481.61073907667</v>
      </c>
      <c r="EP11">
        <v>18512.906930077261</v>
      </c>
      <c r="EQ11">
        <v>17022.16007500776</v>
      </c>
      <c r="ER11">
        <v>21554.122860623531</v>
      </c>
      <c r="ES11">
        <v>26787.19577414231</v>
      </c>
      <c r="ET11">
        <v>29690.133581732811</v>
      </c>
      <c r="EU11">
        <v>34362.105385524766</v>
      </c>
      <c r="EV11">
        <v>35319.549138205322</v>
      </c>
      <c r="EW11">
        <v>34338.730059623253</v>
      </c>
      <c r="EX11">
        <v>30020.306268314049</v>
      </c>
      <c r="EY11">
        <v>33121.30074816975</v>
      </c>
      <c r="EZ11">
        <v>34223.497180823542</v>
      </c>
      <c r="FA11">
        <v>33010.927973872858</v>
      </c>
      <c r="FB11">
        <v>30255.11135101015</v>
      </c>
      <c r="FC11">
        <v>27220.262186244108</v>
      </c>
      <c r="FD11">
        <v>25262.01341482755</v>
      </c>
      <c r="FE11">
        <v>19051.246581024468</v>
      </c>
      <c r="FF11">
        <v>17360.527927859472</v>
      </c>
      <c r="FG11">
        <v>16106.070130272639</v>
      </c>
      <c r="FH11">
        <v>17549.051647428201</v>
      </c>
      <c r="FI11">
        <v>22324.38823703679</v>
      </c>
      <c r="FJ11">
        <v>30649.53462127133</v>
      </c>
      <c r="FK11">
        <v>38728.263229758471</v>
      </c>
      <c r="FL11">
        <v>43705.464828602693</v>
      </c>
      <c r="FM11">
        <v>45684.263879095488</v>
      </c>
      <c r="FN11">
        <v>45530.334407747592</v>
      </c>
      <c r="FO11">
        <v>44054.50644721846</v>
      </c>
      <c r="FP11">
        <v>42385.418599003933</v>
      </c>
      <c r="FQ11">
        <v>42614.709490836423</v>
      </c>
      <c r="FR11">
        <v>43148.93738696925</v>
      </c>
      <c r="FS11">
        <v>42746.285357021778</v>
      </c>
      <c r="FT11">
        <v>41452.518849120788</v>
      </c>
      <c r="FU11">
        <v>38452.698618172857</v>
      </c>
      <c r="FV11">
        <v>36876.187030529567</v>
      </c>
      <c r="FW11">
        <v>37291.155977210219</v>
      </c>
      <c r="FX11">
        <v>37167.892204476128</v>
      </c>
      <c r="FY11">
        <v>38951.033045069213</v>
      </c>
      <c r="FZ11">
        <v>38510.372559144067</v>
      </c>
      <c r="GA11">
        <v>34858.78139634501</v>
      </c>
      <c r="GB11">
        <v>29024.369445939192</v>
      </c>
      <c r="GC11">
        <v>25821.3394385379</v>
      </c>
      <c r="GD11">
        <v>23557.556518047099</v>
      </c>
      <c r="GE11">
        <v>26327.906209149922</v>
      </c>
      <c r="GF11">
        <v>33655.546942039437</v>
      </c>
      <c r="GG11">
        <v>37811.952914489098</v>
      </c>
      <c r="GH11">
        <v>37511.748479495727</v>
      </c>
      <c r="GI11">
        <v>34058.865186304429</v>
      </c>
      <c r="GJ11">
        <v>31135.945562671859</v>
      </c>
      <c r="GK11">
        <v>27534.294485564951</v>
      </c>
      <c r="GL11">
        <v>22569.674534726972</v>
      </c>
      <c r="GM11">
        <v>20373.10281351216</v>
      </c>
      <c r="GN11">
        <v>19103.762186301439</v>
      </c>
      <c r="GO11">
        <v>20560.286515959189</v>
      </c>
      <c r="GP11">
        <v>19462.815809599961</v>
      </c>
      <c r="GQ11">
        <v>18807.300253018038</v>
      </c>
      <c r="GR11">
        <v>16520.931770194238</v>
      </c>
      <c r="GS11">
        <v>17484.143170711071</v>
      </c>
      <c r="GT11">
        <v>18060.458523005909</v>
      </c>
      <c r="GU11">
        <v>19679.364015978499</v>
      </c>
      <c r="GV11">
        <v>18009.111215069941</v>
      </c>
      <c r="GW11">
        <v>16682.5331336811</v>
      </c>
      <c r="GX11">
        <v>15491.736586210351</v>
      </c>
      <c r="GY11">
        <v>15426.51948718416</v>
      </c>
      <c r="GZ11">
        <v>15173.62423047033</v>
      </c>
      <c r="HA11">
        <v>15466.005497834731</v>
      </c>
      <c r="HB11">
        <v>14811.688632351819</v>
      </c>
      <c r="HC11">
        <v>13341.412719986271</v>
      </c>
      <c r="HD11">
        <v>10934.535456175619</v>
      </c>
      <c r="HE11">
        <v>10295.306527033939</v>
      </c>
    </row>
    <row r="12" spans="1:213">
      <c r="A12" s="8" t="s">
        <v>18</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25.534000002531361</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25.534000002531361</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25.534000002531361</v>
      </c>
      <c r="DM12">
        <v>0</v>
      </c>
      <c r="DN12">
        <v>0</v>
      </c>
      <c r="DO12">
        <v>0</v>
      </c>
      <c r="DP12">
        <v>0</v>
      </c>
      <c r="DQ12">
        <v>0</v>
      </c>
      <c r="DR12">
        <v>0</v>
      </c>
      <c r="DS12">
        <v>0</v>
      </c>
      <c r="DT12">
        <v>0</v>
      </c>
      <c r="DU12">
        <v>0</v>
      </c>
      <c r="DV12">
        <v>0</v>
      </c>
      <c r="DW12">
        <v>0</v>
      </c>
      <c r="DX12">
        <v>0</v>
      </c>
      <c r="DY12">
        <v>25.534000002531361</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row>
    <row r="13" spans="1:213">
      <c r="A13" s="8" t="s">
        <v>19</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0.82944938083955333</v>
      </c>
      <c r="EF13">
        <v>1.468034277567005</v>
      </c>
      <c r="EG13">
        <v>3.213944620845067</v>
      </c>
      <c r="EH13">
        <v>0.66570334042889523</v>
      </c>
      <c r="EI13">
        <v>2.4066178279612238</v>
      </c>
      <c r="EJ13">
        <v>8.0483575248234018</v>
      </c>
      <c r="EK13">
        <v>18.41969506658943</v>
      </c>
      <c r="EL13">
        <v>76.220444949681209</v>
      </c>
      <c r="EM13">
        <v>119.83254752629639</v>
      </c>
      <c r="EN13">
        <v>130.37512488094779</v>
      </c>
      <c r="EO13">
        <v>47.51062723710136</v>
      </c>
      <c r="EP13">
        <v>11.366463547201249</v>
      </c>
      <c r="EQ13">
        <v>8.1258161124414237</v>
      </c>
      <c r="ER13">
        <v>13.78203574789576</v>
      </c>
      <c r="ES13">
        <v>84.848686205442931</v>
      </c>
      <c r="ET13">
        <v>119.6285223273492</v>
      </c>
      <c r="EU13">
        <v>101.2527681599433</v>
      </c>
      <c r="EV13">
        <v>6.3998440307244122</v>
      </c>
      <c r="EW13">
        <v>14.06004471408451</v>
      </c>
      <c r="EX13">
        <v>29.380790796446199</v>
      </c>
      <c r="EY13">
        <v>25.902685293418891</v>
      </c>
      <c r="EZ13">
        <v>12.33798078783995</v>
      </c>
      <c r="FA13">
        <v>1.036452718792884</v>
      </c>
      <c r="FB13">
        <v>1.3473550482622421</v>
      </c>
      <c r="FC13">
        <v>13.998103406101279</v>
      </c>
      <c r="FD13">
        <v>27.796856905294781</v>
      </c>
      <c r="FE13">
        <v>22.550455216668912</v>
      </c>
      <c r="FF13">
        <v>1.8590190387543071</v>
      </c>
      <c r="FG13">
        <v>0.12954327121474901</v>
      </c>
      <c r="FH13">
        <v>1.704436337079946</v>
      </c>
      <c r="FI13">
        <v>5.7159472678984313</v>
      </c>
      <c r="FJ13">
        <v>12.860140753485579</v>
      </c>
      <c r="FK13">
        <v>41.205032256342619</v>
      </c>
      <c r="FL13">
        <v>105.7267654311805</v>
      </c>
      <c r="FM13">
        <v>134.76252907819821</v>
      </c>
      <c r="FN13">
        <v>89.245040257491667</v>
      </c>
      <c r="FO13">
        <v>19.91699016941266</v>
      </c>
      <c r="FP13">
        <v>7.1109001224404969</v>
      </c>
      <c r="FQ13">
        <v>5.5519600753672202</v>
      </c>
      <c r="FR13">
        <v>1.040871849065802</v>
      </c>
      <c r="FS13">
        <v>0.82944938083955333</v>
      </c>
      <c r="FT13">
        <v>237.84164683317729</v>
      </c>
      <c r="FU13">
        <v>302.37543486342992</v>
      </c>
      <c r="FV13">
        <v>310.49328609833742</v>
      </c>
      <c r="FW13">
        <v>209.17966498603721</v>
      </c>
      <c r="FX13">
        <v>187.98485038992681</v>
      </c>
      <c r="FY13">
        <v>219.76093505698569</v>
      </c>
      <c r="FZ13">
        <v>211.71445225962279</v>
      </c>
      <c r="GA13">
        <v>219.9258537456034</v>
      </c>
      <c r="GB13">
        <v>228.6392188452848</v>
      </c>
      <c r="GC13">
        <v>171.72924042746669</v>
      </c>
      <c r="GD13">
        <v>67.226244229916105</v>
      </c>
      <c r="GE13">
        <v>19.29084807862354</v>
      </c>
      <c r="GF13">
        <v>79.145667464479132</v>
      </c>
      <c r="GG13">
        <v>136.53655125083691</v>
      </c>
      <c r="GH13">
        <v>113.5015470277626</v>
      </c>
      <c r="GI13">
        <v>88.910575025217696</v>
      </c>
      <c r="GJ13">
        <v>95.113054458743761</v>
      </c>
      <c r="GK13">
        <v>205.95660990675</v>
      </c>
      <c r="GL13">
        <v>261.57566412746149</v>
      </c>
      <c r="GM13">
        <v>278.44115554495642</v>
      </c>
      <c r="GN13">
        <v>235.98179248617419</v>
      </c>
      <c r="GO13">
        <v>209.4948799979845</v>
      </c>
      <c r="GP13">
        <v>230.44383836088909</v>
      </c>
      <c r="GQ13">
        <v>289.593338423278</v>
      </c>
      <c r="GR13">
        <v>313.05803019468942</v>
      </c>
      <c r="GS13">
        <v>315.4914150078813</v>
      </c>
      <c r="GT13">
        <v>298.17864935691131</v>
      </c>
      <c r="GU13">
        <v>271.96602095901522</v>
      </c>
      <c r="GV13">
        <v>271.94891380750857</v>
      </c>
      <c r="GW13">
        <v>270.49248791112632</v>
      </c>
      <c r="GX13">
        <v>263.88796564355908</v>
      </c>
      <c r="GY13">
        <v>240.23238469786079</v>
      </c>
      <c r="GZ13">
        <v>285.53332619167401</v>
      </c>
      <c r="HA13">
        <v>313.08131926933072</v>
      </c>
      <c r="HB13">
        <v>324.1634342792907</v>
      </c>
      <c r="HC13">
        <v>325.5051033930564</v>
      </c>
      <c r="HD13">
        <v>324.8353678252123</v>
      </c>
      <c r="HE13">
        <v>320.3546918315385</v>
      </c>
    </row>
    <row r="14" spans="1:213">
      <c r="A14" s="8" t="s">
        <v>20</v>
      </c>
      <c r="B14">
        <v>6310.8778606256392</v>
      </c>
      <c r="C14">
        <v>6310.8778606256392</v>
      </c>
      <c r="D14">
        <v>6310.8778606256392</v>
      </c>
      <c r="E14">
        <v>6310.8778606256392</v>
      </c>
      <c r="F14">
        <v>6310.8778606256392</v>
      </c>
      <c r="G14">
        <v>6310.8778606256392</v>
      </c>
      <c r="H14">
        <v>6310.8778606256392</v>
      </c>
      <c r="I14">
        <v>6310.8778606256392</v>
      </c>
      <c r="J14">
        <v>6310.8778606256392</v>
      </c>
      <c r="K14">
        <v>6310.8778606256392</v>
      </c>
      <c r="L14">
        <v>6310.8778606256392</v>
      </c>
      <c r="M14">
        <v>6310.8778606256392</v>
      </c>
      <c r="N14">
        <v>6310.8778606256392</v>
      </c>
      <c r="O14">
        <v>6310.8778606256392</v>
      </c>
      <c r="P14">
        <v>6310.8778606256392</v>
      </c>
      <c r="Q14">
        <v>6310.8778606256392</v>
      </c>
      <c r="R14">
        <v>6310.8778606256392</v>
      </c>
      <c r="S14">
        <v>6310.8778606256392</v>
      </c>
      <c r="T14">
        <v>6310.8778606256392</v>
      </c>
      <c r="U14">
        <v>6310.8778606256392</v>
      </c>
      <c r="V14">
        <v>6310.8778606256392</v>
      </c>
      <c r="W14">
        <v>6310.8778606256392</v>
      </c>
      <c r="X14">
        <v>6310.8778606256392</v>
      </c>
      <c r="Y14">
        <v>6310.8778606256392</v>
      </c>
      <c r="Z14">
        <v>6310.8778606256392</v>
      </c>
      <c r="AA14">
        <v>6310.8778606256392</v>
      </c>
      <c r="AB14">
        <v>6310.8778606256392</v>
      </c>
      <c r="AC14">
        <v>6310.8778606256392</v>
      </c>
      <c r="AD14">
        <v>6310.8778606256392</v>
      </c>
      <c r="AE14">
        <v>6310.8778606256392</v>
      </c>
      <c r="AF14">
        <v>6310.8778606256392</v>
      </c>
      <c r="AG14">
        <v>6310.8778606256392</v>
      </c>
      <c r="AH14">
        <v>6310.8778606256392</v>
      </c>
      <c r="AI14">
        <v>6310.8778606256392</v>
      </c>
      <c r="AJ14">
        <v>6310.8778606256392</v>
      </c>
      <c r="AK14">
        <v>6310.8778606256392</v>
      </c>
      <c r="AL14">
        <v>6310.8778606256392</v>
      </c>
      <c r="AM14">
        <v>6310.8778606256392</v>
      </c>
      <c r="AN14">
        <v>6310.8778606256392</v>
      </c>
      <c r="AO14">
        <v>6310.8778606256392</v>
      </c>
      <c r="AP14">
        <v>6310.8778606256392</v>
      </c>
      <c r="AQ14">
        <v>6310.8778606256392</v>
      </c>
      <c r="AR14">
        <v>6310.8778606256392</v>
      </c>
      <c r="AS14">
        <v>6310.8778606256392</v>
      </c>
      <c r="AT14">
        <v>6310.8778606256392</v>
      </c>
      <c r="AU14">
        <v>6310.8778606256392</v>
      </c>
      <c r="AV14">
        <v>6310.8778606256392</v>
      </c>
      <c r="AW14">
        <v>6310.8778606256392</v>
      </c>
      <c r="AX14">
        <v>6310.8778606256392</v>
      </c>
      <c r="AY14">
        <v>6310.8778606256392</v>
      </c>
      <c r="AZ14">
        <v>6310.8778606256392</v>
      </c>
      <c r="BA14">
        <v>6310.8778606256392</v>
      </c>
      <c r="BB14">
        <v>6310.8778606256392</v>
      </c>
      <c r="BC14">
        <v>6310.8778606256392</v>
      </c>
      <c r="BD14">
        <v>6310.8778606256392</v>
      </c>
      <c r="BE14">
        <v>6310.8778606256392</v>
      </c>
      <c r="BF14">
        <v>6310.8778606256392</v>
      </c>
      <c r="BG14">
        <v>6310.8778606256392</v>
      </c>
      <c r="BH14">
        <v>6310.8778606256392</v>
      </c>
      <c r="BI14">
        <v>6310.8778606256392</v>
      </c>
      <c r="BJ14">
        <v>6310.8778606256392</v>
      </c>
      <c r="BK14">
        <v>6310.8778606256392</v>
      </c>
      <c r="BL14">
        <v>6310.8778606256392</v>
      </c>
      <c r="BM14">
        <v>6310.8778606256392</v>
      </c>
      <c r="BN14">
        <v>6310.8778606256392</v>
      </c>
      <c r="BO14">
        <v>6310.8778606256392</v>
      </c>
      <c r="BP14">
        <v>6310.8778606256392</v>
      </c>
      <c r="BQ14">
        <v>6310.8778606256392</v>
      </c>
      <c r="BR14">
        <v>6310.8778606256392</v>
      </c>
      <c r="BS14">
        <v>6310.8778606256392</v>
      </c>
      <c r="BT14">
        <v>6310.8778606256392</v>
      </c>
      <c r="BU14">
        <v>6310.8778606256392</v>
      </c>
      <c r="BV14">
        <v>6310.8778606256392</v>
      </c>
      <c r="BW14">
        <v>6310.8778606256392</v>
      </c>
      <c r="BX14">
        <v>6310.8778606256392</v>
      </c>
      <c r="BY14">
        <v>6310.8778606256392</v>
      </c>
      <c r="BZ14">
        <v>6310.8778606256392</v>
      </c>
      <c r="CA14">
        <v>6310.8778606256392</v>
      </c>
      <c r="CB14">
        <v>6310.8778606256392</v>
      </c>
      <c r="CC14">
        <v>6310.8778606256392</v>
      </c>
      <c r="CD14">
        <v>6310.8778606256392</v>
      </c>
      <c r="CE14">
        <v>6310.8778606256392</v>
      </c>
      <c r="CF14">
        <v>6310.8778606256392</v>
      </c>
      <c r="CG14">
        <v>6310.8778606256392</v>
      </c>
      <c r="CH14">
        <v>6310.8778606256392</v>
      </c>
      <c r="CI14">
        <v>6310.8778606256392</v>
      </c>
      <c r="CJ14">
        <v>6310.8778606256392</v>
      </c>
      <c r="CK14">
        <v>6310.8778606256392</v>
      </c>
      <c r="CL14">
        <v>6310.8778606256392</v>
      </c>
      <c r="CM14">
        <v>6310.8778606256392</v>
      </c>
      <c r="CN14">
        <v>6310.8778606256392</v>
      </c>
      <c r="CO14">
        <v>6310.8778606256392</v>
      </c>
      <c r="CP14">
        <v>6310.8778606256392</v>
      </c>
      <c r="CQ14">
        <v>6310.8778606256392</v>
      </c>
      <c r="CR14">
        <v>6310.8778606256392</v>
      </c>
      <c r="CS14">
        <v>6310.8778606256392</v>
      </c>
      <c r="CT14">
        <v>6310.8778606256392</v>
      </c>
      <c r="CU14">
        <v>6310.8778606256392</v>
      </c>
      <c r="CV14">
        <v>6310.8778606256392</v>
      </c>
      <c r="CW14">
        <v>6310.8778606256392</v>
      </c>
      <c r="CX14">
        <v>6310.8778606256392</v>
      </c>
      <c r="CY14">
        <v>6310.8778606256392</v>
      </c>
      <c r="CZ14">
        <v>6310.8778606256392</v>
      </c>
      <c r="DA14">
        <v>6310.8778606256392</v>
      </c>
      <c r="DB14">
        <v>6310.8778606256392</v>
      </c>
      <c r="DC14">
        <v>6310.8778606256392</v>
      </c>
      <c r="DD14">
        <v>6310.8778606256392</v>
      </c>
      <c r="DE14">
        <v>6310.8778606256392</v>
      </c>
      <c r="DF14">
        <v>6310.8778606256392</v>
      </c>
      <c r="DG14">
        <v>6310.8778606256392</v>
      </c>
      <c r="DH14">
        <v>6310.8778606256392</v>
      </c>
      <c r="DI14">
        <v>6310.8778606256392</v>
      </c>
      <c r="DJ14">
        <v>6310.8778606256392</v>
      </c>
      <c r="DK14">
        <v>6310.8778606256392</v>
      </c>
      <c r="DL14">
        <v>6310.8778606256392</v>
      </c>
      <c r="DM14">
        <v>6310.8778606256392</v>
      </c>
      <c r="DN14">
        <v>6310.8778606256392</v>
      </c>
      <c r="DO14">
        <v>6310.8778606256392</v>
      </c>
      <c r="DP14">
        <v>6310.8778606256392</v>
      </c>
      <c r="DQ14">
        <v>6310.8778606256392</v>
      </c>
      <c r="DR14">
        <v>6310.8778606256392</v>
      </c>
      <c r="DS14">
        <v>6310.8778606256392</v>
      </c>
      <c r="DT14">
        <v>6310.8778606256392</v>
      </c>
      <c r="DU14">
        <v>6310.8778606256392</v>
      </c>
      <c r="DV14">
        <v>6310.8778606256392</v>
      </c>
      <c r="DW14">
        <v>6310.8778606256392</v>
      </c>
      <c r="DX14">
        <v>6310.8778606256392</v>
      </c>
      <c r="DY14">
        <v>6310.8778606256392</v>
      </c>
      <c r="DZ14">
        <v>6310.8778606256392</v>
      </c>
      <c r="EA14">
        <v>6310.8778606256392</v>
      </c>
      <c r="EB14">
        <v>6310.8778606256392</v>
      </c>
      <c r="EC14">
        <v>6310.8778606256392</v>
      </c>
      <c r="ED14">
        <v>6310.8778606256392</v>
      </c>
      <c r="EE14">
        <v>6310.8778606256392</v>
      </c>
      <c r="EF14">
        <v>6310.8778606256392</v>
      </c>
      <c r="EG14">
        <v>6310.8778606256392</v>
      </c>
      <c r="EH14">
        <v>6310.8778606256392</v>
      </c>
      <c r="EI14">
        <v>6310.8778606256392</v>
      </c>
      <c r="EJ14">
        <v>6310.8778606256392</v>
      </c>
      <c r="EK14">
        <v>6310.8778606256392</v>
      </c>
      <c r="EL14">
        <v>6310.8778606256392</v>
      </c>
      <c r="EM14">
        <v>6310.8778606256392</v>
      </c>
      <c r="EN14">
        <v>6310.8778606256392</v>
      </c>
      <c r="EO14">
        <v>6310.8778606256392</v>
      </c>
      <c r="EP14">
        <v>6310.8778606256392</v>
      </c>
      <c r="EQ14">
        <v>6310.8778606256392</v>
      </c>
      <c r="ER14">
        <v>6310.8778606256392</v>
      </c>
      <c r="ES14">
        <v>6310.8778606256392</v>
      </c>
      <c r="ET14">
        <v>6310.8778606256392</v>
      </c>
      <c r="EU14">
        <v>6310.8778606256392</v>
      </c>
      <c r="EV14">
        <v>6310.8778606256392</v>
      </c>
      <c r="EW14">
        <v>6310.8778606256392</v>
      </c>
      <c r="EX14">
        <v>6310.8778606256392</v>
      </c>
      <c r="EY14">
        <v>6310.8778606256392</v>
      </c>
      <c r="EZ14">
        <v>6310.8778606256392</v>
      </c>
      <c r="FA14">
        <v>6310.8778606256392</v>
      </c>
      <c r="FB14">
        <v>6310.8778606256392</v>
      </c>
      <c r="FC14">
        <v>6310.8778606256392</v>
      </c>
      <c r="FD14">
        <v>6310.8778606256392</v>
      </c>
      <c r="FE14">
        <v>6310.8778606256392</v>
      </c>
      <c r="FF14">
        <v>6310.8778606256392</v>
      </c>
      <c r="FG14">
        <v>6310.8778606256392</v>
      </c>
      <c r="FH14">
        <v>6310.8778606256392</v>
      </c>
      <c r="FI14">
        <v>6310.8778606256392</v>
      </c>
      <c r="FJ14">
        <v>6310.8778606256392</v>
      </c>
      <c r="FK14">
        <v>6310.8778606256392</v>
      </c>
      <c r="FL14">
        <v>6310.8778606256392</v>
      </c>
      <c r="FM14">
        <v>6310.8778606256392</v>
      </c>
      <c r="FN14">
        <v>6310.8778606256392</v>
      </c>
      <c r="FO14">
        <v>6310.8778606256392</v>
      </c>
      <c r="FP14">
        <v>6310.8778606256392</v>
      </c>
      <c r="FQ14">
        <v>6310.8778606256392</v>
      </c>
      <c r="FR14">
        <v>6310.8778606256392</v>
      </c>
      <c r="FS14">
        <v>6310.8778606256392</v>
      </c>
      <c r="FT14">
        <v>6310.8778606256392</v>
      </c>
      <c r="FU14">
        <v>6310.8778606256392</v>
      </c>
      <c r="FV14">
        <v>6310.8778606256392</v>
      </c>
      <c r="FW14">
        <v>6310.8778606256392</v>
      </c>
      <c r="FX14">
        <v>6310.8778606256392</v>
      </c>
      <c r="FY14">
        <v>6310.8778606256392</v>
      </c>
      <c r="FZ14">
        <v>6310.8778606256392</v>
      </c>
      <c r="GA14">
        <v>6310.8778606256392</v>
      </c>
      <c r="GB14">
        <v>6310.8778606256392</v>
      </c>
      <c r="GC14">
        <v>6310.8778606256392</v>
      </c>
      <c r="GD14">
        <v>6310.8778606256392</v>
      </c>
      <c r="GE14">
        <v>6310.8778606256392</v>
      </c>
      <c r="GF14">
        <v>6310.8778606256392</v>
      </c>
      <c r="GG14">
        <v>6310.8778606256392</v>
      </c>
      <c r="GH14">
        <v>6310.8778606256392</v>
      </c>
      <c r="GI14">
        <v>6310.8778606256392</v>
      </c>
      <c r="GJ14">
        <v>6310.8778606256392</v>
      </c>
      <c r="GK14">
        <v>6310.8778606256392</v>
      </c>
      <c r="GL14">
        <v>6310.8778606256392</v>
      </c>
      <c r="GM14">
        <v>6310.8778606256392</v>
      </c>
      <c r="GN14">
        <v>6310.8778606256392</v>
      </c>
      <c r="GO14">
        <v>6310.8778606256392</v>
      </c>
      <c r="GP14">
        <v>6310.8778606256392</v>
      </c>
      <c r="GQ14">
        <v>6310.8778606256392</v>
      </c>
      <c r="GR14">
        <v>6310.8778606256392</v>
      </c>
      <c r="GS14">
        <v>6310.8778606256392</v>
      </c>
      <c r="GT14">
        <v>6310.8778606256392</v>
      </c>
      <c r="GU14">
        <v>6310.8778606256392</v>
      </c>
      <c r="GV14">
        <v>6310.8778606256392</v>
      </c>
      <c r="GW14">
        <v>6310.8778606256392</v>
      </c>
      <c r="GX14">
        <v>6310.8778606256392</v>
      </c>
      <c r="GY14">
        <v>6310.8778606256392</v>
      </c>
      <c r="GZ14">
        <v>6310.8778606256392</v>
      </c>
      <c r="HA14">
        <v>6310.8778606256392</v>
      </c>
      <c r="HB14">
        <v>6310.8778606256392</v>
      </c>
      <c r="HC14">
        <v>6310.8778606256392</v>
      </c>
      <c r="HD14">
        <v>6310.8778606256392</v>
      </c>
      <c r="HE14">
        <v>6310.8778606256392</v>
      </c>
    </row>
    <row r="15" spans="1:213">
      <c r="A15" s="8" t="s">
        <v>21</v>
      </c>
      <c r="B15">
        <v>1080.267913725625</v>
      </c>
      <c r="C15">
        <v>1080.9012186440291</v>
      </c>
      <c r="D15">
        <v>1080.9012201071509</v>
      </c>
      <c r="E15">
        <v>1080.901220106613</v>
      </c>
      <c r="F15">
        <v>1080.9012200870229</v>
      </c>
      <c r="G15">
        <v>1080.9012200974551</v>
      </c>
      <c r="H15">
        <v>1080.901220106397</v>
      </c>
      <c r="I15">
        <v>1080.901220107045</v>
      </c>
      <c r="J15">
        <v>1080.9012201069729</v>
      </c>
      <c r="K15">
        <v>1080.901220104244</v>
      </c>
      <c r="L15">
        <v>1080.901220100332</v>
      </c>
      <c r="M15">
        <v>1080.9012201011069</v>
      </c>
      <c r="N15">
        <v>1080.9012200870229</v>
      </c>
      <c r="O15">
        <v>1080.901220102485</v>
      </c>
      <c r="P15">
        <v>1080.9012201068999</v>
      </c>
      <c r="Q15">
        <v>1080.9012201071409</v>
      </c>
      <c r="R15">
        <v>1080.901220107143</v>
      </c>
      <c r="S15">
        <v>1080.9012201071091</v>
      </c>
      <c r="T15">
        <v>1080.901220107057</v>
      </c>
      <c r="U15">
        <v>1080.901220107015</v>
      </c>
      <c r="V15">
        <v>1080.901220106824</v>
      </c>
      <c r="W15">
        <v>1080.9012201058811</v>
      </c>
      <c r="X15">
        <v>1080.9012200304189</v>
      </c>
      <c r="Y15">
        <v>1080.901218914323</v>
      </c>
      <c r="Z15">
        <v>1080.9012187628971</v>
      </c>
      <c r="AA15">
        <v>1080.9012197002819</v>
      </c>
      <c r="AB15">
        <v>1080.9012197002819</v>
      </c>
      <c r="AC15">
        <v>1080.901219910492</v>
      </c>
      <c r="AD15">
        <v>1080.9012199686299</v>
      </c>
      <c r="AE15">
        <v>1080.9012200478451</v>
      </c>
      <c r="AF15">
        <v>1080.9012200748921</v>
      </c>
      <c r="AG15">
        <v>1080.9012201038711</v>
      </c>
      <c r="AH15">
        <v>1080.901220106683</v>
      </c>
      <c r="AI15">
        <v>1080.901220106465</v>
      </c>
      <c r="AJ15">
        <v>1080.901220105342</v>
      </c>
      <c r="AK15">
        <v>1080.9012200974551</v>
      </c>
      <c r="AL15">
        <v>1080.901220100332</v>
      </c>
      <c r="AM15">
        <v>1080.901220104244</v>
      </c>
      <c r="AN15">
        <v>1080.9012201038711</v>
      </c>
      <c r="AO15">
        <v>1080.901220106683</v>
      </c>
      <c r="AP15">
        <v>1080.901220106997</v>
      </c>
      <c r="AQ15">
        <v>1080.9012201071091</v>
      </c>
      <c r="AR15">
        <v>1080.9012201071339</v>
      </c>
      <c r="AS15">
        <v>1080.9012201071489</v>
      </c>
      <c r="AT15">
        <v>1080.9012201071521</v>
      </c>
      <c r="AU15">
        <v>1080.9012201071539</v>
      </c>
      <c r="AV15">
        <v>1080.901220107156</v>
      </c>
      <c r="AW15">
        <v>1080.9012201071571</v>
      </c>
      <c r="AX15">
        <v>1080.9012201071571</v>
      </c>
      <c r="AY15">
        <v>1080.9012201071489</v>
      </c>
      <c r="AZ15">
        <v>1080.901220106683</v>
      </c>
      <c r="BA15">
        <v>1080.901220106824</v>
      </c>
      <c r="BB15">
        <v>1080.901220107015</v>
      </c>
      <c r="BC15">
        <v>1080.901220106997</v>
      </c>
      <c r="BD15">
        <v>1080.9012201071459</v>
      </c>
      <c r="BE15">
        <v>1080.9012201071509</v>
      </c>
      <c r="BF15">
        <v>1080.9012201056521</v>
      </c>
      <c r="BG15">
        <v>1080.901130107819</v>
      </c>
      <c r="BH15">
        <v>1079.9359947231569</v>
      </c>
      <c r="BI15">
        <v>1079.9359947231569</v>
      </c>
      <c r="BJ15">
        <v>1080.4147994054331</v>
      </c>
      <c r="BK15">
        <v>1080.726465832096</v>
      </c>
      <c r="BL15">
        <v>1080.7897203819671</v>
      </c>
      <c r="BM15">
        <v>1080.5896651234771</v>
      </c>
      <c r="BN15">
        <v>1079.9359947231569</v>
      </c>
      <c r="BO15">
        <v>1079.9359947231569</v>
      </c>
      <c r="BP15">
        <v>1079.9359947231569</v>
      </c>
      <c r="BQ15">
        <v>1079.9359947231569</v>
      </c>
      <c r="BR15">
        <v>1079.9359947231569</v>
      </c>
      <c r="BS15">
        <v>1079.9359947231569</v>
      </c>
      <c r="BT15">
        <v>1078.996075783049</v>
      </c>
      <c r="BU15">
        <v>1075.7447017843749</v>
      </c>
      <c r="BV15">
        <v>1065.6314730960639</v>
      </c>
      <c r="BW15">
        <v>1072.9806363644991</v>
      </c>
      <c r="BX15">
        <v>1077.954006582308</v>
      </c>
      <c r="BY15">
        <v>1079.9359947231569</v>
      </c>
      <c r="BZ15">
        <v>1079.9359947231569</v>
      </c>
      <c r="CA15">
        <v>1079.9359947231569</v>
      </c>
      <c r="CB15">
        <v>1078.996075783049</v>
      </c>
      <c r="CC15">
        <v>1075.7447017843749</v>
      </c>
      <c r="CD15">
        <v>1072.9806363644991</v>
      </c>
      <c r="CE15">
        <v>1077.954006582308</v>
      </c>
      <c r="CF15">
        <v>1079.9359947231569</v>
      </c>
      <c r="CG15">
        <v>1078.996075783049</v>
      </c>
      <c r="CH15">
        <v>1075.7447017843749</v>
      </c>
      <c r="CI15">
        <v>1065.6314730960639</v>
      </c>
      <c r="CJ15">
        <v>1065.6314730960639</v>
      </c>
      <c r="CK15">
        <v>1065.6314730960639</v>
      </c>
      <c r="CL15">
        <v>1065.6314730960639</v>
      </c>
      <c r="CM15">
        <v>1065.6314730960639</v>
      </c>
      <c r="CN15">
        <v>1065.6314730960639</v>
      </c>
      <c r="CO15">
        <v>1072.9806363644991</v>
      </c>
      <c r="CP15">
        <v>1077.954006582308</v>
      </c>
      <c r="CQ15">
        <v>1078.996075783049</v>
      </c>
      <c r="CR15">
        <v>1078.263558506301</v>
      </c>
      <c r="CS15">
        <v>1077.954006582308</v>
      </c>
      <c r="CT15">
        <v>1079.9359947231569</v>
      </c>
      <c r="CU15">
        <v>1078.996075783049</v>
      </c>
      <c r="CV15">
        <v>1075.7447017843749</v>
      </c>
      <c r="CW15">
        <v>1065.6314730960639</v>
      </c>
      <c r="CX15">
        <v>1065.6314730960639</v>
      </c>
      <c r="CY15">
        <v>1065.6314730960639</v>
      </c>
      <c r="CZ15">
        <v>1065.6314730960639</v>
      </c>
      <c r="DA15">
        <v>1065.6314730960639</v>
      </c>
      <c r="DB15">
        <v>1065.6314730960639</v>
      </c>
      <c r="DC15">
        <v>1065.6314730960639</v>
      </c>
      <c r="DD15">
        <v>1065.6314730960639</v>
      </c>
      <c r="DE15">
        <v>1065.6314730960639</v>
      </c>
      <c r="DF15">
        <v>1065.6314730960639</v>
      </c>
      <c r="DG15">
        <v>1065.6314730960639</v>
      </c>
      <c r="DH15">
        <v>1065.6314730960639</v>
      </c>
      <c r="DI15">
        <v>1065.6314730960639</v>
      </c>
      <c r="DJ15">
        <v>1065.6314730960639</v>
      </c>
      <c r="DK15">
        <v>1065.6314730960639</v>
      </c>
      <c r="DL15">
        <v>1065.6314730960639</v>
      </c>
      <c r="DM15">
        <v>1072.9806363644991</v>
      </c>
      <c r="DN15">
        <v>1077.954006582308</v>
      </c>
      <c r="DO15">
        <v>1079.9359947231569</v>
      </c>
      <c r="DP15">
        <v>1079.9359947231569</v>
      </c>
      <c r="DQ15">
        <v>1079.9359947231569</v>
      </c>
      <c r="DR15">
        <v>1078.996075783049</v>
      </c>
      <c r="DS15">
        <v>1078.263558506301</v>
      </c>
      <c r="DT15">
        <v>1079.4022007021169</v>
      </c>
      <c r="DU15">
        <v>1080.814071411967</v>
      </c>
      <c r="DV15">
        <v>1080.861625491304</v>
      </c>
      <c r="DW15">
        <v>1080.8517840692321</v>
      </c>
      <c r="DX15">
        <v>1080.552132443755</v>
      </c>
      <c r="DY15">
        <v>1080.5896651234771</v>
      </c>
      <c r="DZ15">
        <v>1079.9359947231569</v>
      </c>
      <c r="EA15">
        <v>1080.4147994054331</v>
      </c>
      <c r="EB15">
        <v>1080.726465832096</v>
      </c>
      <c r="EC15">
        <v>1080.7897203819671</v>
      </c>
      <c r="ED15">
        <v>1080.5896651234771</v>
      </c>
      <c r="EE15">
        <v>1079.9359947231569</v>
      </c>
      <c r="EF15">
        <v>1079.9359947231569</v>
      </c>
      <c r="EG15">
        <v>1079.9359947231569</v>
      </c>
      <c r="EH15">
        <v>1079.9359947231569</v>
      </c>
      <c r="EI15">
        <v>1079.9359947231569</v>
      </c>
      <c r="EJ15">
        <v>1079.9359947231569</v>
      </c>
      <c r="EK15">
        <v>1079.9359947231569</v>
      </c>
      <c r="EL15">
        <v>1079.9359947231569</v>
      </c>
      <c r="EM15">
        <v>1079.9359947231569</v>
      </c>
      <c r="EN15">
        <v>1079.9359947231569</v>
      </c>
      <c r="EO15">
        <v>1079.9359947231569</v>
      </c>
      <c r="EP15">
        <v>1079.9359947231569</v>
      </c>
      <c r="EQ15">
        <v>1079.9359947231569</v>
      </c>
      <c r="ER15">
        <v>1079.9359947231569</v>
      </c>
      <c r="ES15">
        <v>1078.996075783049</v>
      </c>
      <c r="ET15">
        <v>1075.7447017843749</v>
      </c>
      <c r="EU15">
        <v>1072.9806363644991</v>
      </c>
      <c r="EV15">
        <v>1077.954006582308</v>
      </c>
      <c r="EW15">
        <v>1079.9359947231569</v>
      </c>
      <c r="EX15">
        <v>1078.996075783049</v>
      </c>
      <c r="EY15">
        <v>1078.263558506301</v>
      </c>
      <c r="EZ15">
        <v>1075.146553598099</v>
      </c>
      <c r="FA15">
        <v>1075.7447017843749</v>
      </c>
      <c r="FB15">
        <v>1065.6314730960639</v>
      </c>
      <c r="FC15">
        <v>1065.6314730960639</v>
      </c>
      <c r="FD15">
        <v>1065.6314730960639</v>
      </c>
      <c r="FE15">
        <v>1065.6314730960639</v>
      </c>
      <c r="FF15">
        <v>1065.6314730960639</v>
      </c>
      <c r="FG15">
        <v>1065.6314730960639</v>
      </c>
      <c r="FH15">
        <v>1065.6314730960639</v>
      </c>
      <c r="FI15">
        <v>1065.6314730960639</v>
      </c>
      <c r="FJ15">
        <v>1065.6314730960639</v>
      </c>
      <c r="FK15">
        <v>1065.6314730960639</v>
      </c>
      <c r="FL15">
        <v>1065.6314730960639</v>
      </c>
      <c r="FM15">
        <v>1065.6314730960639</v>
      </c>
      <c r="FN15">
        <v>1065.6314730960639</v>
      </c>
      <c r="FO15">
        <v>1065.6314730960639</v>
      </c>
      <c r="FP15">
        <v>1065.6314730960639</v>
      </c>
      <c r="FQ15">
        <v>1065.6314730960639</v>
      </c>
      <c r="FR15">
        <v>1065.6314730960639</v>
      </c>
      <c r="FS15">
        <v>1065.6314730960639</v>
      </c>
      <c r="FT15">
        <v>1065.6314730960639</v>
      </c>
      <c r="FU15">
        <v>1065.6314730960639</v>
      </c>
      <c r="FV15">
        <v>1065.6314730960639</v>
      </c>
      <c r="FW15">
        <v>1065.6314730960639</v>
      </c>
      <c r="FX15">
        <v>1065.6314730960639</v>
      </c>
      <c r="FY15">
        <v>1065.6314730960639</v>
      </c>
      <c r="FZ15">
        <v>1065.6314730960639</v>
      </c>
      <c r="GA15">
        <v>1065.6314730960639</v>
      </c>
      <c r="GB15">
        <v>1065.6314730960639</v>
      </c>
      <c r="GC15">
        <v>1065.6314730960639</v>
      </c>
      <c r="GD15">
        <v>1065.6314730960639</v>
      </c>
      <c r="GE15">
        <v>1065.6314730960639</v>
      </c>
      <c r="GF15">
        <v>1072.9806363644991</v>
      </c>
      <c r="GG15">
        <v>1075.146553598099</v>
      </c>
      <c r="GH15">
        <v>1075.7447017843749</v>
      </c>
      <c r="GI15">
        <v>1065.6314730960639</v>
      </c>
      <c r="GJ15">
        <v>1065.6314730960639</v>
      </c>
      <c r="GK15">
        <v>1065.6314730960639</v>
      </c>
      <c r="GL15">
        <v>1065.6314730960639</v>
      </c>
      <c r="GM15">
        <v>1065.6314730960639</v>
      </c>
      <c r="GN15">
        <v>1065.6314730960639</v>
      </c>
      <c r="GO15">
        <v>1065.6314730960639</v>
      </c>
      <c r="GP15">
        <v>1065.6314730960639</v>
      </c>
      <c r="GQ15">
        <v>1065.6314730960639</v>
      </c>
      <c r="GR15">
        <v>1065.6314730960639</v>
      </c>
      <c r="GS15">
        <v>1065.6314730960639</v>
      </c>
      <c r="GT15">
        <v>1065.6314730960639</v>
      </c>
      <c r="GU15">
        <v>1065.6314730960639</v>
      </c>
      <c r="GV15">
        <v>1065.6314730960639</v>
      </c>
      <c r="GW15">
        <v>1065.6314730960639</v>
      </c>
      <c r="GX15">
        <v>1065.6314730960639</v>
      </c>
      <c r="GY15">
        <v>1065.6314730960639</v>
      </c>
      <c r="GZ15">
        <v>1065.6314730960639</v>
      </c>
      <c r="HA15">
        <v>1065.6314730960639</v>
      </c>
      <c r="HB15">
        <v>1065.6314730960639</v>
      </c>
      <c r="HC15">
        <v>1065.6314730960639</v>
      </c>
      <c r="HD15">
        <v>1065.6314730960639</v>
      </c>
      <c r="HE15">
        <v>1072.9806363644991</v>
      </c>
    </row>
    <row r="16" spans="1:213">
      <c r="A16" s="8" t="s">
        <v>22</v>
      </c>
      <c r="B16">
        <v>18904.96860188018</v>
      </c>
      <c r="C16">
        <v>18904.96860188018</v>
      </c>
      <c r="D16">
        <v>18904.96860188018</v>
      </c>
      <c r="E16">
        <v>18904.96860188018</v>
      </c>
      <c r="F16">
        <v>18904.96860188018</v>
      </c>
      <c r="G16">
        <v>18904.96860188018</v>
      </c>
      <c r="H16">
        <v>18904.96860188018</v>
      </c>
      <c r="I16">
        <v>18904.96860188018</v>
      </c>
      <c r="J16">
        <v>18904.96860188018</v>
      </c>
      <c r="K16">
        <v>18904.96860188018</v>
      </c>
      <c r="L16">
        <v>18904.96860188018</v>
      </c>
      <c r="M16">
        <v>18904.96860188018</v>
      </c>
      <c r="N16">
        <v>18904.96860188018</v>
      </c>
      <c r="O16">
        <v>18904.96860188018</v>
      </c>
      <c r="P16">
        <v>18904.96860188018</v>
      </c>
      <c r="Q16">
        <v>18904.96860188018</v>
      </c>
      <c r="R16">
        <v>18904.96860188018</v>
      </c>
      <c r="S16">
        <v>18904.96860188018</v>
      </c>
      <c r="T16">
        <v>18904.96860188018</v>
      </c>
      <c r="U16">
        <v>18904.96860188018</v>
      </c>
      <c r="V16">
        <v>18904.96860188018</v>
      </c>
      <c r="W16">
        <v>18904.96860188018</v>
      </c>
      <c r="X16">
        <v>18904.96860188018</v>
      </c>
      <c r="Y16">
        <v>18904.96860188018</v>
      </c>
      <c r="Z16">
        <v>18904.96860188018</v>
      </c>
      <c r="AA16">
        <v>18904.96860188018</v>
      </c>
      <c r="AB16">
        <v>18904.96860188018</v>
      </c>
      <c r="AC16">
        <v>18904.96860188018</v>
      </c>
      <c r="AD16">
        <v>18904.96860188018</v>
      </c>
      <c r="AE16">
        <v>18904.96860188018</v>
      </c>
      <c r="AF16">
        <v>18904.96860188018</v>
      </c>
      <c r="AG16">
        <v>18904.96860188018</v>
      </c>
      <c r="AH16">
        <v>18904.96860188018</v>
      </c>
      <c r="AI16">
        <v>18904.96860188018</v>
      </c>
      <c r="AJ16">
        <v>18904.96860188018</v>
      </c>
      <c r="AK16">
        <v>18904.96860188018</v>
      </c>
      <c r="AL16">
        <v>18904.96860188018</v>
      </c>
      <c r="AM16">
        <v>18904.96860188018</v>
      </c>
      <c r="AN16">
        <v>18904.96860188018</v>
      </c>
      <c r="AO16">
        <v>18904.96860188018</v>
      </c>
      <c r="AP16">
        <v>18904.96860188018</v>
      </c>
      <c r="AQ16">
        <v>18904.96860188018</v>
      </c>
      <c r="AR16">
        <v>18904.96860188018</v>
      </c>
      <c r="AS16">
        <v>18904.96860188018</v>
      </c>
      <c r="AT16">
        <v>18904.96860188018</v>
      </c>
      <c r="AU16">
        <v>18904.96860188018</v>
      </c>
      <c r="AV16">
        <v>18904.96860188018</v>
      </c>
      <c r="AW16">
        <v>18904.96860188018</v>
      </c>
      <c r="AX16">
        <v>18904.96860188018</v>
      </c>
      <c r="AY16">
        <v>18904.96860188018</v>
      </c>
      <c r="AZ16">
        <v>18904.96860188018</v>
      </c>
      <c r="BA16">
        <v>18904.96860188018</v>
      </c>
      <c r="BB16">
        <v>18904.96860188018</v>
      </c>
      <c r="BC16">
        <v>18904.96860188018</v>
      </c>
      <c r="BD16">
        <v>18904.96860188018</v>
      </c>
      <c r="BE16">
        <v>18904.96860188018</v>
      </c>
      <c r="BF16">
        <v>18904.96860188018</v>
      </c>
      <c r="BG16">
        <v>18904.96860188018</v>
      </c>
      <c r="BH16">
        <v>18904.96860188018</v>
      </c>
      <c r="BI16">
        <v>18904.96860188018</v>
      </c>
      <c r="BJ16">
        <v>18904.96860188018</v>
      </c>
      <c r="BK16">
        <v>18904.96860188018</v>
      </c>
      <c r="BL16">
        <v>18904.96860188018</v>
      </c>
      <c r="BM16">
        <v>18904.96860188018</v>
      </c>
      <c r="BN16">
        <v>18904.96860188018</v>
      </c>
      <c r="BO16">
        <v>18904.96860188018</v>
      </c>
      <c r="BP16">
        <v>18904.96860188018</v>
      </c>
      <c r="BQ16">
        <v>18904.96860188018</v>
      </c>
      <c r="BR16">
        <v>18904.96860188018</v>
      </c>
      <c r="BS16">
        <v>18904.96860188018</v>
      </c>
      <c r="BT16">
        <v>18904.96860188018</v>
      </c>
      <c r="BU16">
        <v>18904.96860188018</v>
      </c>
      <c r="BV16">
        <v>18904.96860188018</v>
      </c>
      <c r="BW16">
        <v>18904.96860188018</v>
      </c>
      <c r="BX16">
        <v>18904.96860188018</v>
      </c>
      <c r="BY16">
        <v>18904.96860188018</v>
      </c>
      <c r="BZ16">
        <v>18904.96860188018</v>
      </c>
      <c r="CA16">
        <v>18904.96860188018</v>
      </c>
      <c r="CB16">
        <v>18904.96860188018</v>
      </c>
      <c r="CC16">
        <v>18904.96860188018</v>
      </c>
      <c r="CD16">
        <v>18904.96860188018</v>
      </c>
      <c r="CE16">
        <v>18904.96860188018</v>
      </c>
      <c r="CF16">
        <v>18904.96860188018</v>
      </c>
      <c r="CG16">
        <v>18904.96860188018</v>
      </c>
      <c r="CH16">
        <v>18904.96860188018</v>
      </c>
      <c r="CI16">
        <v>18904.96860188018</v>
      </c>
      <c r="CJ16">
        <v>18904.96860188018</v>
      </c>
      <c r="CK16">
        <v>18904.96860188018</v>
      </c>
      <c r="CL16">
        <v>18904.96860188018</v>
      </c>
      <c r="CM16">
        <v>18904.96860188018</v>
      </c>
      <c r="CN16">
        <v>18904.96860188018</v>
      </c>
      <c r="CO16">
        <v>18904.96860188018</v>
      </c>
      <c r="CP16">
        <v>18904.96860188018</v>
      </c>
      <c r="CQ16">
        <v>18904.96860188018</v>
      </c>
      <c r="CR16">
        <v>18904.96860188018</v>
      </c>
      <c r="CS16">
        <v>18904.96860188018</v>
      </c>
      <c r="CT16">
        <v>18904.96860188018</v>
      </c>
      <c r="CU16">
        <v>18904.96860188018</v>
      </c>
      <c r="CV16">
        <v>18904.96860188018</v>
      </c>
      <c r="CW16">
        <v>18904.96860188018</v>
      </c>
      <c r="CX16">
        <v>18904.96860188018</v>
      </c>
      <c r="CY16">
        <v>18904.96860188018</v>
      </c>
      <c r="CZ16">
        <v>18904.96860188018</v>
      </c>
      <c r="DA16">
        <v>18904.96860188018</v>
      </c>
      <c r="DB16">
        <v>18904.96860188018</v>
      </c>
      <c r="DC16">
        <v>18904.96860188018</v>
      </c>
      <c r="DD16">
        <v>18904.96860188018</v>
      </c>
      <c r="DE16">
        <v>18904.96860188018</v>
      </c>
      <c r="DF16">
        <v>18904.96860188018</v>
      </c>
      <c r="DG16">
        <v>18904.96860188018</v>
      </c>
      <c r="DH16">
        <v>18904.96860188018</v>
      </c>
      <c r="DI16">
        <v>18904.96860188018</v>
      </c>
      <c r="DJ16">
        <v>18904.96860188018</v>
      </c>
      <c r="DK16">
        <v>18904.96860188018</v>
      </c>
      <c r="DL16">
        <v>18904.96860188018</v>
      </c>
      <c r="DM16">
        <v>18904.96860188018</v>
      </c>
      <c r="DN16">
        <v>18904.96860188018</v>
      </c>
      <c r="DO16">
        <v>18904.96860188018</v>
      </c>
      <c r="DP16">
        <v>18904.96860188018</v>
      </c>
      <c r="DQ16">
        <v>18904.96860188018</v>
      </c>
      <c r="DR16">
        <v>18904.96860188018</v>
      </c>
      <c r="DS16">
        <v>18904.96860188018</v>
      </c>
      <c r="DT16">
        <v>18904.96860188018</v>
      </c>
      <c r="DU16">
        <v>18904.96860188018</v>
      </c>
      <c r="DV16">
        <v>18904.96860188018</v>
      </c>
      <c r="DW16">
        <v>18904.96860188018</v>
      </c>
      <c r="DX16">
        <v>18904.96860188018</v>
      </c>
      <c r="DY16">
        <v>18904.96860188018</v>
      </c>
      <c r="DZ16">
        <v>18904.96860188018</v>
      </c>
      <c r="EA16">
        <v>18904.96860188018</v>
      </c>
      <c r="EB16">
        <v>18904.96860188018</v>
      </c>
      <c r="EC16">
        <v>18904.96860188018</v>
      </c>
      <c r="ED16">
        <v>18904.96860188018</v>
      </c>
      <c r="EE16">
        <v>18904.96860188018</v>
      </c>
      <c r="EF16">
        <v>18904.96860188018</v>
      </c>
      <c r="EG16">
        <v>18904.96860188018</v>
      </c>
      <c r="EH16">
        <v>18904.96860188018</v>
      </c>
      <c r="EI16">
        <v>18904.96860188018</v>
      </c>
      <c r="EJ16">
        <v>18904.96860188018</v>
      </c>
      <c r="EK16">
        <v>18904.96860188018</v>
      </c>
      <c r="EL16">
        <v>18904.96860188018</v>
      </c>
      <c r="EM16">
        <v>18904.96860188018</v>
      </c>
      <c r="EN16">
        <v>18904.96860188018</v>
      </c>
      <c r="EO16">
        <v>18904.96860188018</v>
      </c>
      <c r="EP16">
        <v>18904.96860188018</v>
      </c>
      <c r="EQ16">
        <v>18904.96860188018</v>
      </c>
      <c r="ER16">
        <v>18904.96860188018</v>
      </c>
      <c r="ES16">
        <v>18904.96860188018</v>
      </c>
      <c r="ET16">
        <v>18904.96860188018</v>
      </c>
      <c r="EU16">
        <v>18904.96860188018</v>
      </c>
      <c r="EV16">
        <v>18904.96860188018</v>
      </c>
      <c r="EW16">
        <v>18904.96860188018</v>
      </c>
      <c r="EX16">
        <v>18904.96860188018</v>
      </c>
      <c r="EY16">
        <v>18904.96860188018</v>
      </c>
      <c r="EZ16">
        <v>18904.96860188018</v>
      </c>
      <c r="FA16">
        <v>18904.96860188018</v>
      </c>
      <c r="FB16">
        <v>18904.96860188018</v>
      </c>
      <c r="FC16">
        <v>18904.96860188018</v>
      </c>
      <c r="FD16">
        <v>18904.96860188018</v>
      </c>
      <c r="FE16">
        <v>18904.96860188018</v>
      </c>
      <c r="FF16">
        <v>18904.96860188018</v>
      </c>
      <c r="FG16">
        <v>18904.96860188018</v>
      </c>
      <c r="FH16">
        <v>18904.96860188018</v>
      </c>
      <c r="FI16">
        <v>18904.96860188018</v>
      </c>
      <c r="FJ16">
        <v>18904.96860188018</v>
      </c>
      <c r="FK16">
        <v>18904.96860188018</v>
      </c>
      <c r="FL16">
        <v>18904.96860188018</v>
      </c>
      <c r="FM16">
        <v>18904.96860188018</v>
      </c>
      <c r="FN16">
        <v>18904.96860188018</v>
      </c>
      <c r="FO16">
        <v>18904.96860188018</v>
      </c>
      <c r="FP16">
        <v>18904.96860188018</v>
      </c>
      <c r="FQ16">
        <v>18904.96860188018</v>
      </c>
      <c r="FR16">
        <v>18904.96860188018</v>
      </c>
      <c r="FS16">
        <v>18904.96860188018</v>
      </c>
      <c r="FT16">
        <v>18904.96860188018</v>
      </c>
      <c r="FU16">
        <v>18904.96860188018</v>
      </c>
      <c r="FV16">
        <v>18904.96860188018</v>
      </c>
      <c r="FW16">
        <v>18904.96860188018</v>
      </c>
      <c r="FX16">
        <v>18904.96860188018</v>
      </c>
      <c r="FY16">
        <v>18904.96860188018</v>
      </c>
      <c r="FZ16">
        <v>18904.96860188018</v>
      </c>
      <c r="GA16">
        <v>18904.96860188018</v>
      </c>
      <c r="GB16">
        <v>18904.96860188018</v>
      </c>
      <c r="GC16">
        <v>18904.96860188018</v>
      </c>
      <c r="GD16">
        <v>18904.96860188018</v>
      </c>
      <c r="GE16">
        <v>18904.96860188018</v>
      </c>
      <c r="GF16">
        <v>18904.96860188018</v>
      </c>
      <c r="GG16">
        <v>18904.96860188018</v>
      </c>
      <c r="GH16">
        <v>18904.96860188018</v>
      </c>
      <c r="GI16">
        <v>18904.96860188018</v>
      </c>
      <c r="GJ16">
        <v>18904.96860188018</v>
      </c>
      <c r="GK16">
        <v>18904.96860188018</v>
      </c>
      <c r="GL16">
        <v>18904.96860188018</v>
      </c>
      <c r="GM16">
        <v>18904.96860188018</v>
      </c>
      <c r="GN16">
        <v>18904.96860188018</v>
      </c>
      <c r="GO16">
        <v>18904.96860188018</v>
      </c>
      <c r="GP16">
        <v>18904.96860188018</v>
      </c>
      <c r="GQ16">
        <v>18904.96860188018</v>
      </c>
      <c r="GR16">
        <v>18904.96860188018</v>
      </c>
      <c r="GS16">
        <v>18904.96860188018</v>
      </c>
      <c r="GT16">
        <v>18904.96860188018</v>
      </c>
      <c r="GU16">
        <v>18904.96860188018</v>
      </c>
      <c r="GV16">
        <v>18904.96860188018</v>
      </c>
      <c r="GW16">
        <v>18904.96860188018</v>
      </c>
      <c r="GX16">
        <v>18904.96860188018</v>
      </c>
      <c r="GY16">
        <v>18904.96860188018</v>
      </c>
      <c r="GZ16">
        <v>18904.96860188018</v>
      </c>
      <c r="HA16">
        <v>18904.96860188018</v>
      </c>
      <c r="HB16">
        <v>18904.96860188018</v>
      </c>
      <c r="HC16">
        <v>18904.96860188018</v>
      </c>
      <c r="HD16">
        <v>18904.96860188018</v>
      </c>
      <c r="HE16">
        <v>18904.96860188018</v>
      </c>
    </row>
    <row r="17" spans="1:213">
      <c r="A17" s="8" t="s">
        <v>23</v>
      </c>
      <c r="B17">
        <v>0</v>
      </c>
      <c r="C17">
        <v>0</v>
      </c>
      <c r="D17">
        <v>0</v>
      </c>
      <c r="E17">
        <v>0</v>
      </c>
      <c r="F17">
        <v>0</v>
      </c>
      <c r="G17">
        <v>0</v>
      </c>
      <c r="H17">
        <v>0</v>
      </c>
      <c r="I17">
        <v>0</v>
      </c>
      <c r="J17">
        <v>0</v>
      </c>
      <c r="K17">
        <v>0</v>
      </c>
      <c r="L17">
        <v>0</v>
      </c>
      <c r="M17">
        <v>0</v>
      </c>
      <c r="N17">
        <v>0</v>
      </c>
      <c r="O17">
        <v>0</v>
      </c>
      <c r="P17">
        <v>0</v>
      </c>
      <c r="Q17">
        <v>0</v>
      </c>
      <c r="R17">
        <v>-3688.962950504852</v>
      </c>
      <c r="S17">
        <v>-2732.8509691537852</v>
      </c>
      <c r="T17">
        <v>0</v>
      </c>
      <c r="U17">
        <v>0</v>
      </c>
      <c r="V17">
        <v>0</v>
      </c>
      <c r="W17">
        <v>0</v>
      </c>
      <c r="X17">
        <v>0</v>
      </c>
      <c r="Y17">
        <v>0</v>
      </c>
      <c r="Z17">
        <v>0</v>
      </c>
      <c r="AA17">
        <v>0</v>
      </c>
      <c r="AB17">
        <v>0</v>
      </c>
      <c r="AC17">
        <v>-3688.962950504852</v>
      </c>
      <c r="AD17">
        <v>-2732.8509691537852</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-3688.962950504852</v>
      </c>
      <c r="BB17">
        <v>-6421.8139196586371</v>
      </c>
      <c r="BC17">
        <v>-2732.8509691537852</v>
      </c>
      <c r="BD17">
        <v>0</v>
      </c>
      <c r="BE17">
        <v>0</v>
      </c>
      <c r="BF17">
        <v>0</v>
      </c>
      <c r="BG17">
        <v>0</v>
      </c>
      <c r="BH17">
        <v>-3688.962950504852</v>
      </c>
      <c r="BI17">
        <v>-2732.8509691537852</v>
      </c>
      <c r="BJ17">
        <v>0</v>
      </c>
      <c r="BK17">
        <v>0</v>
      </c>
      <c r="BL17">
        <v>0</v>
      </c>
      <c r="BM17">
        <v>0</v>
      </c>
      <c r="BN17">
        <v>-3688.962950504852</v>
      </c>
      <c r="BO17">
        <v>-2732.8509691537852</v>
      </c>
      <c r="BP17">
        <v>0</v>
      </c>
      <c r="BQ17">
        <v>0</v>
      </c>
      <c r="BR17">
        <v>0</v>
      </c>
      <c r="BS17">
        <v>0</v>
      </c>
      <c r="BT17">
        <v>0</v>
      </c>
      <c r="BU17">
        <v>0</v>
      </c>
      <c r="BV17">
        <v>0</v>
      </c>
      <c r="BW17">
        <v>0</v>
      </c>
      <c r="BX17">
        <v>0</v>
      </c>
      <c r="BY17">
        <v>0</v>
      </c>
      <c r="BZ17">
        <v>0</v>
      </c>
      <c r="CA17">
        <v>0</v>
      </c>
      <c r="CB17">
        <v>-3688.962950504852</v>
      </c>
      <c r="CC17">
        <v>-2732.8509691537852</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-3688.962950504852</v>
      </c>
      <c r="DD17">
        <v>-2732.8509691537852</v>
      </c>
      <c r="DE17">
        <v>0</v>
      </c>
      <c r="DF17">
        <v>0</v>
      </c>
      <c r="DG17">
        <v>0</v>
      </c>
      <c r="DH17">
        <v>-3688.962950504852</v>
      </c>
      <c r="DI17">
        <v>-2732.8509691537852</v>
      </c>
      <c r="DJ17">
        <v>0</v>
      </c>
      <c r="DK17">
        <v>0</v>
      </c>
      <c r="DL17">
        <v>0</v>
      </c>
      <c r="DM17">
        <v>0</v>
      </c>
      <c r="DN17">
        <v>0</v>
      </c>
      <c r="DO17">
        <v>0</v>
      </c>
      <c r="DP17">
        <v>0</v>
      </c>
      <c r="DQ17">
        <v>0</v>
      </c>
      <c r="DR17">
        <v>-3688.962950504852</v>
      </c>
      <c r="DS17">
        <v>-2732.8509691537852</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row>
    <row r="18" spans="1:213">
      <c r="A18" s="8" t="s">
        <v>24</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12575.70973965094</v>
      </c>
      <c r="EF18">
        <v>9316.3149131379614</v>
      </c>
      <c r="EG18">
        <v>0</v>
      </c>
      <c r="EH18">
        <v>0</v>
      </c>
      <c r="EI18">
        <v>12575.70973965094</v>
      </c>
      <c r="EJ18">
        <v>9316.3149131379614</v>
      </c>
      <c r="EK18">
        <v>0</v>
      </c>
      <c r="EL18">
        <v>0</v>
      </c>
      <c r="EM18">
        <v>0</v>
      </c>
      <c r="EN18">
        <v>0</v>
      </c>
      <c r="EO18">
        <v>0</v>
      </c>
      <c r="EP18">
        <v>0</v>
      </c>
      <c r="EQ18">
        <v>0</v>
      </c>
      <c r="ER18">
        <v>0</v>
      </c>
      <c r="ES18">
        <v>12575.70973965094</v>
      </c>
      <c r="ET18">
        <v>9316.3149131379614</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12575.70973965094</v>
      </c>
      <c r="GJ18">
        <v>9316.3149131379614</v>
      </c>
      <c r="GK18">
        <v>12575.70973965094</v>
      </c>
      <c r="GL18">
        <v>9316.3149131379614</v>
      </c>
      <c r="GM18">
        <v>0</v>
      </c>
      <c r="GN18">
        <v>0</v>
      </c>
      <c r="GO18">
        <v>0</v>
      </c>
      <c r="GP18">
        <v>0</v>
      </c>
      <c r="GQ18">
        <v>0</v>
      </c>
      <c r="GR18">
        <v>0</v>
      </c>
      <c r="GS18">
        <v>0</v>
      </c>
      <c r="GT18">
        <v>0</v>
      </c>
      <c r="GU18">
        <v>0</v>
      </c>
      <c r="GV18">
        <v>0</v>
      </c>
      <c r="GW18">
        <v>12575.70973965094</v>
      </c>
      <c r="GX18">
        <v>9316.3149131379614</v>
      </c>
      <c r="GY18">
        <v>0</v>
      </c>
      <c r="GZ18">
        <v>0</v>
      </c>
      <c r="HA18">
        <v>0</v>
      </c>
      <c r="HB18">
        <v>0</v>
      </c>
      <c r="HC18">
        <v>0</v>
      </c>
      <c r="HD18">
        <v>0</v>
      </c>
      <c r="HE18">
        <v>0</v>
      </c>
    </row>
    <row r="19" spans="1:213">
      <c r="A19" s="8" t="s">
        <v>25</v>
      </c>
      <c r="B19">
        <v>3821.2654200885131</v>
      </c>
      <c r="C19">
        <v>3821.2654200891279</v>
      </c>
      <c r="D19">
        <v>3821.2654200891279</v>
      </c>
      <c r="E19">
        <v>3821.2654200891279</v>
      </c>
      <c r="F19">
        <v>3821.2654200891279</v>
      </c>
      <c r="G19">
        <v>3821.2654200891279</v>
      </c>
      <c r="H19">
        <v>3821.2654200891279</v>
      </c>
      <c r="I19">
        <v>3821.2654200891279</v>
      </c>
      <c r="J19">
        <v>3821.2654200891279</v>
      </c>
      <c r="K19">
        <v>3821.2654200891279</v>
      </c>
      <c r="L19">
        <v>3821.2654200891279</v>
      </c>
      <c r="M19">
        <v>3821.2654200891279</v>
      </c>
      <c r="N19">
        <v>3821.2654200891279</v>
      </c>
      <c r="O19">
        <v>3821.2654200891279</v>
      </c>
      <c r="P19">
        <v>3821.2654200891279</v>
      </c>
      <c r="Q19">
        <v>3821.2654200891279</v>
      </c>
      <c r="R19">
        <v>3821.2654200891279</v>
      </c>
      <c r="S19">
        <v>3821.2654200891279</v>
      </c>
      <c r="T19">
        <v>3821.2654200891279</v>
      </c>
      <c r="U19">
        <v>3821.2654200891279</v>
      </c>
      <c r="V19">
        <v>3821.2654200891279</v>
      </c>
      <c r="W19">
        <v>3821.2654200891279</v>
      </c>
      <c r="X19">
        <v>3821.2654200891279</v>
      </c>
      <c r="Y19">
        <v>3821.2654200891279</v>
      </c>
      <c r="Z19">
        <v>3821.2654200891279</v>
      </c>
      <c r="AA19">
        <v>3821.2654200891279</v>
      </c>
      <c r="AB19">
        <v>3821.2654200891279</v>
      </c>
      <c r="AC19">
        <v>3821.2654200891279</v>
      </c>
      <c r="AD19">
        <v>3821.2654200891279</v>
      </c>
      <c r="AE19">
        <v>3821.2654200891279</v>
      </c>
      <c r="AF19">
        <v>3821.2654200891279</v>
      </c>
      <c r="AG19">
        <v>3821.2654200891279</v>
      </c>
      <c r="AH19">
        <v>3821.2654200891279</v>
      </c>
      <c r="AI19">
        <v>3821.2654200891279</v>
      </c>
      <c r="AJ19">
        <v>3821.2654200891279</v>
      </c>
      <c r="AK19">
        <v>3821.2654200891279</v>
      </c>
      <c r="AL19">
        <v>3821.2654200891279</v>
      </c>
      <c r="AM19">
        <v>3821.2654200891279</v>
      </c>
      <c r="AN19">
        <v>3821.2654200891279</v>
      </c>
      <c r="AO19">
        <v>3821.2654200891279</v>
      </c>
      <c r="AP19">
        <v>3821.2654200891279</v>
      </c>
      <c r="AQ19">
        <v>3821.2654200891279</v>
      </c>
      <c r="AR19">
        <v>3821.2654200891279</v>
      </c>
      <c r="AS19">
        <v>3821.2654200891279</v>
      </c>
      <c r="AT19">
        <v>3821.2654200891279</v>
      </c>
      <c r="AU19">
        <v>3821.2654200891279</v>
      </c>
      <c r="AV19">
        <v>3821.2654200891279</v>
      </c>
      <c r="AW19">
        <v>3821.2654200891279</v>
      </c>
      <c r="AX19">
        <v>3821.2654200891279</v>
      </c>
      <c r="AY19">
        <v>3821.2654200891279</v>
      </c>
      <c r="AZ19">
        <v>3821.2654200891279</v>
      </c>
      <c r="BA19">
        <v>3821.2654200891279</v>
      </c>
      <c r="BB19">
        <v>3821.2654200891279</v>
      </c>
      <c r="BC19">
        <v>3821.2654200891279</v>
      </c>
      <c r="BD19">
        <v>3821.2654200891279</v>
      </c>
      <c r="BE19">
        <v>3821.2654200891279</v>
      </c>
      <c r="BF19">
        <v>3821.2654200891279</v>
      </c>
      <c r="BG19">
        <v>3821.2654200891279</v>
      </c>
      <c r="BH19">
        <v>3821.2654200891279</v>
      </c>
      <c r="BI19">
        <v>3821.2654200891279</v>
      </c>
      <c r="BJ19">
        <v>3821.2654200891279</v>
      </c>
      <c r="BK19">
        <v>3821.2654200891279</v>
      </c>
      <c r="BL19">
        <v>3821.2654200891279</v>
      </c>
      <c r="BM19">
        <v>3821.2654200891279</v>
      </c>
      <c r="BN19">
        <v>3821.2654200891279</v>
      </c>
      <c r="BO19">
        <v>3821.2654200891279</v>
      </c>
      <c r="BP19">
        <v>3821.2654200891279</v>
      </c>
      <c r="BQ19">
        <v>3821.2654200891279</v>
      </c>
      <c r="BR19">
        <v>3821.2654200891279</v>
      </c>
      <c r="BS19">
        <v>3821.2654200891279</v>
      </c>
      <c r="BT19">
        <v>3821.2654200891279</v>
      </c>
      <c r="BU19">
        <v>3821.2654200891279</v>
      </c>
      <c r="BV19">
        <v>3821.2654200891279</v>
      </c>
      <c r="BW19">
        <v>3821.2654200891279</v>
      </c>
      <c r="BX19">
        <v>3821.2654200891279</v>
      </c>
      <c r="BY19">
        <v>3821.2654200891279</v>
      </c>
      <c r="BZ19">
        <v>3821.2654200891279</v>
      </c>
      <c r="CA19">
        <v>3821.2654200891279</v>
      </c>
      <c r="CB19">
        <v>3821.2654200891279</v>
      </c>
      <c r="CC19">
        <v>3821.2654200891279</v>
      </c>
      <c r="CD19">
        <v>3821.2654200891279</v>
      </c>
      <c r="CE19">
        <v>3821.2654200891279</v>
      </c>
      <c r="CF19">
        <v>3821.2654200891279</v>
      </c>
      <c r="CG19">
        <v>3821.2654200891279</v>
      </c>
      <c r="CH19">
        <v>3821.2654200891279</v>
      </c>
      <c r="CI19">
        <v>3821.2654200891279</v>
      </c>
      <c r="CJ19">
        <v>3821.2654200891279</v>
      </c>
      <c r="CK19">
        <v>3821.2654200891279</v>
      </c>
      <c r="CL19">
        <v>3821.2654200891279</v>
      </c>
      <c r="CM19">
        <v>3821.2654200891279</v>
      </c>
      <c r="CN19">
        <v>3821.2654200891279</v>
      </c>
      <c r="CO19">
        <v>3821.2654200891279</v>
      </c>
      <c r="CP19">
        <v>3821.2654200891279</v>
      </c>
      <c r="CQ19">
        <v>3821.2654200891279</v>
      </c>
      <c r="CR19">
        <v>3821.2654200891279</v>
      </c>
      <c r="CS19">
        <v>3821.2654200891279</v>
      </c>
      <c r="CT19">
        <v>3821.2654200891279</v>
      </c>
      <c r="CU19">
        <v>3821.2654200891279</v>
      </c>
      <c r="CV19">
        <v>3821.2654200891279</v>
      </c>
      <c r="CW19">
        <v>3821.2654200891279</v>
      </c>
      <c r="CX19">
        <v>3821.2654200891279</v>
      </c>
      <c r="CY19">
        <v>3821.2654200891279</v>
      </c>
      <c r="CZ19">
        <v>3821.2654200891279</v>
      </c>
      <c r="DA19">
        <v>3821.2654200891279</v>
      </c>
      <c r="DB19">
        <v>3821.2654200891279</v>
      </c>
      <c r="DC19">
        <v>3821.2654200891279</v>
      </c>
      <c r="DD19">
        <v>3821.2654200891279</v>
      </c>
      <c r="DE19">
        <v>3821.2654200891279</v>
      </c>
      <c r="DF19">
        <v>3821.2654200891279</v>
      </c>
      <c r="DG19">
        <v>3821.2654200891279</v>
      </c>
      <c r="DH19">
        <v>3821.2654200891279</v>
      </c>
      <c r="DI19">
        <v>3821.2654200891279</v>
      </c>
      <c r="DJ19">
        <v>3821.2654200891279</v>
      </c>
      <c r="DK19">
        <v>3821.2654200891279</v>
      </c>
      <c r="DL19">
        <v>3821.2654200891279</v>
      </c>
      <c r="DM19">
        <v>3821.2654200891279</v>
      </c>
      <c r="DN19">
        <v>3821.2654200891279</v>
      </c>
      <c r="DO19">
        <v>3821.2654200891279</v>
      </c>
      <c r="DP19">
        <v>3821.2654200891279</v>
      </c>
      <c r="DQ19">
        <v>3821.2654200891279</v>
      </c>
      <c r="DR19">
        <v>3821.2654200891279</v>
      </c>
      <c r="DS19">
        <v>3821.2654200891279</v>
      </c>
      <c r="DT19">
        <v>3821.2654200891279</v>
      </c>
      <c r="DU19">
        <v>3821.2654200891279</v>
      </c>
      <c r="DV19">
        <v>3821.2654200891279</v>
      </c>
      <c r="DW19">
        <v>3821.2654200891279</v>
      </c>
      <c r="DX19">
        <v>3821.2654200891279</v>
      </c>
      <c r="DY19">
        <v>3821.2654200891279</v>
      </c>
      <c r="DZ19">
        <v>3821.2654200891279</v>
      </c>
      <c r="EA19">
        <v>3821.2654200891279</v>
      </c>
      <c r="EB19">
        <v>3821.2654200891279</v>
      </c>
      <c r="EC19">
        <v>3821.2654200891279</v>
      </c>
      <c r="ED19">
        <v>3821.2654200891279</v>
      </c>
      <c r="EE19">
        <v>3821.2654200891279</v>
      </c>
      <c r="EF19">
        <v>3821.2654200891279</v>
      </c>
      <c r="EG19">
        <v>3821.2654200891279</v>
      </c>
      <c r="EH19">
        <v>3821.2654200891279</v>
      </c>
      <c r="EI19">
        <v>3821.2654200891279</v>
      </c>
      <c r="EJ19">
        <v>3821.2654200891279</v>
      </c>
      <c r="EK19">
        <v>3821.2654200891279</v>
      </c>
      <c r="EL19">
        <v>3821.2654200891279</v>
      </c>
      <c r="EM19">
        <v>3821.2654200891279</v>
      </c>
      <c r="EN19">
        <v>3821.2654200891279</v>
      </c>
      <c r="EO19">
        <v>3821.2654200891279</v>
      </c>
      <c r="EP19">
        <v>3821.2654200891279</v>
      </c>
      <c r="EQ19">
        <v>3821.2654200891279</v>
      </c>
      <c r="ER19">
        <v>3821.2654200891279</v>
      </c>
      <c r="ES19">
        <v>3821.2654200891279</v>
      </c>
      <c r="ET19">
        <v>3821.2654200891279</v>
      </c>
      <c r="EU19">
        <v>3821.2654200891279</v>
      </c>
      <c r="EV19">
        <v>3821.2654200891279</v>
      </c>
      <c r="EW19">
        <v>3821.2654200891279</v>
      </c>
      <c r="EX19">
        <v>3821.2654200891279</v>
      </c>
      <c r="EY19">
        <v>3821.2654200891279</v>
      </c>
      <c r="EZ19">
        <v>3821.2654200891279</v>
      </c>
      <c r="FA19">
        <v>3821.2654200891279</v>
      </c>
      <c r="FB19">
        <v>3821.2654200891279</v>
      </c>
      <c r="FC19">
        <v>3821.2654200891279</v>
      </c>
      <c r="FD19">
        <v>3821.2654200891279</v>
      </c>
      <c r="FE19">
        <v>3821.2654200891279</v>
      </c>
      <c r="FF19">
        <v>3821.2654200891279</v>
      </c>
      <c r="FG19">
        <v>3821.2654200891279</v>
      </c>
      <c r="FH19">
        <v>3821.2654200891279</v>
      </c>
      <c r="FI19">
        <v>3821.2654200891279</v>
      </c>
      <c r="FJ19">
        <v>3821.2654200891279</v>
      </c>
      <c r="FK19">
        <v>3821.2654200891279</v>
      </c>
      <c r="FL19">
        <v>3821.2654200891279</v>
      </c>
      <c r="FM19">
        <v>3821.2654200891279</v>
      </c>
      <c r="FN19">
        <v>3821.2654200891279</v>
      </c>
      <c r="FO19">
        <v>3821.2654200891279</v>
      </c>
      <c r="FP19">
        <v>3821.2654200891279</v>
      </c>
      <c r="FQ19">
        <v>3821.2654200891279</v>
      </c>
      <c r="FR19">
        <v>3821.2654200891279</v>
      </c>
      <c r="FS19">
        <v>3821.2654200891279</v>
      </c>
      <c r="FT19">
        <v>3821.2654200891279</v>
      </c>
      <c r="FU19">
        <v>3821.2654200891279</v>
      </c>
      <c r="FV19">
        <v>3821.2654200891279</v>
      </c>
      <c r="FW19">
        <v>3821.2654200891279</v>
      </c>
      <c r="FX19">
        <v>3821.2654200891279</v>
      </c>
      <c r="FY19">
        <v>3821.2654200891279</v>
      </c>
      <c r="FZ19">
        <v>3821.2654200891279</v>
      </c>
      <c r="GA19">
        <v>3821.2654200891279</v>
      </c>
      <c r="GB19">
        <v>3821.2654200891279</v>
      </c>
      <c r="GC19">
        <v>3821.2654200891279</v>
      </c>
      <c r="GD19">
        <v>3821.2654200891279</v>
      </c>
      <c r="GE19">
        <v>3821.2654200891279</v>
      </c>
      <c r="GF19">
        <v>3821.2654200891279</v>
      </c>
      <c r="GG19">
        <v>3821.2654200891279</v>
      </c>
      <c r="GH19">
        <v>3821.2654200891279</v>
      </c>
      <c r="GI19">
        <v>3821.2654200891279</v>
      </c>
      <c r="GJ19">
        <v>3821.2654200891279</v>
      </c>
      <c r="GK19">
        <v>3821.2654200891279</v>
      </c>
      <c r="GL19">
        <v>3821.2654200891279</v>
      </c>
      <c r="GM19">
        <v>3821.2654200891279</v>
      </c>
      <c r="GN19">
        <v>3821.2654200891279</v>
      </c>
      <c r="GO19">
        <v>3821.2654200891279</v>
      </c>
      <c r="GP19">
        <v>3821.2654200891279</v>
      </c>
      <c r="GQ19">
        <v>3821.2654200891279</v>
      </c>
      <c r="GR19">
        <v>3821.2654200891279</v>
      </c>
      <c r="GS19">
        <v>3821.2654200891279</v>
      </c>
      <c r="GT19">
        <v>3821.2654200891279</v>
      </c>
      <c r="GU19">
        <v>3821.2654200891279</v>
      </c>
      <c r="GV19">
        <v>3821.2654200891279</v>
      </c>
      <c r="GW19">
        <v>3821.2654200891279</v>
      </c>
      <c r="GX19">
        <v>3821.2654200891279</v>
      </c>
      <c r="GY19">
        <v>3821.2654200891279</v>
      </c>
      <c r="GZ19">
        <v>3821.2654200891279</v>
      </c>
      <c r="HA19">
        <v>3821.2654200891279</v>
      </c>
      <c r="HB19">
        <v>3821.2654200891279</v>
      </c>
      <c r="HC19">
        <v>3821.2654200891279</v>
      </c>
      <c r="HD19">
        <v>3821.2654200891279</v>
      </c>
      <c r="HE19">
        <v>3821.2654200891279</v>
      </c>
    </row>
    <row r="20" spans="1:213">
      <c r="A20" s="8" t="s">
        <v>26</v>
      </c>
      <c r="B20">
        <v>0</v>
      </c>
      <c r="C20">
        <v>-6727.210395790501</v>
      </c>
      <c r="D20">
        <v>-4983.640035561074</v>
      </c>
      <c r="E20">
        <v>0</v>
      </c>
      <c r="F20">
        <v>0</v>
      </c>
      <c r="G20">
        <v>0</v>
      </c>
      <c r="H20">
        <v>0</v>
      </c>
      <c r="I20">
        <v>-6727.210395790501</v>
      </c>
      <c r="J20">
        <v>-4983.640035561074</v>
      </c>
      <c r="K20">
        <v>0</v>
      </c>
      <c r="L20">
        <v>0</v>
      </c>
      <c r="M20">
        <v>0</v>
      </c>
      <c r="N20">
        <v>0</v>
      </c>
      <c r="O20">
        <v>0</v>
      </c>
      <c r="P20">
        <v>0</v>
      </c>
      <c r="Q20">
        <v>0</v>
      </c>
      <c r="R20">
        <v>0</v>
      </c>
      <c r="S20">
        <v>-6727.210395790501</v>
      </c>
      <c r="T20">
        <v>-4983.640035561074</v>
      </c>
      <c r="U20">
        <v>0</v>
      </c>
      <c r="V20">
        <v>0</v>
      </c>
      <c r="W20">
        <v>0</v>
      </c>
      <c r="X20">
        <v>0</v>
      </c>
      <c r="Y20">
        <v>-6727.210395790501</v>
      </c>
      <c r="Z20">
        <v>-4983.640035561074</v>
      </c>
      <c r="AA20">
        <v>0</v>
      </c>
      <c r="AB20">
        <v>0</v>
      </c>
      <c r="AC20">
        <v>0</v>
      </c>
      <c r="AD20">
        <v>-6727.210395790501</v>
      </c>
      <c r="AE20">
        <v>-4983.640035561074</v>
      </c>
      <c r="AF20">
        <v>0</v>
      </c>
      <c r="AG20">
        <v>0</v>
      </c>
      <c r="AH20">
        <v>0</v>
      </c>
      <c r="AI20">
        <v>0</v>
      </c>
      <c r="AJ20">
        <v>0</v>
      </c>
      <c r="AK20">
        <v>0</v>
      </c>
      <c r="AL20">
        <v>0</v>
      </c>
      <c r="AM20">
        <v>-6727.210395790501</v>
      </c>
      <c r="AN20">
        <v>-4983.640035561074</v>
      </c>
      <c r="AO20">
        <v>0</v>
      </c>
      <c r="AP20">
        <v>0</v>
      </c>
      <c r="AQ20">
        <v>0</v>
      </c>
      <c r="AR20">
        <v>0</v>
      </c>
      <c r="AS20">
        <v>0</v>
      </c>
      <c r="AT20">
        <v>0</v>
      </c>
      <c r="AU20">
        <v>0</v>
      </c>
      <c r="AV20">
        <v>0</v>
      </c>
      <c r="AW20">
        <v>0</v>
      </c>
      <c r="AX20">
        <v>0</v>
      </c>
      <c r="AY20">
        <v>0</v>
      </c>
      <c r="AZ20">
        <v>0</v>
      </c>
      <c r="BA20">
        <v>-6727.210395790501</v>
      </c>
      <c r="BB20">
        <v>-4983.640035561074</v>
      </c>
      <c r="BC20">
        <v>0</v>
      </c>
      <c r="BD20">
        <v>0</v>
      </c>
      <c r="BE20">
        <v>0</v>
      </c>
      <c r="BF20">
        <v>0</v>
      </c>
      <c r="BG20">
        <v>0</v>
      </c>
      <c r="BH20">
        <v>0</v>
      </c>
      <c r="BI20">
        <v>0</v>
      </c>
      <c r="BJ20">
        <v>0</v>
      </c>
      <c r="BK20">
        <v>0</v>
      </c>
      <c r="BL20">
        <v>0</v>
      </c>
      <c r="BM20">
        <v>0</v>
      </c>
      <c r="BN20">
        <v>-6727.210395790501</v>
      </c>
      <c r="BO20">
        <v>-4983.640035561074</v>
      </c>
      <c r="BP20">
        <v>0</v>
      </c>
      <c r="BQ20">
        <v>0</v>
      </c>
      <c r="BR20">
        <v>0</v>
      </c>
      <c r="BS20">
        <v>0</v>
      </c>
      <c r="BT20">
        <v>0</v>
      </c>
      <c r="BU20">
        <v>-6727.210395790501</v>
      </c>
      <c r="BV20">
        <v>-4983.640035561074</v>
      </c>
      <c r="BW20">
        <v>0</v>
      </c>
      <c r="BX20">
        <v>0</v>
      </c>
      <c r="BY20">
        <v>0</v>
      </c>
      <c r="BZ20">
        <v>0</v>
      </c>
      <c r="CA20">
        <v>0</v>
      </c>
      <c r="CB20">
        <v>0</v>
      </c>
      <c r="CC20">
        <v>-6727.210395790501</v>
      </c>
      <c r="CD20">
        <v>-4983.640035561074</v>
      </c>
      <c r="CE20">
        <v>0</v>
      </c>
      <c r="CF20">
        <v>0</v>
      </c>
      <c r="CG20">
        <v>0</v>
      </c>
      <c r="CH20">
        <v>0</v>
      </c>
      <c r="CI20">
        <v>-6727.210395790501</v>
      </c>
      <c r="CJ20">
        <v>-4983.640035561074</v>
      </c>
      <c r="CK20">
        <v>0</v>
      </c>
      <c r="CL20">
        <v>0</v>
      </c>
      <c r="CM20">
        <v>0</v>
      </c>
      <c r="CN20">
        <v>-6727.210395790501</v>
      </c>
      <c r="CO20">
        <v>-4983.640035561074</v>
      </c>
      <c r="CP20">
        <v>-6727.210395790501</v>
      </c>
      <c r="CQ20">
        <v>-4983.640035561074</v>
      </c>
      <c r="CR20">
        <v>0</v>
      </c>
      <c r="CS20">
        <v>0</v>
      </c>
      <c r="CT20">
        <v>0</v>
      </c>
      <c r="CU20">
        <v>0</v>
      </c>
      <c r="CV20">
        <v>0</v>
      </c>
      <c r="CW20">
        <v>-6727.210395790501</v>
      </c>
      <c r="CX20">
        <v>-4983.640035561074</v>
      </c>
      <c r="CY20">
        <v>0</v>
      </c>
      <c r="CZ20">
        <v>0</v>
      </c>
      <c r="DA20">
        <v>0</v>
      </c>
      <c r="DB20">
        <v>0</v>
      </c>
      <c r="DC20">
        <v>0</v>
      </c>
      <c r="DD20">
        <v>-6727.210395790501</v>
      </c>
      <c r="DE20">
        <v>-11710.85043135158</v>
      </c>
      <c r="DF20">
        <v>-4983.640035561074</v>
      </c>
      <c r="DG20">
        <v>0</v>
      </c>
      <c r="DH20">
        <v>0</v>
      </c>
      <c r="DI20">
        <v>-6727.210395790501</v>
      </c>
      <c r="DJ20">
        <v>-11710.85043135158</v>
      </c>
      <c r="DK20">
        <v>-4983.640035561074</v>
      </c>
      <c r="DL20">
        <v>-6727.210395790501</v>
      </c>
      <c r="DM20">
        <v>-4983.640035561074</v>
      </c>
      <c r="DN20">
        <v>0</v>
      </c>
      <c r="DO20">
        <v>-6727.210395790501</v>
      </c>
      <c r="DP20">
        <v>-11710.85043135158</v>
      </c>
      <c r="DQ20">
        <v>-11710.85043135158</v>
      </c>
      <c r="DR20">
        <v>-11710.85043135158</v>
      </c>
      <c r="DS20">
        <v>-4983.640035561074</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row>
    <row r="21" spans="1:213">
      <c r="A21" s="8" t="s">
        <v>27</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-1369.253803348267</v>
      </c>
      <c r="DX21">
        <v>-1014.368166258138</v>
      </c>
      <c r="DY21">
        <v>-1369.253803348267</v>
      </c>
      <c r="DZ21">
        <v>-1014.368166258138</v>
      </c>
      <c r="EA21">
        <v>0</v>
      </c>
      <c r="EB21">
        <v>0</v>
      </c>
      <c r="EC21">
        <v>0</v>
      </c>
      <c r="ED21">
        <v>0</v>
      </c>
      <c r="EE21">
        <v>0</v>
      </c>
      <c r="EF21">
        <v>-1369.253803348267</v>
      </c>
      <c r="EG21">
        <v>-1014.368166258138</v>
      </c>
      <c r="EH21">
        <v>0</v>
      </c>
      <c r="EI21">
        <v>0</v>
      </c>
      <c r="EJ21">
        <v>-1369.253803348267</v>
      </c>
      <c r="EK21">
        <v>-1014.368166258138</v>
      </c>
      <c r="EL21">
        <v>0</v>
      </c>
      <c r="EM21">
        <v>-1369.253803348267</v>
      </c>
      <c r="EN21">
        <v>-2383.621969606404</v>
      </c>
      <c r="EO21">
        <v>-1014.368166258138</v>
      </c>
      <c r="EP21">
        <v>0</v>
      </c>
      <c r="EQ21">
        <v>0</v>
      </c>
      <c r="ER21">
        <v>0</v>
      </c>
      <c r="ES21">
        <v>-1369.253803348267</v>
      </c>
      <c r="ET21">
        <v>-1014.368166258138</v>
      </c>
      <c r="EU21">
        <v>0</v>
      </c>
      <c r="EV21">
        <v>0</v>
      </c>
      <c r="EW21">
        <v>0</v>
      </c>
      <c r="EX21">
        <v>0</v>
      </c>
      <c r="EY21">
        <v>0</v>
      </c>
      <c r="EZ21">
        <v>0</v>
      </c>
      <c r="FA21">
        <v>0</v>
      </c>
      <c r="FB21">
        <v>0</v>
      </c>
      <c r="FC21">
        <v>0</v>
      </c>
      <c r="FD21">
        <v>0</v>
      </c>
      <c r="FE21">
        <v>0</v>
      </c>
      <c r="FF21">
        <v>0</v>
      </c>
      <c r="FG21">
        <v>-1369.253803348267</v>
      </c>
      <c r="FH21">
        <v>-1014.368166258138</v>
      </c>
      <c r="FI21">
        <v>0</v>
      </c>
      <c r="FJ21">
        <v>0</v>
      </c>
      <c r="FK21">
        <v>0</v>
      </c>
      <c r="FL21">
        <v>0</v>
      </c>
      <c r="FM21">
        <v>0</v>
      </c>
      <c r="FN21">
        <v>-1369.253803348267</v>
      </c>
      <c r="FO21">
        <v>-2383.621969606404</v>
      </c>
      <c r="FP21">
        <v>-2383.621969606404</v>
      </c>
      <c r="FQ21">
        <v>-1014.368166258138</v>
      </c>
      <c r="FR21">
        <v>0</v>
      </c>
      <c r="FS21">
        <v>0</v>
      </c>
      <c r="FT21">
        <v>0</v>
      </c>
      <c r="FU21">
        <v>0</v>
      </c>
      <c r="FV21">
        <v>-1369.253803348267</v>
      </c>
      <c r="FW21">
        <v>-2383.621969606404</v>
      </c>
      <c r="FX21">
        <v>-1014.368166258138</v>
      </c>
      <c r="FY21">
        <v>0</v>
      </c>
      <c r="FZ21">
        <v>0</v>
      </c>
      <c r="GA21">
        <v>0</v>
      </c>
      <c r="GB21">
        <v>-1369.253803348267</v>
      </c>
      <c r="GC21">
        <v>-2383.621969606404</v>
      </c>
      <c r="GD21">
        <v>-2383.621969606404</v>
      </c>
      <c r="GE21">
        <v>-1014.368166258138</v>
      </c>
      <c r="GF21">
        <v>0</v>
      </c>
      <c r="GG21">
        <v>0</v>
      </c>
      <c r="GH21">
        <v>0</v>
      </c>
      <c r="GI21">
        <v>0</v>
      </c>
      <c r="GJ21">
        <v>-1369.253803348267</v>
      </c>
      <c r="GK21">
        <v>-2383.621969606404</v>
      </c>
      <c r="GL21">
        <v>-1014.368166258138</v>
      </c>
      <c r="GM21">
        <v>0</v>
      </c>
      <c r="GN21">
        <v>-1369.253803348267</v>
      </c>
      <c r="GO21">
        <v>-1014.368166258138</v>
      </c>
      <c r="GP21">
        <v>0</v>
      </c>
      <c r="GQ21">
        <v>0</v>
      </c>
      <c r="GR21">
        <v>0</v>
      </c>
      <c r="GS21">
        <v>0</v>
      </c>
      <c r="GT21">
        <v>0</v>
      </c>
      <c r="GU21">
        <v>-1369.253803348267</v>
      </c>
      <c r="GV21">
        <v>-2383.621969606404</v>
      </c>
      <c r="GW21">
        <v>-1014.368166258138</v>
      </c>
      <c r="GX21">
        <v>-1369.253803348267</v>
      </c>
      <c r="GY21">
        <v>-2383.621969606404</v>
      </c>
      <c r="GZ21">
        <v>-1014.368166258138</v>
      </c>
      <c r="HA21">
        <v>0</v>
      </c>
      <c r="HB21">
        <v>-1369.253803348267</v>
      </c>
      <c r="HC21">
        <v>-1014.368166258138</v>
      </c>
      <c r="HD21">
        <v>0</v>
      </c>
      <c r="HE21">
        <v>-1369.253803348267</v>
      </c>
    </row>
    <row r="22" spans="1:213">
      <c r="A22" s="8" t="s">
        <v>28</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2969.3519115541721</v>
      </c>
      <c r="GR22">
        <v>2969.3519115541721</v>
      </c>
      <c r="GS22">
        <v>0</v>
      </c>
      <c r="GT22">
        <v>0</v>
      </c>
      <c r="GU22">
        <v>0</v>
      </c>
      <c r="GV22">
        <v>0</v>
      </c>
      <c r="GW22">
        <v>0</v>
      </c>
      <c r="GX22">
        <v>0</v>
      </c>
      <c r="GY22">
        <v>0</v>
      </c>
      <c r="GZ22">
        <v>0</v>
      </c>
      <c r="HA22">
        <v>0</v>
      </c>
      <c r="HB22">
        <v>0</v>
      </c>
      <c r="HC22">
        <v>0</v>
      </c>
      <c r="HD22">
        <v>0</v>
      </c>
      <c r="HE22">
        <v>0</v>
      </c>
    </row>
    <row r="23" spans="1:213">
      <c r="A23" s="8" t="s">
        <v>29</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748.92869910904642</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row>
    <row r="24" spans="1:213">
      <c r="A24" s="8"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-3458.8754874767569</v>
      </c>
      <c r="GG24">
        <v>-3789.194575491972</v>
      </c>
      <c r="GH24">
        <v>-3144.6672306591149</v>
      </c>
      <c r="GI24">
        <v>-2924.3198960652771</v>
      </c>
      <c r="GJ24">
        <v>-2845.411670858758</v>
      </c>
      <c r="GK24">
        <v>-2397.831320437323</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row>
    <row r="25" spans="1:213">
      <c r="A25" s="8" t="s">
        <v>31</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2029.5853212881891</v>
      </c>
      <c r="FL25">
        <v>2305.0075777848929</v>
      </c>
      <c r="FM25">
        <v>2125.5496892241549</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row>
    <row r="26" spans="1:213">
      <c r="A26" s="8" t="s">
        <v>32</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-1416.0743361500849</v>
      </c>
      <c r="HD26">
        <v>-1416.0743361500849</v>
      </c>
      <c r="HE26">
        <v>-1416.0743361500849</v>
      </c>
    </row>
    <row r="27" spans="1:213">
      <c r="A27" s="8"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3325.1341058056428</v>
      </c>
      <c r="FG27">
        <v>3325.1341058056428</v>
      </c>
      <c r="FH27">
        <v>3325.1341058056428</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row>
    <row r="28" spans="1:213">
      <c r="A28" s="8" t="s">
        <v>34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5516.4485878821824</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row>
    <row r="29" spans="1:213">
      <c r="A29" s="8" t="s">
        <v>35</v>
      </c>
      <c r="B29">
        <v>71442.960705648016</v>
      </c>
      <c r="C29">
        <v>71442.960705648016</v>
      </c>
      <c r="D29">
        <v>71442.960705648016</v>
      </c>
      <c r="E29">
        <v>71442.960705648016</v>
      </c>
      <c r="F29">
        <v>71442.960705648016</v>
      </c>
      <c r="G29">
        <v>71442.960705648016</v>
      </c>
      <c r="H29">
        <v>71442.960705648016</v>
      </c>
      <c r="I29">
        <v>71442.960705648016</v>
      </c>
      <c r="J29">
        <v>71442.960705648016</v>
      </c>
      <c r="K29">
        <v>71442.960705648016</v>
      </c>
      <c r="L29">
        <v>71442.960705648016</v>
      </c>
      <c r="M29">
        <v>71442.960705648016</v>
      </c>
      <c r="N29">
        <v>71442.960705648016</v>
      </c>
      <c r="O29">
        <v>71442.960705648016</v>
      </c>
      <c r="P29">
        <v>71442.960705648016</v>
      </c>
      <c r="Q29">
        <v>71442.960705648016</v>
      </c>
      <c r="R29">
        <v>71442.960705648016</v>
      </c>
      <c r="S29">
        <v>71442.960705648016</v>
      </c>
      <c r="T29">
        <v>71442.960705648016</v>
      </c>
      <c r="U29">
        <v>71442.960705648016</v>
      </c>
      <c r="V29">
        <v>71442.960705648016</v>
      </c>
      <c r="W29">
        <v>71442.960705648016</v>
      </c>
      <c r="X29">
        <v>71442.960705648016</v>
      </c>
      <c r="Y29">
        <v>71442.960705648016</v>
      </c>
      <c r="Z29">
        <v>71442.960705648016</v>
      </c>
      <c r="AA29">
        <v>71442.960705648016</v>
      </c>
      <c r="AB29">
        <v>71442.960705648016</v>
      </c>
      <c r="AC29">
        <v>71442.960705648016</v>
      </c>
      <c r="AD29">
        <v>71442.960705648016</v>
      </c>
      <c r="AE29">
        <v>71442.960705648016</v>
      </c>
      <c r="AF29">
        <v>71442.960705648016</v>
      </c>
      <c r="AG29">
        <v>71442.960705648016</v>
      </c>
      <c r="AH29">
        <v>71442.960705648016</v>
      </c>
      <c r="AI29">
        <v>71442.960705648016</v>
      </c>
      <c r="AJ29">
        <v>71442.960705648016</v>
      </c>
      <c r="AK29">
        <v>71442.960705648016</v>
      </c>
      <c r="AL29">
        <v>71442.960705648016</v>
      </c>
      <c r="AM29">
        <v>71442.960705648016</v>
      </c>
      <c r="AN29">
        <v>71442.960705648016</v>
      </c>
      <c r="AO29">
        <v>71442.960705648016</v>
      </c>
      <c r="AP29">
        <v>71442.960705648016</v>
      </c>
      <c r="AQ29">
        <v>71442.960705648016</v>
      </c>
      <c r="AR29">
        <v>71442.960705648016</v>
      </c>
      <c r="AS29">
        <v>71442.960705648016</v>
      </c>
      <c r="AT29">
        <v>71442.960705648016</v>
      </c>
      <c r="AU29">
        <v>71442.960705648016</v>
      </c>
      <c r="AV29">
        <v>71442.960705648016</v>
      </c>
      <c r="AW29">
        <v>71442.960705648016</v>
      </c>
      <c r="AX29">
        <v>71442.960705648016</v>
      </c>
      <c r="AY29">
        <v>71442.960705648016</v>
      </c>
      <c r="AZ29">
        <v>71442.960705648016</v>
      </c>
      <c r="BA29">
        <v>71442.960705648016</v>
      </c>
      <c r="BB29">
        <v>71442.960705648016</v>
      </c>
      <c r="BC29">
        <v>71442.960705648016</v>
      </c>
      <c r="BD29">
        <v>71442.960705648016</v>
      </c>
      <c r="BE29">
        <v>71442.960705648016</v>
      </c>
      <c r="BF29">
        <v>71442.960705648016</v>
      </c>
      <c r="BG29">
        <v>71442.960705648016</v>
      </c>
      <c r="BH29">
        <v>71442.960705648016</v>
      </c>
      <c r="BI29">
        <v>71442.960705648016</v>
      </c>
      <c r="BJ29">
        <v>71442.960705648016</v>
      </c>
      <c r="BK29">
        <v>71442.960705648016</v>
      </c>
      <c r="BL29">
        <v>71442.960705648016</v>
      </c>
      <c r="BM29">
        <v>71442.960705648016</v>
      </c>
      <c r="BN29">
        <v>71442.960705648016</v>
      </c>
      <c r="BO29">
        <v>71442.960705648016</v>
      </c>
      <c r="BP29">
        <v>71442.960705648016</v>
      </c>
      <c r="BQ29">
        <v>71442.960705648016</v>
      </c>
      <c r="BR29">
        <v>71442.960705648016</v>
      </c>
      <c r="BS29">
        <v>71442.960705648016</v>
      </c>
      <c r="BT29">
        <v>71442.960705648016</v>
      </c>
      <c r="BU29">
        <v>71442.960705648016</v>
      </c>
      <c r="BV29">
        <v>71442.960705648016</v>
      </c>
      <c r="BW29">
        <v>71442.960705648016</v>
      </c>
      <c r="BX29">
        <v>71442.960705648016</v>
      </c>
      <c r="BY29">
        <v>71442.960705648016</v>
      </c>
      <c r="BZ29">
        <v>71442.960705648016</v>
      </c>
      <c r="CA29">
        <v>71442.960705648016</v>
      </c>
      <c r="CB29">
        <v>71442.960705648016</v>
      </c>
      <c r="CC29">
        <v>71442.960705648016</v>
      </c>
      <c r="CD29">
        <v>71442.960705648016</v>
      </c>
      <c r="CE29">
        <v>71442.960705648016</v>
      </c>
      <c r="CF29">
        <v>71442.960705648016</v>
      </c>
      <c r="CG29">
        <v>71442.960705648016</v>
      </c>
      <c r="CH29">
        <v>71442.960705648016</v>
      </c>
      <c r="CI29">
        <v>71442.960705648016</v>
      </c>
      <c r="CJ29">
        <v>71442.960705648016</v>
      </c>
      <c r="CK29">
        <v>71442.960705648016</v>
      </c>
      <c r="CL29">
        <v>71442.960705648016</v>
      </c>
      <c r="CM29">
        <v>71442.960705648016</v>
      </c>
      <c r="CN29">
        <v>71442.960705648016</v>
      </c>
      <c r="CO29">
        <v>71442.960705648016</v>
      </c>
      <c r="CP29">
        <v>71442.960705648016</v>
      </c>
      <c r="CQ29">
        <v>71442.960705648016</v>
      </c>
      <c r="CR29">
        <v>71442.960705648016</v>
      </c>
      <c r="CS29">
        <v>71442.960705648016</v>
      </c>
      <c r="CT29">
        <v>71442.960705648016</v>
      </c>
      <c r="CU29">
        <v>71442.960705648016</v>
      </c>
      <c r="CV29">
        <v>71442.960705648016</v>
      </c>
      <c r="CW29">
        <v>71442.960705648016</v>
      </c>
      <c r="CX29">
        <v>71442.960705648016</v>
      </c>
      <c r="CY29">
        <v>71442.960705648016</v>
      </c>
      <c r="CZ29">
        <v>71442.960705648016</v>
      </c>
      <c r="DA29">
        <v>71442.960705648016</v>
      </c>
      <c r="DB29">
        <v>71442.960705648016</v>
      </c>
      <c r="DC29">
        <v>71442.960705648016</v>
      </c>
      <c r="DD29">
        <v>71442.960705648016</v>
      </c>
      <c r="DE29">
        <v>71442.960705648016</v>
      </c>
      <c r="DF29">
        <v>71442.960705648016</v>
      </c>
      <c r="DG29">
        <v>71442.960705648016</v>
      </c>
      <c r="DH29">
        <v>71442.960705648016</v>
      </c>
      <c r="DI29">
        <v>71442.960705648016</v>
      </c>
      <c r="DJ29">
        <v>71442.960705648016</v>
      </c>
      <c r="DK29">
        <v>71442.960705648016</v>
      </c>
      <c r="DL29">
        <v>71442.960705648016</v>
      </c>
      <c r="DM29">
        <v>71442.960705648016</v>
      </c>
      <c r="DN29">
        <v>71442.960705648016</v>
      </c>
      <c r="DO29">
        <v>71442.960705648016</v>
      </c>
      <c r="DP29">
        <v>71442.960705648016</v>
      </c>
      <c r="DQ29">
        <v>71442.960705648016</v>
      </c>
      <c r="DR29">
        <v>71442.960705648016</v>
      </c>
      <c r="DS29">
        <v>71442.960705648016</v>
      </c>
      <c r="DT29">
        <v>71442.960705648016</v>
      </c>
      <c r="DU29">
        <v>71442.960705648016</v>
      </c>
      <c r="DV29">
        <v>71442.960705648016</v>
      </c>
      <c r="DW29">
        <v>71442.960705648016</v>
      </c>
      <c r="DX29">
        <v>71442.960705648016</v>
      </c>
      <c r="DY29">
        <v>71442.960705648016</v>
      </c>
      <c r="DZ29">
        <v>71442.960705648016</v>
      </c>
      <c r="EA29">
        <v>71442.960705648016</v>
      </c>
      <c r="EB29">
        <v>71442.960705648016</v>
      </c>
      <c r="EC29">
        <v>71442.960705648016</v>
      </c>
      <c r="ED29">
        <v>71442.960705648016</v>
      </c>
      <c r="EE29">
        <v>71442.960705648016</v>
      </c>
      <c r="EF29">
        <v>71442.960705648016</v>
      </c>
      <c r="EG29">
        <v>71442.960705648016</v>
      </c>
      <c r="EH29">
        <v>71442.960705648016</v>
      </c>
      <c r="EI29">
        <v>71442.960705648016</v>
      </c>
      <c r="EJ29">
        <v>71442.960705648016</v>
      </c>
      <c r="EK29">
        <v>71442.960705648016</v>
      </c>
      <c r="EL29">
        <v>71442.960705648016</v>
      </c>
      <c r="EM29">
        <v>71442.960705648016</v>
      </c>
      <c r="EN29">
        <v>71442.960705648016</v>
      </c>
      <c r="EO29">
        <v>71442.960705648016</v>
      </c>
      <c r="EP29">
        <v>71442.960705648016</v>
      </c>
      <c r="EQ29">
        <v>71442.960705648016</v>
      </c>
      <c r="ER29">
        <v>71442.960705648016</v>
      </c>
      <c r="ES29">
        <v>71442.960705648016</v>
      </c>
      <c r="ET29">
        <v>71442.960705648016</v>
      </c>
      <c r="EU29">
        <v>71442.960705648016</v>
      </c>
      <c r="EV29">
        <v>71442.960705648016</v>
      </c>
      <c r="EW29">
        <v>71442.960705648016</v>
      </c>
      <c r="EX29">
        <v>71442.960705648016</v>
      </c>
      <c r="EY29">
        <v>71442.960705648016</v>
      </c>
      <c r="EZ29">
        <v>71442.960705648016</v>
      </c>
      <c r="FA29">
        <v>71442.960705648016</v>
      </c>
      <c r="FB29">
        <v>71442.960705648016</v>
      </c>
      <c r="FC29">
        <v>71442.960705648016</v>
      </c>
      <c r="FD29">
        <v>71442.960705648016</v>
      </c>
      <c r="FE29">
        <v>71442.960705648016</v>
      </c>
      <c r="FF29">
        <v>71442.960705648016</v>
      </c>
      <c r="FG29">
        <v>71442.960705648016</v>
      </c>
      <c r="FH29">
        <v>71442.960705648016</v>
      </c>
      <c r="FI29">
        <v>71442.960705648016</v>
      </c>
      <c r="FJ29">
        <v>71442.960705648016</v>
      </c>
      <c r="FK29">
        <v>71442.960705648016</v>
      </c>
      <c r="FL29">
        <v>71442.960705648016</v>
      </c>
      <c r="FM29">
        <v>71442.960705648016</v>
      </c>
      <c r="FN29">
        <v>71442.960705648016</v>
      </c>
      <c r="FO29">
        <v>71442.960705648016</v>
      </c>
      <c r="FP29">
        <v>71442.960705648016</v>
      </c>
      <c r="FQ29">
        <v>71442.960705648016</v>
      </c>
      <c r="FR29">
        <v>71442.960705648016</v>
      </c>
      <c r="FS29">
        <v>71442.960705648016</v>
      </c>
      <c r="FT29">
        <v>71442.960705648016</v>
      </c>
      <c r="FU29">
        <v>71442.960705648016</v>
      </c>
      <c r="FV29">
        <v>71442.960705648016</v>
      </c>
      <c r="FW29">
        <v>71442.960705648016</v>
      </c>
      <c r="FX29">
        <v>71442.960705648016</v>
      </c>
      <c r="FY29">
        <v>71442.960705648016</v>
      </c>
      <c r="FZ29">
        <v>71442.960705648016</v>
      </c>
      <c r="GA29">
        <v>71442.960705648016</v>
      </c>
      <c r="GB29">
        <v>71442.960705648016</v>
      </c>
      <c r="GC29">
        <v>71442.960705648016</v>
      </c>
      <c r="GD29">
        <v>71442.960705648016</v>
      </c>
      <c r="GE29">
        <v>71442.960705648016</v>
      </c>
      <c r="GF29">
        <v>71442.960705648016</v>
      </c>
      <c r="GG29">
        <v>71442.960705648016</v>
      </c>
      <c r="GH29">
        <v>71442.960705648016</v>
      </c>
      <c r="GI29">
        <v>71442.960705648016</v>
      </c>
      <c r="GJ29">
        <v>71442.960705648016</v>
      </c>
      <c r="GK29">
        <v>71442.960705648016</v>
      </c>
      <c r="GL29">
        <v>71442.960705648016</v>
      </c>
      <c r="GM29">
        <v>71442.960705648016</v>
      </c>
      <c r="GN29">
        <v>71442.960705648016</v>
      </c>
      <c r="GO29">
        <v>71442.960705648016</v>
      </c>
      <c r="GP29">
        <v>71442.960705648016</v>
      </c>
      <c r="GQ29">
        <v>71442.960705648016</v>
      </c>
      <c r="GR29">
        <v>71442.960705648016</v>
      </c>
      <c r="GS29">
        <v>71442.960705648016</v>
      </c>
      <c r="GT29">
        <v>71442.960705648016</v>
      </c>
      <c r="GU29">
        <v>71442.960705648016</v>
      </c>
      <c r="GV29">
        <v>71442.960705648016</v>
      </c>
      <c r="GW29">
        <v>71442.960705648016</v>
      </c>
      <c r="GX29">
        <v>71442.960705648016</v>
      </c>
      <c r="GY29">
        <v>71442.960705648016</v>
      </c>
      <c r="GZ29">
        <v>71442.960705648016</v>
      </c>
      <c r="HA29">
        <v>71442.960705648016</v>
      </c>
      <c r="HB29">
        <v>71442.960705648016</v>
      </c>
      <c r="HC29">
        <v>71442.960705648016</v>
      </c>
      <c r="HD29">
        <v>71442.960705648016</v>
      </c>
      <c r="HE29">
        <v>71442.960705648016</v>
      </c>
    </row>
    <row r="30" spans="1:213">
      <c r="A30" s="8" t="s">
        <v>164</v>
      </c>
      <c r="B30">
        <v>1633.6448945831539</v>
      </c>
      <c r="C30">
        <v>1769.78196913175</v>
      </c>
      <c r="D30">
        <v>1497.5078200345581</v>
      </c>
      <c r="E30">
        <v>1497.5078200345581</v>
      </c>
      <c r="F30">
        <v>1225.233670937366</v>
      </c>
      <c r="G30">
        <v>1497.5078200345581</v>
      </c>
      <c r="H30">
        <v>816.82244729157708</v>
      </c>
      <c r="I30">
        <v>1769.78196913175</v>
      </c>
      <c r="J30">
        <v>2450.4673418747311</v>
      </c>
      <c r="K30">
        <v>1633.6448945831539</v>
      </c>
      <c r="L30">
        <v>1089.09659638877</v>
      </c>
      <c r="M30">
        <v>1089.09659638877</v>
      </c>
      <c r="N30">
        <v>4628.6605346522701</v>
      </c>
      <c r="O30">
        <v>5853.8942055896359</v>
      </c>
      <c r="P30">
        <v>6262.3054292354254</v>
      </c>
      <c r="Q30">
        <v>4492.5234601036736</v>
      </c>
      <c r="R30">
        <v>1361.3707454859621</v>
      </c>
      <c r="S30">
        <v>1633.6448945831539</v>
      </c>
      <c r="T30">
        <v>1633.6448945831539</v>
      </c>
      <c r="U30">
        <v>2586.6044164233281</v>
      </c>
      <c r="V30">
        <v>2314.3302673261351</v>
      </c>
      <c r="W30">
        <v>1497.5078200345581</v>
      </c>
      <c r="X30">
        <v>1497.5078200345581</v>
      </c>
      <c r="Y30">
        <v>1225.233670937366</v>
      </c>
      <c r="Z30">
        <v>952.95952184017324</v>
      </c>
      <c r="AA30">
        <v>1497.5078200345581</v>
      </c>
      <c r="AB30">
        <v>1497.5078200345581</v>
      </c>
      <c r="AC30">
        <v>1497.5078200345581</v>
      </c>
      <c r="AD30">
        <v>1089.09659638877</v>
      </c>
      <c r="AE30">
        <v>2178.193192777539</v>
      </c>
      <c r="AF30">
        <v>2042.056118228943</v>
      </c>
      <c r="AG30">
        <v>0</v>
      </c>
      <c r="AH30">
        <v>1225.233670937366</v>
      </c>
      <c r="AI30">
        <v>680.68537274298092</v>
      </c>
      <c r="AJ30">
        <v>816.82244729157708</v>
      </c>
      <c r="AK30">
        <v>1089.09659638877</v>
      </c>
      <c r="AL30">
        <v>1089.09659638877</v>
      </c>
      <c r="AM30">
        <v>680.68537274298092</v>
      </c>
      <c r="AN30">
        <v>2314.3302673261351</v>
      </c>
      <c r="AO30">
        <v>2314.3302673261351</v>
      </c>
      <c r="AP30">
        <v>2858.8785655205202</v>
      </c>
      <c r="AQ30">
        <v>4628.6605346522701</v>
      </c>
      <c r="AR30">
        <v>4492.5234601036736</v>
      </c>
      <c r="AS30">
        <v>4356.386385555078</v>
      </c>
      <c r="AT30">
        <v>5173.2088328466552</v>
      </c>
      <c r="AU30">
        <v>4900.9346837494622</v>
      </c>
      <c r="AV30">
        <v>5717.7571310410394</v>
      </c>
      <c r="AW30">
        <v>5581.6200564924429</v>
      </c>
      <c r="AX30">
        <v>5853.8942055896359</v>
      </c>
      <c r="AY30">
        <v>5309.3459073952508</v>
      </c>
      <c r="AZ30">
        <v>5853.8942055896359</v>
      </c>
      <c r="BA30">
        <v>5173.2088328466552</v>
      </c>
      <c r="BB30">
        <v>4356.386385555078</v>
      </c>
      <c r="BC30">
        <v>4900.9346837494622</v>
      </c>
      <c r="BD30">
        <v>5173.2088328466552</v>
      </c>
      <c r="BE30">
        <v>4764.7976092008657</v>
      </c>
      <c r="BF30">
        <v>4084.112236457885</v>
      </c>
      <c r="BG30">
        <v>5581.6200564924429</v>
      </c>
      <c r="BH30">
        <v>4356.386385555078</v>
      </c>
      <c r="BI30">
        <v>4764.7976092008657</v>
      </c>
      <c r="BJ30">
        <v>3403.4268637149039</v>
      </c>
      <c r="BK30">
        <v>4764.7976092008657</v>
      </c>
      <c r="BL30">
        <v>4628.6605346522701</v>
      </c>
      <c r="BM30">
        <v>3947.975161909289</v>
      </c>
      <c r="BN30">
        <v>4084.112236457885</v>
      </c>
      <c r="BO30">
        <v>4628.6605346522701</v>
      </c>
      <c r="BP30">
        <v>4900.9346837494622</v>
      </c>
      <c r="BQ30">
        <v>3267.2897891663079</v>
      </c>
      <c r="BR30">
        <v>3675.7010128120969</v>
      </c>
      <c r="BS30">
        <v>3539.5639382635009</v>
      </c>
      <c r="BT30">
        <v>20012.14995864364</v>
      </c>
      <c r="BU30">
        <v>12796.88500756804</v>
      </c>
      <c r="BV30">
        <v>7079.1278765270017</v>
      </c>
      <c r="BW30">
        <v>7895.950323818578</v>
      </c>
      <c r="BX30">
        <v>10618.6918147905</v>
      </c>
      <c r="BY30">
        <v>6670.7166528812122</v>
      </c>
      <c r="BZ30">
        <v>5309.3459073952508</v>
      </c>
      <c r="CA30">
        <v>0</v>
      </c>
      <c r="CB30">
        <v>4084.112236457885</v>
      </c>
      <c r="CC30">
        <v>4628.6605346522701</v>
      </c>
      <c r="CD30">
        <v>4220.2493110064815</v>
      </c>
      <c r="CE30">
        <v>4764.7976092008657</v>
      </c>
      <c r="CF30">
        <v>3539.5639382635009</v>
      </c>
      <c r="CG30">
        <v>3403.4268637149039</v>
      </c>
      <c r="CH30">
        <v>2586.6044164233281</v>
      </c>
      <c r="CI30">
        <v>4356.386385555078</v>
      </c>
      <c r="CJ30">
        <v>7351.4020256241938</v>
      </c>
      <c r="CK30">
        <v>8712.7727711101561</v>
      </c>
      <c r="CL30">
        <v>8440.4986220129631</v>
      </c>
      <c r="CM30">
        <v>8712.7727711101561</v>
      </c>
      <c r="CN30">
        <v>0</v>
      </c>
      <c r="CO30">
        <v>8440.4986220129631</v>
      </c>
      <c r="CP30">
        <v>16472.586020380139</v>
      </c>
      <c r="CQ30">
        <v>14022.118678505411</v>
      </c>
      <c r="CR30">
        <v>14566.666976699789</v>
      </c>
      <c r="CS30">
        <v>17970.093840414691</v>
      </c>
      <c r="CT30">
        <v>14022.118678505411</v>
      </c>
      <c r="CU30">
        <v>13749.84452940821</v>
      </c>
      <c r="CV30">
        <v>14294.3928276026</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row>
    <row r="31" spans="1:213">
      <c r="A31" s="8" t="s">
        <v>165</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11829.85895117277</v>
      </c>
      <c r="CX31">
        <v>9433.9381509352497</v>
      </c>
      <c r="CY31">
        <v>11530.368851143079</v>
      </c>
      <c r="CZ31">
        <v>10332.408451024319</v>
      </c>
      <c r="DA31">
        <v>11081.13370109855</v>
      </c>
      <c r="DB31">
        <v>11979.604001187619</v>
      </c>
      <c r="DC31">
        <v>8685.2129008610227</v>
      </c>
      <c r="DD31">
        <v>4941.5866504898922</v>
      </c>
      <c r="DE31">
        <v>9433.9381509352497</v>
      </c>
      <c r="DF31">
        <v>7936.4876507867966</v>
      </c>
      <c r="DG31">
        <v>8235.977750816488</v>
      </c>
      <c r="DH31">
        <v>8086.2327008016418</v>
      </c>
      <c r="DI31">
        <v>9733.4282509649383</v>
      </c>
      <c r="DJ31">
        <v>7487.252500742261</v>
      </c>
      <c r="DK31">
        <v>7038.0173506977262</v>
      </c>
      <c r="DL31">
        <v>7786.7426007719514</v>
      </c>
      <c r="DM31">
        <v>6439.0371506383453</v>
      </c>
      <c r="DN31">
        <v>10781.643601068859</v>
      </c>
      <c r="DO31">
        <v>7636.9975507571071</v>
      </c>
      <c r="DP31">
        <v>7187.7624007125714</v>
      </c>
      <c r="DQ31">
        <v>9284.1931009204054</v>
      </c>
      <c r="DR31">
        <v>6738.5272506680349</v>
      </c>
      <c r="DS31">
        <v>5840.0569505789636</v>
      </c>
      <c r="DT31">
        <v>6139.547050608654</v>
      </c>
      <c r="DU31">
        <v>8235.977750816488</v>
      </c>
      <c r="DV31">
        <v>8984.7030008907132</v>
      </c>
      <c r="DW31">
        <v>8984.7030008907132</v>
      </c>
      <c r="DX31">
        <v>7936.4876507867966</v>
      </c>
      <c r="DY31">
        <v>7337.5074507274157</v>
      </c>
      <c r="DZ31">
        <v>7487.252500742261</v>
      </c>
      <c r="EA31">
        <v>8685.2129008610227</v>
      </c>
      <c r="EB31">
        <v>11979.604001187619</v>
      </c>
      <c r="EC31">
        <v>10332.408451024319</v>
      </c>
      <c r="ED31">
        <v>7187.7624007125714</v>
      </c>
      <c r="EE31">
        <v>6139.547050608654</v>
      </c>
      <c r="EF31">
        <v>4941.5866504898922</v>
      </c>
      <c r="EG31">
        <v>4043.1163504008209</v>
      </c>
      <c r="EH31">
        <v>9733.4282509649383</v>
      </c>
      <c r="EI31">
        <v>9433.9381509352497</v>
      </c>
      <c r="EJ31">
        <v>10032.918350994631</v>
      </c>
      <c r="EK31">
        <v>10032.918350994631</v>
      </c>
      <c r="EL31">
        <v>10332.408451024319</v>
      </c>
      <c r="EM31">
        <v>6289.2921006234992</v>
      </c>
      <c r="EN31">
        <v>10332.408451024319</v>
      </c>
      <c r="EO31">
        <v>12428.83915123215</v>
      </c>
      <c r="EP31">
        <v>17669.915901751741</v>
      </c>
      <c r="EQ31">
        <v>17220.680751707201</v>
      </c>
      <c r="ER31">
        <v>19167.366401900192</v>
      </c>
      <c r="ES31">
        <v>17669.915901751741</v>
      </c>
      <c r="ET31">
        <v>17070.93570169235</v>
      </c>
      <c r="EU31">
        <v>15573.485201543899</v>
      </c>
      <c r="EV31">
        <v>16771.445601662661</v>
      </c>
      <c r="EW31">
        <v>17520.17085173689</v>
      </c>
      <c r="EX31">
        <v>15273.995101514211</v>
      </c>
      <c r="EY31">
        <v>9883.1733009797845</v>
      </c>
      <c r="EZ31">
        <v>8984.7030008907132</v>
      </c>
      <c r="FA31">
        <v>9284.1931009204054</v>
      </c>
      <c r="FB31">
        <v>11829.85895117277</v>
      </c>
      <c r="FC31">
        <v>11979.604001187619</v>
      </c>
      <c r="FD31">
        <v>7786.7426007719514</v>
      </c>
      <c r="FE31">
        <v>6289.2921006234992</v>
      </c>
      <c r="FF31">
        <v>5840.0569505789636</v>
      </c>
      <c r="FG31">
        <v>5241.0767505195836</v>
      </c>
      <c r="FH31">
        <v>4492.3515004453566</v>
      </c>
      <c r="FI31">
        <v>5690.3119005641183</v>
      </c>
      <c r="FJ31">
        <v>13177.564401306379</v>
      </c>
      <c r="FK31">
        <v>15573.485201543899</v>
      </c>
      <c r="FL31">
        <v>13776.54460136576</v>
      </c>
      <c r="FM31">
        <v>13926.289651380601</v>
      </c>
      <c r="FN31">
        <v>10482.153501039171</v>
      </c>
      <c r="FO31">
        <v>7187.7624007125714</v>
      </c>
      <c r="FP31">
        <v>5091.3317005047365</v>
      </c>
      <c r="FQ31">
        <v>7636.9975507571071</v>
      </c>
      <c r="FR31">
        <v>10332.408451024319</v>
      </c>
      <c r="FS31">
        <v>5989.8020005938088</v>
      </c>
      <c r="FT31">
        <v>6738.5272506680349</v>
      </c>
      <c r="FU31">
        <v>5540.5668505492731</v>
      </c>
      <c r="FV31">
        <v>7936.4876507867966</v>
      </c>
      <c r="FW31">
        <v>5241.0767505195836</v>
      </c>
      <c r="FX31">
        <v>7038.0173506977262</v>
      </c>
      <c r="FY31">
        <v>14824.759951469679</v>
      </c>
      <c r="FZ31">
        <v>5840.0569505789636</v>
      </c>
      <c r="GA31">
        <v>3893.3713003859762</v>
      </c>
      <c r="GB31">
        <v>3743.62625037113</v>
      </c>
      <c r="GC31">
        <v>3444.13615034144</v>
      </c>
      <c r="GD31">
        <v>10332.408451024319</v>
      </c>
      <c r="GE31">
        <v>14076.034701395451</v>
      </c>
      <c r="GF31">
        <v>13776.54460136576</v>
      </c>
      <c r="GG31">
        <v>10631.89855105401</v>
      </c>
      <c r="GH31">
        <v>4192.8614004156661</v>
      </c>
      <c r="GI31">
        <v>3294.3911003265948</v>
      </c>
      <c r="GJ31">
        <v>598.98020005938088</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row>
    <row r="32" spans="1:213">
      <c r="A32" s="8" t="s">
        <v>37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2589.7985733674682</v>
      </c>
      <c r="GJ32">
        <v>4084.122590695436</v>
      </c>
      <c r="GK32">
        <v>4507.1135301148861</v>
      </c>
      <c r="GL32">
        <v>1162.683154557672</v>
      </c>
      <c r="GM32">
        <v>6694.5217905274412</v>
      </c>
      <c r="GN32">
        <v>7623.4482755300342</v>
      </c>
      <c r="GO32">
        <v>7361.0874041107954</v>
      </c>
      <c r="GP32">
        <v>1137.7815809108511</v>
      </c>
      <c r="GQ32">
        <v>3738.5896406479078</v>
      </c>
      <c r="GR32">
        <v>4500.905991770298</v>
      </c>
      <c r="GS32">
        <v>3764.7630569858138</v>
      </c>
      <c r="GT32">
        <v>303.02685383359187</v>
      </c>
      <c r="GU32">
        <v>1285.694385887881</v>
      </c>
      <c r="GV32">
        <v>1857.6035425060229</v>
      </c>
      <c r="GW32">
        <v>1430.319449960225</v>
      </c>
      <c r="GX32">
        <v>2011.408115548347</v>
      </c>
      <c r="GY32">
        <v>3374.0237738801602</v>
      </c>
      <c r="GZ32">
        <v>3517.5540954272992</v>
      </c>
      <c r="HA32">
        <v>97.122483756163092</v>
      </c>
      <c r="HB32">
        <v>0</v>
      </c>
      <c r="HC32">
        <v>2717.7350514937839</v>
      </c>
      <c r="HD32">
        <v>3907.9397420632222</v>
      </c>
      <c r="HE32">
        <v>3932.31036736328</v>
      </c>
    </row>
    <row r="33" spans="1:213">
      <c r="A33" s="8" t="s">
        <v>38</v>
      </c>
      <c r="B33">
        <v>11838.40000480832</v>
      </c>
      <c r="C33">
        <v>11838.40000480832</v>
      </c>
      <c r="D33">
        <v>11838.40000480832</v>
      </c>
      <c r="E33">
        <v>11838.40000480832</v>
      </c>
      <c r="F33">
        <v>11838.40000480832</v>
      </c>
      <c r="G33">
        <v>11838.40000480832</v>
      </c>
      <c r="H33">
        <v>11838.40000480832</v>
      </c>
      <c r="I33">
        <v>11838.40000480832</v>
      </c>
      <c r="J33">
        <v>11838.40000480832</v>
      </c>
      <c r="K33">
        <v>11838.40000480832</v>
      </c>
      <c r="L33">
        <v>11838.40000480832</v>
      </c>
      <c r="M33">
        <v>11838.40000480832</v>
      </c>
      <c r="N33">
        <v>11838.40000480832</v>
      </c>
      <c r="O33">
        <v>11838.40000480832</v>
      </c>
      <c r="P33">
        <v>11838.40000480832</v>
      </c>
      <c r="Q33">
        <v>11838.40000480832</v>
      </c>
      <c r="R33">
        <v>11838.40000480832</v>
      </c>
      <c r="S33">
        <v>11838.40000480832</v>
      </c>
      <c r="T33">
        <v>11838.40000480832</v>
      </c>
      <c r="U33">
        <v>11838.40000480832</v>
      </c>
      <c r="V33">
        <v>11838.40000480832</v>
      </c>
      <c r="W33">
        <v>11838.40000480832</v>
      </c>
      <c r="X33">
        <v>11838.40000480832</v>
      </c>
      <c r="Y33">
        <v>11838.40000480832</v>
      </c>
      <c r="Z33">
        <v>11838.40000480832</v>
      </c>
      <c r="AA33">
        <v>11838.40000480832</v>
      </c>
      <c r="AB33">
        <v>11838.40000480832</v>
      </c>
      <c r="AC33">
        <v>11838.40000480832</v>
      </c>
      <c r="AD33">
        <v>11838.40000480832</v>
      </c>
      <c r="AE33">
        <v>11838.40000480832</v>
      </c>
      <c r="AF33">
        <v>11838.40000480832</v>
      </c>
      <c r="AG33">
        <v>11838.40000480832</v>
      </c>
      <c r="AH33">
        <v>11838.40000480832</v>
      </c>
      <c r="AI33">
        <v>11838.40000480832</v>
      </c>
      <c r="AJ33">
        <v>11838.40000480832</v>
      </c>
      <c r="AK33">
        <v>11838.40000480832</v>
      </c>
      <c r="AL33">
        <v>11838.40000480832</v>
      </c>
      <c r="AM33">
        <v>11838.40000480832</v>
      </c>
      <c r="AN33">
        <v>11838.40000480832</v>
      </c>
      <c r="AO33">
        <v>11838.40000480832</v>
      </c>
      <c r="AP33">
        <v>11838.40000480832</v>
      </c>
      <c r="AQ33">
        <v>11838.40000480832</v>
      </c>
      <c r="AR33">
        <v>11838.40000480832</v>
      </c>
      <c r="AS33">
        <v>11838.40000480832</v>
      </c>
      <c r="AT33">
        <v>11838.40000480832</v>
      </c>
      <c r="AU33">
        <v>11838.40000480832</v>
      </c>
      <c r="AV33">
        <v>11838.40000480832</v>
      </c>
      <c r="AW33">
        <v>11838.40000480832</v>
      </c>
      <c r="AX33">
        <v>11838.40000480832</v>
      </c>
      <c r="AY33">
        <v>11838.40000480832</v>
      </c>
      <c r="AZ33">
        <v>11838.40000480832</v>
      </c>
      <c r="BA33">
        <v>11838.40000480832</v>
      </c>
      <c r="BB33">
        <v>11838.40000480832</v>
      </c>
      <c r="BC33">
        <v>11838.40000480832</v>
      </c>
      <c r="BD33">
        <v>11838.40000480832</v>
      </c>
      <c r="BE33">
        <v>11838.40000480832</v>
      </c>
      <c r="BF33">
        <v>11838.40000480832</v>
      </c>
      <c r="BG33">
        <v>11838.40000480832</v>
      </c>
      <c r="BH33">
        <v>11838.40000480832</v>
      </c>
      <c r="BI33">
        <v>11838.40000480832</v>
      </c>
      <c r="BJ33">
        <v>11838.40000480832</v>
      </c>
      <c r="BK33">
        <v>11838.40000480832</v>
      </c>
      <c r="BL33">
        <v>11838.40000480832</v>
      </c>
      <c r="BM33">
        <v>11838.40000480832</v>
      </c>
      <c r="BN33">
        <v>11838.40000480832</v>
      </c>
      <c r="BO33">
        <v>11838.40000480832</v>
      </c>
      <c r="BP33">
        <v>11838.40000480832</v>
      </c>
      <c r="BQ33">
        <v>11838.40000480832</v>
      </c>
      <c r="BR33">
        <v>11838.40000480832</v>
      </c>
      <c r="BS33">
        <v>11838.40000480832</v>
      </c>
      <c r="BT33">
        <v>11838.40000480832</v>
      </c>
      <c r="BU33">
        <v>11838.40000480832</v>
      </c>
      <c r="BV33">
        <v>11838.40000480832</v>
      </c>
      <c r="BW33">
        <v>11838.40000480832</v>
      </c>
      <c r="BX33">
        <v>11838.40000480832</v>
      </c>
      <c r="BY33">
        <v>11838.40000480832</v>
      </c>
      <c r="BZ33">
        <v>11838.40000480832</v>
      </c>
      <c r="CA33">
        <v>11838.40000480832</v>
      </c>
      <c r="CB33">
        <v>11838.40000480832</v>
      </c>
      <c r="CC33">
        <v>11838.40000480832</v>
      </c>
      <c r="CD33">
        <v>11838.40000480832</v>
      </c>
      <c r="CE33">
        <v>11838.40000480832</v>
      </c>
      <c r="CF33">
        <v>11838.40000480832</v>
      </c>
      <c r="CG33">
        <v>11838.40000480832</v>
      </c>
      <c r="CH33">
        <v>11838.40000480832</v>
      </c>
      <c r="CI33">
        <v>11838.40000480832</v>
      </c>
      <c r="CJ33">
        <v>11838.40000480832</v>
      </c>
      <c r="CK33">
        <v>11838.40000480832</v>
      </c>
      <c r="CL33">
        <v>11838.40000480832</v>
      </c>
      <c r="CM33">
        <v>11838.40000480832</v>
      </c>
      <c r="CN33">
        <v>11838.40000480832</v>
      </c>
      <c r="CO33">
        <v>11838.40000480832</v>
      </c>
      <c r="CP33">
        <v>11838.40000480832</v>
      </c>
      <c r="CQ33">
        <v>11838.40000480832</v>
      </c>
      <c r="CR33">
        <v>11838.40000480832</v>
      </c>
      <c r="CS33">
        <v>11838.40000480832</v>
      </c>
      <c r="CT33">
        <v>11838.40000480832</v>
      </c>
      <c r="CU33">
        <v>11838.40000480832</v>
      </c>
      <c r="CV33">
        <v>11838.40000480832</v>
      </c>
      <c r="CW33">
        <v>11838.40000480832</v>
      </c>
      <c r="CX33">
        <v>11838.40000480832</v>
      </c>
      <c r="CY33">
        <v>11838.40000480832</v>
      </c>
      <c r="CZ33">
        <v>11838.40000480832</v>
      </c>
      <c r="DA33">
        <v>11838.40000480832</v>
      </c>
      <c r="DB33">
        <v>11838.40000480832</v>
      </c>
      <c r="DC33">
        <v>11838.40000480832</v>
      </c>
      <c r="DD33">
        <v>11838.40000480832</v>
      </c>
      <c r="DE33">
        <v>11838.40000480832</v>
      </c>
      <c r="DF33">
        <v>11838.40000480832</v>
      </c>
      <c r="DG33">
        <v>11838.40000480832</v>
      </c>
      <c r="DH33">
        <v>11838.40000480832</v>
      </c>
      <c r="DI33">
        <v>11838.40000480832</v>
      </c>
      <c r="DJ33">
        <v>11838.40000480832</v>
      </c>
      <c r="DK33">
        <v>11838.40000480832</v>
      </c>
      <c r="DL33">
        <v>11838.40000480832</v>
      </c>
      <c r="DM33">
        <v>11838.40000480832</v>
      </c>
      <c r="DN33">
        <v>11838.40000480832</v>
      </c>
      <c r="DO33">
        <v>11838.40000480832</v>
      </c>
      <c r="DP33">
        <v>11838.40000480832</v>
      </c>
      <c r="DQ33">
        <v>11838.40000480832</v>
      </c>
      <c r="DR33">
        <v>11838.40000480832</v>
      </c>
      <c r="DS33">
        <v>11838.40000480832</v>
      </c>
      <c r="DT33">
        <v>11838.40000480832</v>
      </c>
      <c r="DU33">
        <v>11838.40000480832</v>
      </c>
      <c r="DV33">
        <v>11838.40000480832</v>
      </c>
      <c r="DW33">
        <v>11838.40000480832</v>
      </c>
      <c r="DX33">
        <v>11838.40000480832</v>
      </c>
      <c r="DY33">
        <v>11838.40000480832</v>
      </c>
      <c r="DZ33">
        <v>11838.40000480832</v>
      </c>
      <c r="EA33">
        <v>11838.40000480832</v>
      </c>
      <c r="EB33">
        <v>11838.40000480832</v>
      </c>
      <c r="EC33">
        <v>11838.40000480832</v>
      </c>
      <c r="ED33">
        <v>11838.40000480832</v>
      </c>
      <c r="EE33">
        <v>11838.40000480832</v>
      </c>
      <c r="EF33">
        <v>11838.40000480832</v>
      </c>
      <c r="EG33">
        <v>11838.40000480832</v>
      </c>
      <c r="EH33">
        <v>11838.40000480832</v>
      </c>
      <c r="EI33">
        <v>11838.40000480832</v>
      </c>
      <c r="EJ33">
        <v>11838.40000480832</v>
      </c>
      <c r="EK33">
        <v>11838.40000480832</v>
      </c>
      <c r="EL33">
        <v>11838.40000480832</v>
      </c>
      <c r="EM33">
        <v>11838.40000480832</v>
      </c>
      <c r="EN33">
        <v>11838.40000480832</v>
      </c>
      <c r="EO33">
        <v>11838.40000480832</v>
      </c>
      <c r="EP33">
        <v>11838.40000480832</v>
      </c>
      <c r="EQ33">
        <v>11838.40000480832</v>
      </c>
      <c r="ER33">
        <v>11838.40000480832</v>
      </c>
      <c r="ES33">
        <v>11838.40000480832</v>
      </c>
      <c r="ET33">
        <v>11838.40000480832</v>
      </c>
      <c r="EU33">
        <v>11838.40000480832</v>
      </c>
      <c r="EV33">
        <v>11838.40000480832</v>
      </c>
      <c r="EW33">
        <v>11838.40000480832</v>
      </c>
      <c r="EX33">
        <v>11838.40000480832</v>
      </c>
      <c r="EY33">
        <v>11838.40000480832</v>
      </c>
      <c r="EZ33">
        <v>11838.40000480832</v>
      </c>
      <c r="FA33">
        <v>11838.40000480832</v>
      </c>
      <c r="FB33">
        <v>11838.40000480832</v>
      </c>
      <c r="FC33">
        <v>11838.40000480832</v>
      </c>
      <c r="FD33">
        <v>11838.40000480832</v>
      </c>
      <c r="FE33">
        <v>11838.40000480832</v>
      </c>
      <c r="FF33">
        <v>11838.40000480832</v>
      </c>
      <c r="FG33">
        <v>11838.40000480832</v>
      </c>
      <c r="FH33">
        <v>11838.40000480832</v>
      </c>
      <c r="FI33">
        <v>11838.40000480832</v>
      </c>
      <c r="FJ33">
        <v>11838.40000480832</v>
      </c>
      <c r="FK33">
        <v>11838.40000480832</v>
      </c>
      <c r="FL33">
        <v>11838.40000480832</v>
      </c>
      <c r="FM33">
        <v>11838.40000480832</v>
      </c>
      <c r="FN33">
        <v>11838.40000480832</v>
      </c>
      <c r="FO33">
        <v>11838.40000480832</v>
      </c>
      <c r="FP33">
        <v>11838.40000480832</v>
      </c>
      <c r="FQ33">
        <v>11838.40000480832</v>
      </c>
      <c r="FR33">
        <v>11838.40000480832</v>
      </c>
      <c r="FS33">
        <v>11838.40000480832</v>
      </c>
      <c r="FT33">
        <v>11838.40000480832</v>
      </c>
      <c r="FU33">
        <v>11838.40000480832</v>
      </c>
      <c r="FV33">
        <v>11838.40000480832</v>
      </c>
      <c r="FW33">
        <v>11838.40000480832</v>
      </c>
      <c r="FX33">
        <v>11838.40000480832</v>
      </c>
      <c r="FY33">
        <v>11838.40000480832</v>
      </c>
      <c r="FZ33">
        <v>11838.40000480832</v>
      </c>
      <c r="GA33">
        <v>11838.40000480832</v>
      </c>
      <c r="GB33">
        <v>11838.40000480832</v>
      </c>
      <c r="GC33">
        <v>11838.40000480832</v>
      </c>
      <c r="GD33">
        <v>11838.40000480832</v>
      </c>
      <c r="GE33">
        <v>11838.40000480832</v>
      </c>
      <c r="GF33">
        <v>11838.40000480832</v>
      </c>
      <c r="GG33">
        <v>11838.40000480832</v>
      </c>
      <c r="GH33">
        <v>11838.40000480832</v>
      </c>
      <c r="GI33">
        <v>11838.40000480832</v>
      </c>
      <c r="GJ33">
        <v>11838.40000480832</v>
      </c>
      <c r="GK33">
        <v>11838.40000480832</v>
      </c>
      <c r="GL33">
        <v>11838.40000480832</v>
      </c>
      <c r="GM33">
        <v>11838.40000480832</v>
      </c>
      <c r="GN33">
        <v>11838.40000480832</v>
      </c>
      <c r="GO33">
        <v>11838.40000480832</v>
      </c>
      <c r="GP33">
        <v>11838.40000480832</v>
      </c>
      <c r="GQ33">
        <v>11838.40000480832</v>
      </c>
      <c r="GR33">
        <v>11838.40000480832</v>
      </c>
      <c r="GS33">
        <v>11838.40000480832</v>
      </c>
      <c r="GT33">
        <v>11838.40000480832</v>
      </c>
      <c r="GU33">
        <v>11838.40000480832</v>
      </c>
      <c r="GV33">
        <v>11838.40000480832</v>
      </c>
      <c r="GW33">
        <v>11838.40000480832</v>
      </c>
      <c r="GX33">
        <v>11838.40000480832</v>
      </c>
      <c r="GY33">
        <v>11838.40000480832</v>
      </c>
      <c r="GZ33">
        <v>11838.40000480832</v>
      </c>
      <c r="HA33">
        <v>11838.40000480832</v>
      </c>
      <c r="HB33">
        <v>11838.40000480832</v>
      </c>
      <c r="HC33">
        <v>11838.40000480832</v>
      </c>
      <c r="HD33">
        <v>11838.40000480832</v>
      </c>
      <c r="HE33">
        <v>11838.40000480832</v>
      </c>
    </row>
    <row r="34" spans="1:213">
      <c r="A34" s="8" t="s">
        <v>39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152.81416309198531</v>
      </c>
      <c r="GA34">
        <v>451.79760501890729</v>
      </c>
      <c r="GB34">
        <v>1310.4155735294121</v>
      </c>
      <c r="GC34">
        <v>1353.2123541505471</v>
      </c>
      <c r="GD34">
        <v>1947.354881233882</v>
      </c>
      <c r="GE34">
        <v>1589.7310366471261</v>
      </c>
      <c r="GF34">
        <v>1714.608586628379</v>
      </c>
      <c r="GG34">
        <v>1567.9898142593611</v>
      </c>
      <c r="GH34">
        <v>2484.5916806457149</v>
      </c>
      <c r="GI34">
        <v>2768.119862776105</v>
      </c>
      <c r="GJ34">
        <v>2882.5435294719568</v>
      </c>
      <c r="GK34">
        <v>1876.417909585819</v>
      </c>
      <c r="GL34">
        <v>2314.369834918266</v>
      </c>
      <c r="GM34">
        <v>2777.6077233240462</v>
      </c>
      <c r="GN34">
        <v>3016.6966581909701</v>
      </c>
      <c r="GO34">
        <v>3319.049084079822</v>
      </c>
      <c r="GP34">
        <v>3413.6277418464379</v>
      </c>
      <c r="GQ34">
        <v>3523.009606880833</v>
      </c>
      <c r="GR34">
        <v>3410.302986826468</v>
      </c>
      <c r="GS34">
        <v>3475.1782782294181</v>
      </c>
      <c r="GT34">
        <v>3195.3241378493681</v>
      </c>
      <c r="GU34">
        <v>3465.8766419096951</v>
      </c>
      <c r="GV34">
        <v>3366.033620146703</v>
      </c>
      <c r="GW34">
        <v>3494.3932317403551</v>
      </c>
      <c r="GX34">
        <v>3298.4192292676598</v>
      </c>
      <c r="GY34">
        <v>2964.717125272507</v>
      </c>
      <c r="GZ34">
        <v>2452.1900709600418</v>
      </c>
      <c r="HA34">
        <v>1986.3875461158229</v>
      </c>
      <c r="HB34">
        <v>1806.9792413054661</v>
      </c>
      <c r="HC34">
        <v>1294.413624572715</v>
      </c>
      <c r="HD34">
        <v>575.5519883735027</v>
      </c>
      <c r="HE34">
        <v>371.53213742456131</v>
      </c>
    </row>
    <row r="35" spans="1:213">
      <c r="A35" s="8" t="s">
        <v>40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1.198262895984748E-2</v>
      </c>
      <c r="BI35">
        <v>0.1089640964575553</v>
      </c>
      <c r="BJ35">
        <v>0.35862574203557152</v>
      </c>
      <c r="BK35">
        <v>0.56672717258949146</v>
      </c>
      <c r="BL35">
        <v>0.82663641756248563</v>
      </c>
      <c r="BM35">
        <v>1.260321728277032</v>
      </c>
      <c r="BN35">
        <v>2.8635529984317221</v>
      </c>
      <c r="BO35">
        <v>6.0389318348924901</v>
      </c>
      <c r="BP35">
        <v>19.57710402998374</v>
      </c>
      <c r="BQ35">
        <v>100.1822537393334</v>
      </c>
      <c r="BR35">
        <v>483.06064491453589</v>
      </c>
      <c r="BS35">
        <v>1099.874170751988</v>
      </c>
      <c r="BT35">
        <v>1545.3023241643029</v>
      </c>
      <c r="BU35">
        <v>1684.731323883477</v>
      </c>
      <c r="BV35">
        <v>1919.9388522808881</v>
      </c>
      <c r="BW35">
        <v>2188.6866898756198</v>
      </c>
      <c r="BX35">
        <v>2360.0479473173082</v>
      </c>
      <c r="BY35">
        <v>2653.2368856722219</v>
      </c>
      <c r="BZ35">
        <v>2772.2684054978458</v>
      </c>
      <c r="CA35">
        <v>3082.7368082724902</v>
      </c>
      <c r="CB35">
        <v>3428.471607716167</v>
      </c>
      <c r="CC35">
        <v>4041.8874103863891</v>
      </c>
      <c r="CD35">
        <v>4094.292953962989</v>
      </c>
      <c r="CE35">
        <v>4089.8812625620531</v>
      </c>
      <c r="CF35">
        <v>4006.139171562565</v>
      </c>
      <c r="CG35">
        <v>3635.904286808769</v>
      </c>
      <c r="CH35">
        <v>3627.7669718181478</v>
      </c>
      <c r="CI35">
        <v>3552.6105900447201</v>
      </c>
      <c r="CJ35">
        <v>3489.7584707039182</v>
      </c>
      <c r="CK35">
        <v>3232.190668528423</v>
      </c>
      <c r="CL35">
        <v>3325.4481172458968</v>
      </c>
      <c r="CM35">
        <v>3570.0869148244092</v>
      </c>
      <c r="CN35">
        <v>3702.1633690558801</v>
      </c>
      <c r="CO35">
        <v>4018.7770667530208</v>
      </c>
      <c r="CP35">
        <v>4349.1346705353526</v>
      </c>
      <c r="CQ35">
        <v>4780.9031397709978</v>
      </c>
      <c r="CR35">
        <v>4835.7677721423906</v>
      </c>
      <c r="CS35">
        <v>4843.0798634144412</v>
      </c>
      <c r="CT35">
        <v>4819.8917891967712</v>
      </c>
      <c r="CU35">
        <v>4539.8329053659054</v>
      </c>
      <c r="CV35">
        <v>4781.0258064732116</v>
      </c>
      <c r="CW35">
        <v>5137.9615606874049</v>
      </c>
      <c r="CX35">
        <v>5445.2604309485087</v>
      </c>
      <c r="CY35">
        <v>5045.6268764042816</v>
      </c>
      <c r="CZ35">
        <v>4732.3807175238098</v>
      </c>
      <c r="DA35">
        <v>4919.8547529533153</v>
      </c>
      <c r="DB35">
        <v>5091.2838830343453</v>
      </c>
      <c r="DC35">
        <v>5279.1747702156399</v>
      </c>
      <c r="DD35">
        <v>5456.7721806230184</v>
      </c>
      <c r="DE35">
        <v>5127.7789667138559</v>
      </c>
      <c r="DF35">
        <v>2869.1614121361649</v>
      </c>
      <c r="DG35">
        <v>2211.8298471611279</v>
      </c>
      <c r="DH35">
        <v>2567.2706591638498</v>
      </c>
      <c r="DI35">
        <v>4955.467231278205</v>
      </c>
      <c r="DJ35">
        <v>5068.8052577131612</v>
      </c>
      <c r="DK35">
        <v>5282.919413062622</v>
      </c>
      <c r="DL35">
        <v>5612.310842445605</v>
      </c>
      <c r="DM35">
        <v>5527.3333950393526</v>
      </c>
      <c r="DN35">
        <v>5534.7552246609148</v>
      </c>
      <c r="DO35">
        <v>5697.3198468750061</v>
      </c>
      <c r="DP35">
        <v>6642.894580734659</v>
      </c>
      <c r="DQ35">
        <v>7424.2204698509386</v>
      </c>
      <c r="DR35">
        <v>7997.0538230883767</v>
      </c>
      <c r="DS35">
        <v>8866.3849285823071</v>
      </c>
      <c r="DT35">
        <v>9701.1082258520109</v>
      </c>
      <c r="DU35">
        <v>10406.68396907743</v>
      </c>
      <c r="DV35">
        <v>10213.09222883529</v>
      </c>
      <c r="DW35">
        <v>10429.79123998612</v>
      </c>
      <c r="DX35">
        <v>10648.796584438231</v>
      </c>
      <c r="DY35">
        <v>10855.261826122931</v>
      </c>
      <c r="DZ35">
        <v>10648.60618923095</v>
      </c>
      <c r="EA35">
        <v>10485.18377832535</v>
      </c>
      <c r="EB35">
        <v>10252.037506327961</v>
      </c>
      <c r="EC35">
        <v>10319.384408163231</v>
      </c>
      <c r="ED35">
        <v>10526.088436102709</v>
      </c>
      <c r="EE35">
        <v>10979.01046653999</v>
      </c>
      <c r="EF35">
        <v>11188.15829793828</v>
      </c>
      <c r="EG35">
        <v>11219.059983053619</v>
      </c>
      <c r="EH35">
        <v>11557.33263051939</v>
      </c>
      <c r="EI35">
        <v>12307.59387229337</v>
      </c>
      <c r="EJ35">
        <v>13126.07415980633</v>
      </c>
      <c r="EK35">
        <v>13854.88348250066</v>
      </c>
      <c r="EL35">
        <v>13925.00991422092</v>
      </c>
      <c r="EM35">
        <v>13463.04939691023</v>
      </c>
      <c r="EN35">
        <v>13499.03290666598</v>
      </c>
      <c r="EO35">
        <v>13746.633941353961</v>
      </c>
      <c r="EP35">
        <v>13730.30083620577</v>
      </c>
      <c r="EQ35">
        <v>13768.6587196697</v>
      </c>
      <c r="ER35">
        <v>14204.1098127979</v>
      </c>
      <c r="ES35">
        <v>14769.79941556602</v>
      </c>
      <c r="ET35">
        <v>15154.136716635479</v>
      </c>
      <c r="EU35">
        <v>15586.11042951259</v>
      </c>
      <c r="EV35">
        <v>16201.0500698411</v>
      </c>
      <c r="EW35">
        <v>16057.949010899431</v>
      </c>
      <c r="EX35">
        <v>15660.24701861898</v>
      </c>
      <c r="EY35">
        <v>15673.357972589531</v>
      </c>
      <c r="EZ35">
        <v>16181.61387003528</v>
      </c>
      <c r="FA35">
        <v>16785.87418442516</v>
      </c>
      <c r="FB35">
        <v>16925.197284227619</v>
      </c>
      <c r="FC35">
        <v>16872.909651001919</v>
      </c>
      <c r="FD35">
        <v>16418.808021007429</v>
      </c>
      <c r="FE35">
        <v>16407.190859633622</v>
      </c>
      <c r="FF35">
        <v>16571.7905933404</v>
      </c>
      <c r="FG35">
        <v>16449.78432693455</v>
      </c>
      <c r="FH35">
        <v>16275.15100958652</v>
      </c>
      <c r="FI35">
        <v>15988.326720993389</v>
      </c>
      <c r="FJ35">
        <v>15796.854954844381</v>
      </c>
      <c r="FK35">
        <v>15929.50189869693</v>
      </c>
      <c r="FL35">
        <v>15822.52508534365</v>
      </c>
      <c r="FM35">
        <v>15537.154852362701</v>
      </c>
      <c r="FN35">
        <v>15455.133980572529</v>
      </c>
      <c r="FO35">
        <v>16184.001532709561</v>
      </c>
      <c r="FP35">
        <v>16796.055607775841</v>
      </c>
      <c r="FQ35">
        <v>16933.337459647712</v>
      </c>
      <c r="FR35">
        <v>16944.274996798489</v>
      </c>
      <c r="FS35">
        <v>16867.599107308659</v>
      </c>
      <c r="FT35">
        <v>16985.803761340241</v>
      </c>
      <c r="FU35">
        <v>17246.740892076141</v>
      </c>
      <c r="FV35">
        <v>17176.34058811282</v>
      </c>
      <c r="FW35">
        <v>16849.07281177886</v>
      </c>
      <c r="FX35">
        <v>16290.26686790136</v>
      </c>
      <c r="FY35">
        <v>16449.98785867128</v>
      </c>
      <c r="FZ35">
        <v>16523.96687927566</v>
      </c>
      <c r="GA35">
        <v>16925.357478757858</v>
      </c>
      <c r="GB35">
        <v>17466.988286616859</v>
      </c>
      <c r="GC35">
        <v>17845.965143332549</v>
      </c>
      <c r="GD35">
        <v>17734.533481732029</v>
      </c>
      <c r="GE35">
        <v>17475.421828340081</v>
      </c>
      <c r="GF35">
        <v>17335.75640782397</v>
      </c>
      <c r="GG35">
        <v>17296.381281948419</v>
      </c>
      <c r="GH35">
        <v>17452.680202637152</v>
      </c>
      <c r="GI35">
        <v>17395.531657032461</v>
      </c>
      <c r="GJ35">
        <v>17353.814517147279</v>
      </c>
      <c r="GK35">
        <v>17225.148604660189</v>
      </c>
      <c r="GL35">
        <v>17180.722634292852</v>
      </c>
      <c r="GM35">
        <v>17124.06354748139</v>
      </c>
      <c r="GN35">
        <v>16900.023623032979</v>
      </c>
      <c r="GO35">
        <v>16986.80230817043</v>
      </c>
      <c r="GP35">
        <v>17291.733218481819</v>
      </c>
      <c r="GQ35">
        <v>17714.189940809811</v>
      </c>
      <c r="GR35">
        <v>17767.206825375812</v>
      </c>
      <c r="GS35">
        <v>17869.685178218151</v>
      </c>
      <c r="GT35">
        <v>17901.023769468949</v>
      </c>
      <c r="GU35">
        <v>17800.592537294611</v>
      </c>
      <c r="GV35">
        <v>18212.54314280807</v>
      </c>
      <c r="GW35">
        <v>18503.139189431749</v>
      </c>
      <c r="GX35">
        <v>18621.637860199811</v>
      </c>
      <c r="GY35">
        <v>18129.157445479032</v>
      </c>
      <c r="GZ35">
        <v>17558.222186990311</v>
      </c>
      <c r="HA35">
        <v>17158.886743288142</v>
      </c>
      <c r="HB35">
        <v>17240.13406226995</v>
      </c>
      <c r="HC35">
        <v>17558.244428123598</v>
      </c>
      <c r="HD35">
        <v>17615.599349553439</v>
      </c>
      <c r="HE35">
        <v>17950.860956697721</v>
      </c>
    </row>
    <row r="36" spans="1:213">
      <c r="A36" s="8" t="s">
        <v>41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3668.5671744670099</v>
      </c>
      <c r="DN36">
        <v>6386.3085811070177</v>
      </c>
      <c r="DO36">
        <v>6386.3085811070177</v>
      </c>
      <c r="DP36">
        <v>6386.3085811070177</v>
      </c>
      <c r="DQ36">
        <v>6386.3085811070177</v>
      </c>
      <c r="DR36">
        <v>6386.3085811070177</v>
      </c>
      <c r="DS36">
        <v>6386.3085811070177</v>
      </c>
      <c r="DT36">
        <v>6386.3085811070177</v>
      </c>
      <c r="DU36">
        <v>6386.3085811070177</v>
      </c>
      <c r="DV36">
        <v>6386.3085811070177</v>
      </c>
      <c r="DW36">
        <v>2717.7414066400079</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row>
    <row r="37" spans="1:213">
      <c r="A37" s="8" t="s">
        <v>42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2418.2882460284432</v>
      </c>
      <c r="ES37">
        <v>4209.8002415467454</v>
      </c>
      <c r="ET37">
        <v>4209.8002415467454</v>
      </c>
      <c r="EU37">
        <v>4209.8002415467454</v>
      </c>
      <c r="EV37">
        <v>4209.8002415467454</v>
      </c>
      <c r="EW37">
        <v>4209.8002415467454</v>
      </c>
      <c r="EX37">
        <v>4209.8002415467454</v>
      </c>
      <c r="EY37">
        <v>4209.8002415467454</v>
      </c>
      <c r="EZ37">
        <v>4209.8002415467454</v>
      </c>
      <c r="FA37">
        <v>4209.8002415467454</v>
      </c>
      <c r="FB37">
        <v>4209.8002415467454</v>
      </c>
      <c r="FC37">
        <v>4209.8002415467454</v>
      </c>
      <c r="FD37">
        <v>4209.8002415467454</v>
      </c>
      <c r="FE37">
        <v>4209.8002415467454</v>
      </c>
      <c r="FF37">
        <v>1791.5119955183029</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row>
    <row r="38" spans="1:213">
      <c r="A38" s="8" t="s">
        <v>43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1695.5050209880919</v>
      </c>
      <c r="FH38">
        <v>2951.5660337934091</v>
      </c>
      <c r="FI38">
        <v>2951.5660337934091</v>
      </c>
      <c r="FJ38">
        <v>2951.5660337934091</v>
      </c>
      <c r="FK38">
        <v>2951.5660337934091</v>
      </c>
      <c r="FL38">
        <v>2951.5660337934091</v>
      </c>
      <c r="FM38">
        <v>2951.5660337934091</v>
      </c>
      <c r="FN38">
        <v>2951.5660337934091</v>
      </c>
      <c r="FO38">
        <v>2951.5660337934091</v>
      </c>
      <c r="FP38">
        <v>2951.5660337934091</v>
      </c>
      <c r="FQ38">
        <v>2951.5660337934091</v>
      </c>
      <c r="FR38">
        <v>2951.5660337934091</v>
      </c>
      <c r="FS38">
        <v>2951.5660337934091</v>
      </c>
      <c r="FT38">
        <v>2951.5660337934091</v>
      </c>
      <c r="FU38">
        <v>1256.061012805317</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row>
    <row r="39" spans="1:213">
      <c r="A39" s="8" t="s">
        <v>44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3941.879749889385</v>
      </c>
      <c r="GC39">
        <v>3941.879749889385</v>
      </c>
      <c r="GD39">
        <v>3941.879749889385</v>
      </c>
      <c r="GE39">
        <v>3941.879749889385</v>
      </c>
      <c r="GF39">
        <v>3941.879749889385</v>
      </c>
      <c r="GG39">
        <v>3941.879749889385</v>
      </c>
      <c r="GH39">
        <v>3941.879749889385</v>
      </c>
      <c r="GI39">
        <v>3941.879749889385</v>
      </c>
      <c r="GJ39">
        <v>3941.879749889385</v>
      </c>
      <c r="GK39">
        <v>3941.879749889385</v>
      </c>
      <c r="GL39">
        <v>3941.879749889385</v>
      </c>
      <c r="GM39">
        <v>3941.879749889385</v>
      </c>
      <c r="GN39">
        <v>3941.879749889385</v>
      </c>
      <c r="GO39">
        <v>3941.879749889385</v>
      </c>
      <c r="GP39">
        <v>0</v>
      </c>
      <c r="GQ39">
        <v>0</v>
      </c>
      <c r="GR39">
        <v>0</v>
      </c>
      <c r="GS39">
        <v>0</v>
      </c>
      <c r="GT39">
        <v>0</v>
      </c>
      <c r="GU39">
        <v>0</v>
      </c>
      <c r="GV39">
        <v>0</v>
      </c>
      <c r="GW39">
        <v>0</v>
      </c>
      <c r="GX39">
        <v>0</v>
      </c>
      <c r="GY39">
        <v>0</v>
      </c>
      <c r="GZ39">
        <v>0</v>
      </c>
      <c r="HA39">
        <v>0</v>
      </c>
      <c r="HB39">
        <v>0</v>
      </c>
      <c r="HC39">
        <v>0</v>
      </c>
      <c r="HD39">
        <v>0</v>
      </c>
      <c r="HE39">
        <v>0</v>
      </c>
    </row>
    <row r="40" spans="1:213">
      <c r="A40" s="8" t="s">
        <v>45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-76297.507471714489</v>
      </c>
      <c r="GS40">
        <v>-76297.507471714489</v>
      </c>
      <c r="GT40">
        <v>-76297.507471714489</v>
      </c>
      <c r="GU40">
        <v>-76297.507471714489</v>
      </c>
      <c r="GV40">
        <v>-76297.507471714489</v>
      </c>
      <c r="GW40">
        <v>-76297.507471714489</v>
      </c>
      <c r="GX40">
        <v>-76297.507471714489</v>
      </c>
      <c r="GY40">
        <v>-76297.507471714489</v>
      </c>
      <c r="GZ40">
        <v>-76297.507471714489</v>
      </c>
      <c r="HA40">
        <v>-76297.507471714489</v>
      </c>
      <c r="HB40">
        <v>-76297.507471714489</v>
      </c>
      <c r="HC40">
        <v>-76297.507471714489</v>
      </c>
      <c r="HD40">
        <v>-76297.507471714489</v>
      </c>
      <c r="HE40">
        <v>-76297.507471714489</v>
      </c>
    </row>
    <row r="41" spans="1:213">
      <c r="A41" s="8" t="s">
        <v>46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24.59815705942929</v>
      </c>
      <c r="DN41">
        <v>18.222762944815841</v>
      </c>
      <c r="DO41">
        <v>0</v>
      </c>
      <c r="DP41">
        <v>0</v>
      </c>
      <c r="DQ41">
        <v>0</v>
      </c>
      <c r="DR41">
        <v>0</v>
      </c>
      <c r="DS41">
        <v>0</v>
      </c>
      <c r="DT41">
        <v>24.59815705942929</v>
      </c>
      <c r="DU41">
        <v>42.820920004245117</v>
      </c>
      <c r="DV41">
        <v>42.820920004245117</v>
      </c>
      <c r="DW41">
        <v>18.222762944815841</v>
      </c>
      <c r="DX41">
        <v>0</v>
      </c>
      <c r="DY41">
        <v>24.59815705942929</v>
      </c>
      <c r="DZ41">
        <v>42.820920004245117</v>
      </c>
      <c r="EA41">
        <v>42.820920004245117</v>
      </c>
      <c r="EB41">
        <v>42.820920004245117</v>
      </c>
      <c r="EC41">
        <v>42.820920004245117</v>
      </c>
      <c r="ED41">
        <v>18.222762944815841</v>
      </c>
      <c r="EE41">
        <v>24.59815705942929</v>
      </c>
      <c r="EF41">
        <v>42.820920004245117</v>
      </c>
      <c r="EG41">
        <v>42.820920004245117</v>
      </c>
      <c r="EH41">
        <v>42.820920004245117</v>
      </c>
      <c r="EI41">
        <v>18.222762944815841</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row>
    <row r="42" spans="1:213">
      <c r="A42" s="8" t="s">
        <v>47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62.19833795646533</v>
      </c>
      <c r="EO42">
        <v>108.27600001073409</v>
      </c>
      <c r="EP42">
        <v>108.27600001073409</v>
      </c>
      <c r="EQ42">
        <v>108.27600001073409</v>
      </c>
      <c r="ER42">
        <v>108.27600001073409</v>
      </c>
      <c r="ES42">
        <v>108.27600001073409</v>
      </c>
      <c r="ET42">
        <v>108.27600001073409</v>
      </c>
      <c r="EU42">
        <v>108.27600001073409</v>
      </c>
      <c r="EV42">
        <v>108.27600001073409</v>
      </c>
      <c r="EW42">
        <v>46.077662054268806</v>
      </c>
      <c r="EX42">
        <v>62.19833795646533</v>
      </c>
      <c r="EY42">
        <v>108.27600001073409</v>
      </c>
      <c r="EZ42">
        <v>108.27600001073409</v>
      </c>
      <c r="FA42">
        <v>108.27600001073409</v>
      </c>
      <c r="FB42">
        <v>108.27600001073409</v>
      </c>
      <c r="FC42">
        <v>108.27600001073409</v>
      </c>
      <c r="FD42">
        <v>108.27600001073409</v>
      </c>
      <c r="FE42">
        <v>108.27600001073409</v>
      </c>
      <c r="FF42">
        <v>108.27600001073409</v>
      </c>
      <c r="FG42">
        <v>108.27600001073409</v>
      </c>
      <c r="FH42">
        <v>46.077662054268806</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row>
    <row r="43" spans="1:213">
      <c r="A43" s="8" t="s">
        <v>48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14201.614981241069</v>
      </c>
      <c r="FM43">
        <v>24722.4301224509</v>
      </c>
      <c r="FN43">
        <v>24722.4301224509</v>
      </c>
      <c r="FO43">
        <v>24722.4301224509</v>
      </c>
      <c r="FP43">
        <v>24722.4301224509</v>
      </c>
      <c r="FQ43">
        <v>24722.4301224509</v>
      </c>
      <c r="FR43">
        <v>24722.4301224509</v>
      </c>
      <c r="FS43">
        <v>24722.4301224509</v>
      </c>
      <c r="FT43">
        <v>24722.4301224509</v>
      </c>
      <c r="FU43">
        <v>24722.4301224509</v>
      </c>
      <c r="FV43">
        <v>24722.4301224509</v>
      </c>
      <c r="FW43">
        <v>10520.81514120984</v>
      </c>
      <c r="FX43">
        <v>14201.614981241069</v>
      </c>
      <c r="FY43">
        <v>24722.4301224509</v>
      </c>
      <c r="FZ43">
        <v>24722.4301224509</v>
      </c>
      <c r="GA43">
        <v>10520.81514120984</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row>
    <row r="44" spans="1:213">
      <c r="A44" s="8" t="s">
        <v>49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-4932.56239745316</v>
      </c>
      <c r="GB44">
        <v>-8586.6944961359568</v>
      </c>
      <c r="GC44">
        <v>-8586.6944961359568</v>
      </c>
      <c r="GD44">
        <v>-8586.6944961359568</v>
      </c>
      <c r="GE44">
        <v>-8586.6944961359568</v>
      </c>
      <c r="GF44">
        <v>-8586.6944961359568</v>
      </c>
      <c r="GG44">
        <v>-8586.6944961359568</v>
      </c>
      <c r="GH44">
        <v>-8586.6944961359568</v>
      </c>
      <c r="GI44">
        <v>-8586.6944961359568</v>
      </c>
      <c r="GJ44">
        <v>-3654.1320986827991</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row>
    <row r="45" spans="1:213">
      <c r="A45" s="8" t="s">
        <v>50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-26972.543312658301</v>
      </c>
      <c r="GK45">
        <v>-46954.294856802393</v>
      </c>
      <c r="GL45">
        <v>-46954.294856802393</v>
      </c>
      <c r="GM45">
        <v>-46954.294856802393</v>
      </c>
      <c r="GN45">
        <v>-46954.294856802393</v>
      </c>
      <c r="GO45">
        <v>-46954.294856802393</v>
      </c>
      <c r="GP45">
        <v>-46954.294856802393</v>
      </c>
      <c r="GQ45">
        <v>-46954.294856802393</v>
      </c>
      <c r="GR45">
        <v>-19981.751544144088</v>
      </c>
      <c r="GS45">
        <v>0</v>
      </c>
      <c r="GT45">
        <v>0</v>
      </c>
      <c r="GU45">
        <v>0</v>
      </c>
      <c r="GV45">
        <v>0</v>
      </c>
      <c r="GW45">
        <v>0</v>
      </c>
      <c r="GX45">
        <v>0</v>
      </c>
      <c r="GY45">
        <v>0</v>
      </c>
      <c r="GZ45">
        <v>0</v>
      </c>
      <c r="HA45">
        <v>0</v>
      </c>
      <c r="HB45">
        <v>0</v>
      </c>
      <c r="HC45">
        <v>0</v>
      </c>
      <c r="HD45">
        <v>0</v>
      </c>
      <c r="HE45">
        <v>0</v>
      </c>
    </row>
    <row r="46" spans="1:213">
      <c r="A46" s="8" t="s">
        <v>51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10109.839908989859</v>
      </c>
      <c r="GT46">
        <v>17599.393521744751</v>
      </c>
      <c r="GU46">
        <v>17599.393521744751</v>
      </c>
      <c r="GV46">
        <v>17599.393521744751</v>
      </c>
      <c r="GW46">
        <v>17599.393521744751</v>
      </c>
      <c r="GX46">
        <v>17599.393521744751</v>
      </c>
      <c r="GY46">
        <v>17599.393521744751</v>
      </c>
      <c r="GZ46">
        <v>7489.5536127548894</v>
      </c>
      <c r="HA46">
        <v>0</v>
      </c>
      <c r="HB46">
        <v>0</v>
      </c>
      <c r="HC46">
        <v>0</v>
      </c>
      <c r="HD46">
        <v>0</v>
      </c>
      <c r="HE46">
        <v>0</v>
      </c>
    </row>
    <row r="47" spans="1:213">
      <c r="A47" s="8" t="s">
        <v>52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18032.922421284591</v>
      </c>
      <c r="HA47">
        <v>31392.039923112101</v>
      </c>
      <c r="HB47">
        <v>31392.039923112101</v>
      </c>
      <c r="HC47">
        <v>31392.039923112101</v>
      </c>
      <c r="HD47">
        <v>31392.039923112101</v>
      </c>
      <c r="HE47">
        <v>31392.039923112101</v>
      </c>
    </row>
    <row r="48" spans="1:213">
      <c r="A48" s="8" t="s">
        <v>53</v>
      </c>
      <c r="B48">
        <v>143959.31021838929</v>
      </c>
      <c r="C48">
        <v>137402.23230539871</v>
      </c>
      <c r="D48">
        <v>138906.89062052651</v>
      </c>
      <c r="E48">
        <v>144650.58001297369</v>
      </c>
      <c r="F48">
        <v>145462.2709090868</v>
      </c>
      <c r="G48">
        <v>173253.91616825291</v>
      </c>
      <c r="H48">
        <v>143585.32058396959</v>
      </c>
      <c r="I48">
        <v>138150.75657422631</v>
      </c>
      <c r="J48">
        <v>140294.16406077531</v>
      </c>
      <c r="K48">
        <v>144323.28715212029</v>
      </c>
      <c r="L48">
        <v>143646.50361063279</v>
      </c>
      <c r="M48">
        <v>145327.953585621</v>
      </c>
      <c r="N48">
        <v>176652.57228766149</v>
      </c>
      <c r="O48">
        <v>148946.9146132718</v>
      </c>
      <c r="P48">
        <v>150073.520919993</v>
      </c>
      <c r="Q48">
        <v>148281.2953546897</v>
      </c>
      <c r="R48">
        <v>141170.0195214143</v>
      </c>
      <c r="S48">
        <v>136784.27631870299</v>
      </c>
      <c r="T48">
        <v>141728.98025250901</v>
      </c>
      <c r="U48">
        <v>175549.5077141285</v>
      </c>
      <c r="V48">
        <v>146906.8255448328</v>
      </c>
      <c r="W48">
        <v>145403.35036613289</v>
      </c>
      <c r="X48">
        <v>145448.84414243701</v>
      </c>
      <c r="Y48">
        <v>138294.6807574367</v>
      </c>
      <c r="Z48">
        <v>139754.4518782555</v>
      </c>
      <c r="AA48">
        <v>147386.27243218981</v>
      </c>
      <c r="AB48">
        <v>188151.29142507471</v>
      </c>
      <c r="AC48">
        <v>148471.74962298331</v>
      </c>
      <c r="AD48">
        <v>137278.84334423469</v>
      </c>
      <c r="AE48">
        <v>143803.13927243251</v>
      </c>
      <c r="AF48">
        <v>147863.01664808221</v>
      </c>
      <c r="AG48">
        <v>145854.32263276301</v>
      </c>
      <c r="AH48">
        <v>147112.91840626011</v>
      </c>
      <c r="AI48">
        <v>175117.11373175241</v>
      </c>
      <c r="AJ48">
        <v>147383.6342853246</v>
      </c>
      <c r="AK48">
        <v>147386.5852782201</v>
      </c>
      <c r="AL48">
        <v>147352.25663277099</v>
      </c>
      <c r="AM48">
        <v>142886.09647750459</v>
      </c>
      <c r="AN48">
        <v>144817.57618588669</v>
      </c>
      <c r="AO48">
        <v>149663.52172444781</v>
      </c>
      <c r="AP48">
        <v>177864.52904549759</v>
      </c>
      <c r="AQ48">
        <v>153527.0667231892</v>
      </c>
      <c r="AR48">
        <v>155717.06474636859</v>
      </c>
      <c r="AS48">
        <v>155295.62998055041</v>
      </c>
      <c r="AT48">
        <v>152479.0862234497</v>
      </c>
      <c r="AU48">
        <v>153349.25577794461</v>
      </c>
      <c r="AV48">
        <v>152710.03075641379</v>
      </c>
      <c r="AW48">
        <v>181475.66901021689</v>
      </c>
      <c r="AX48">
        <v>154427.53149790139</v>
      </c>
      <c r="AY48">
        <v>153978.21683831551</v>
      </c>
      <c r="AZ48">
        <v>153941.05138248249</v>
      </c>
      <c r="BA48">
        <v>142157.53993305599</v>
      </c>
      <c r="BB48">
        <v>141561.81795331131</v>
      </c>
      <c r="BC48">
        <v>149459.40309705501</v>
      </c>
      <c r="BD48">
        <v>180241.69739124441</v>
      </c>
      <c r="BE48">
        <v>154148.2241211762</v>
      </c>
      <c r="BF48">
        <v>153630.10317609541</v>
      </c>
      <c r="BG48">
        <v>153915.05011954799</v>
      </c>
      <c r="BH48">
        <v>149785.40620406519</v>
      </c>
      <c r="BI48">
        <v>148639.67649355539</v>
      </c>
      <c r="BJ48">
        <v>149382.7357048335</v>
      </c>
      <c r="BK48">
        <v>177209.95707805391</v>
      </c>
      <c r="BL48">
        <v>151648.5856035644</v>
      </c>
      <c r="BM48">
        <v>153331.27056344421</v>
      </c>
      <c r="BN48">
        <v>140317.57131122981</v>
      </c>
      <c r="BO48">
        <v>146978.71697454699</v>
      </c>
      <c r="BP48">
        <v>168690.3447425428</v>
      </c>
      <c r="BQ48">
        <v>150794.55415359719</v>
      </c>
      <c r="BR48">
        <v>180879.1121981348</v>
      </c>
      <c r="BS48">
        <v>153290.24613694329</v>
      </c>
      <c r="BT48">
        <v>172849.66315792891</v>
      </c>
      <c r="BU48">
        <v>162707.60391050301</v>
      </c>
      <c r="BV48">
        <v>167321.3897452766</v>
      </c>
      <c r="BW48">
        <v>176507.13259627129</v>
      </c>
      <c r="BX48">
        <v>178436.40377414989</v>
      </c>
      <c r="BY48">
        <v>199156.9525689474</v>
      </c>
      <c r="BZ48">
        <v>157983.2114303993</v>
      </c>
      <c r="CA48">
        <v>153313.04787266071</v>
      </c>
      <c r="CB48">
        <v>156828.73534331191</v>
      </c>
      <c r="CC48">
        <v>153623.83421699409</v>
      </c>
      <c r="CD48">
        <v>158266.28354696379</v>
      </c>
      <c r="CE48">
        <v>161225.65768045021</v>
      </c>
      <c r="CF48">
        <v>186407.65609498409</v>
      </c>
      <c r="CG48">
        <v>158797.30624459789</v>
      </c>
      <c r="CH48">
        <v>159125.2911166311</v>
      </c>
      <c r="CI48">
        <v>154304.29447927949</v>
      </c>
      <c r="CJ48">
        <v>161812.44442161149</v>
      </c>
      <c r="CK48">
        <v>167413.63169266831</v>
      </c>
      <c r="CL48">
        <v>166752.38627210271</v>
      </c>
      <c r="CM48">
        <v>191536.636937667</v>
      </c>
      <c r="CN48">
        <v>148023.36978454041</v>
      </c>
      <c r="CO48">
        <v>164902.43082758441</v>
      </c>
      <c r="CP48">
        <v>164037.98622287979</v>
      </c>
      <c r="CQ48">
        <v>163237.38765600321</v>
      </c>
      <c r="CR48">
        <v>168104.0593514411</v>
      </c>
      <c r="CS48">
        <v>172905.7463756059</v>
      </c>
      <c r="CT48">
        <v>196397.73412159941</v>
      </c>
      <c r="CU48">
        <v>167883.0035016961</v>
      </c>
      <c r="CV48">
        <v>168540.41504545169</v>
      </c>
      <c r="CW48">
        <v>157963.09430614041</v>
      </c>
      <c r="CX48">
        <v>157505.00143060711</v>
      </c>
      <c r="CY48">
        <v>164236.56166737241</v>
      </c>
      <c r="CZ48">
        <v>163129.6836841169</v>
      </c>
      <c r="DA48">
        <v>191857.45637078711</v>
      </c>
      <c r="DB48">
        <v>164212.23523953941</v>
      </c>
      <c r="DC48">
        <v>158400.81311999829</v>
      </c>
      <c r="DD48">
        <v>149238.2730380547</v>
      </c>
      <c r="DE48">
        <v>150558.57697516531</v>
      </c>
      <c r="DF48">
        <v>155984.55891678849</v>
      </c>
      <c r="DG48">
        <v>161856.62260346179</v>
      </c>
      <c r="DH48">
        <v>187615.3621918846</v>
      </c>
      <c r="DI48">
        <v>164642.04536534479</v>
      </c>
      <c r="DJ48">
        <v>161432.99197508459</v>
      </c>
      <c r="DK48">
        <v>166765.29181306841</v>
      </c>
      <c r="DL48">
        <v>156389.18218014529</v>
      </c>
      <c r="DM48">
        <v>161480.7734242164</v>
      </c>
      <c r="DN48">
        <v>184992.68900789029</v>
      </c>
      <c r="DO48">
        <v>198223.1463190311</v>
      </c>
      <c r="DP48">
        <v>162915.0237970429</v>
      </c>
      <c r="DQ48">
        <v>166157.12439292119</v>
      </c>
      <c r="DR48">
        <v>160893.10514423461</v>
      </c>
      <c r="DS48">
        <v>169559.76035997231</v>
      </c>
      <c r="DT48">
        <v>195306.58677898001</v>
      </c>
      <c r="DU48">
        <v>203198.09425912731</v>
      </c>
      <c r="DV48">
        <v>221566.44217732261</v>
      </c>
      <c r="DW48">
        <v>188950.43062638221</v>
      </c>
      <c r="DX48">
        <v>186750.6550156158</v>
      </c>
      <c r="DY48">
        <v>191633.7631248667</v>
      </c>
      <c r="DZ48">
        <v>192471.01418841991</v>
      </c>
      <c r="EA48">
        <v>199528.4928918111</v>
      </c>
      <c r="EB48">
        <v>197828.36552485969</v>
      </c>
      <c r="EC48">
        <v>223829.53808132131</v>
      </c>
      <c r="ED48">
        <v>195794.39777344759</v>
      </c>
      <c r="EE48">
        <v>216424.56401463371</v>
      </c>
      <c r="EF48">
        <v>216625.47578372099</v>
      </c>
      <c r="EG48">
        <v>218808.80258338881</v>
      </c>
      <c r="EH48">
        <v>231730.69582374679</v>
      </c>
      <c r="EI48">
        <v>243118.04169028479</v>
      </c>
      <c r="EJ48">
        <v>272321.26870636531</v>
      </c>
      <c r="EK48">
        <v>240542.53896050429</v>
      </c>
      <c r="EL48">
        <v>256276.76111818801</v>
      </c>
      <c r="EM48">
        <v>253517.05670974139</v>
      </c>
      <c r="EN48">
        <v>247221.795794898</v>
      </c>
      <c r="EO48">
        <v>246487.97303706189</v>
      </c>
      <c r="EP48">
        <v>249702.77821325781</v>
      </c>
      <c r="EQ48">
        <v>274090.24208727578</v>
      </c>
      <c r="ER48">
        <v>272613.89569375961</v>
      </c>
      <c r="ES48">
        <v>303439.90867667971</v>
      </c>
      <c r="ET48">
        <v>300972.70191888488</v>
      </c>
      <c r="EU48">
        <v>289392.93834945792</v>
      </c>
      <c r="EV48">
        <v>312966.26110398187</v>
      </c>
      <c r="EW48">
        <v>301661.9654836742</v>
      </c>
      <c r="EX48">
        <v>305304.85831446998</v>
      </c>
      <c r="EY48">
        <v>274088.62094789027</v>
      </c>
      <c r="EZ48">
        <v>278483.55013082997</v>
      </c>
      <c r="FA48">
        <v>278824.83640946809</v>
      </c>
      <c r="FB48">
        <v>289733.39215961372</v>
      </c>
      <c r="FC48">
        <v>296450.86257845332</v>
      </c>
      <c r="FD48">
        <v>286510.48197128141</v>
      </c>
      <c r="FE48">
        <v>294434.68953098467</v>
      </c>
      <c r="FF48">
        <v>260474.8356786849</v>
      </c>
      <c r="FG48">
        <v>262175.78598049708</v>
      </c>
      <c r="FH48">
        <v>261969.2182824676</v>
      </c>
      <c r="FI48">
        <v>258701.08039963621</v>
      </c>
      <c r="FJ48">
        <v>276573.64052960492</v>
      </c>
      <c r="FK48">
        <v>290847.11661127058</v>
      </c>
      <c r="FL48">
        <v>339741.6303668333</v>
      </c>
      <c r="FM48">
        <v>312950.87585113308</v>
      </c>
      <c r="FN48">
        <v>307000.190347736</v>
      </c>
      <c r="FO48">
        <v>297852.34734370169</v>
      </c>
      <c r="FP48">
        <v>295526.73230162798</v>
      </c>
      <c r="FQ48">
        <v>310386.32620082161</v>
      </c>
      <c r="FR48">
        <v>315788.73594559601</v>
      </c>
      <c r="FS48">
        <v>351350.27919873159</v>
      </c>
      <c r="FT48">
        <v>299041.83575571841</v>
      </c>
      <c r="FU48">
        <v>291319.46049789601</v>
      </c>
      <c r="FV48">
        <v>299083.2112736014</v>
      </c>
      <c r="FW48">
        <v>281931.19195574528</v>
      </c>
      <c r="FX48">
        <v>295766.99998055032</v>
      </c>
      <c r="FY48">
        <v>316691.89134662022</v>
      </c>
      <c r="FZ48">
        <v>337259.90871312091</v>
      </c>
      <c r="GA48">
        <v>263894.54744449392</v>
      </c>
      <c r="GB48">
        <v>246355.88117858701</v>
      </c>
      <c r="GC48">
        <v>251918.69510521751</v>
      </c>
      <c r="GD48">
        <v>257225.53806378579</v>
      </c>
      <c r="GE48">
        <v>276704.0289788472</v>
      </c>
      <c r="GF48">
        <v>281343.12764010951</v>
      </c>
      <c r="GG48">
        <v>324291.3436471711</v>
      </c>
      <c r="GH48">
        <v>268289.48714292538</v>
      </c>
      <c r="GI48">
        <v>269548.36280062958</v>
      </c>
      <c r="GJ48">
        <v>226416.89281853629</v>
      </c>
      <c r="GK48">
        <v>207883.1363683384</v>
      </c>
      <c r="GL48">
        <v>202545.55294979291</v>
      </c>
      <c r="GM48">
        <v>193841.89114305479</v>
      </c>
      <c r="GN48">
        <v>227290.17345013129</v>
      </c>
      <c r="GO48">
        <v>197886.3784405787</v>
      </c>
      <c r="GP48">
        <v>187644.8110921921</v>
      </c>
      <c r="GQ48">
        <v>192486.67726351551</v>
      </c>
      <c r="GR48">
        <v>142461.88269758489</v>
      </c>
      <c r="GS48">
        <v>182967.4377972091</v>
      </c>
      <c r="GT48">
        <v>177826.62244257671</v>
      </c>
      <c r="GU48">
        <v>219096.70582848301</v>
      </c>
      <c r="GV48">
        <v>170664.61557396399</v>
      </c>
      <c r="GW48">
        <v>182952.3334310886</v>
      </c>
      <c r="GX48">
        <v>178311.7431445166</v>
      </c>
      <c r="GY48">
        <v>167730.89982642551</v>
      </c>
      <c r="GZ48">
        <v>184974.8144552983</v>
      </c>
      <c r="HA48">
        <v>181789.31592952801</v>
      </c>
      <c r="HB48">
        <v>214991.91865938049</v>
      </c>
      <c r="HC48">
        <v>172853.10026903651</v>
      </c>
      <c r="HD48">
        <v>169115.01718109389</v>
      </c>
      <c r="HE48">
        <v>160779.1424915207</v>
      </c>
    </row>
    <row r="49" spans="1:275">
      <c r="A49" s="8" t="s">
        <v>54</v>
      </c>
      <c r="B49">
        <v>20860.412931295319</v>
      </c>
      <c r="C49">
        <v>20893.775033976959</v>
      </c>
      <c r="D49">
        <v>20927.137136658592</v>
      </c>
      <c r="E49">
        <v>21687.18649411462</v>
      </c>
      <c r="F49">
        <v>22771.15153942502</v>
      </c>
      <c r="G49">
        <v>22501.828383231499</v>
      </c>
      <c r="H49">
        <v>21302.612437748201</v>
      </c>
      <c r="I49">
        <v>21642.2993014157</v>
      </c>
      <c r="J49">
        <v>21361.451055204889</v>
      </c>
      <c r="K49">
        <v>21223.756558682529</v>
      </c>
      <c r="L49">
        <v>21091.521315326248</v>
      </c>
      <c r="M49">
        <v>22772.9712904804</v>
      </c>
      <c r="N49">
        <v>22769.331788369669</v>
      </c>
      <c r="O49">
        <v>21627.134709287689</v>
      </c>
      <c r="P49">
        <v>22345.329792470409</v>
      </c>
      <c r="Q49">
        <v>22322.886196120951</v>
      </c>
      <c r="R49">
        <v>22031.726027263088</v>
      </c>
      <c r="S49">
        <v>23144.807089459271</v>
      </c>
      <c r="T49">
        <v>23613.089694372331</v>
      </c>
      <c r="U49">
        <v>23708.323332936259</v>
      </c>
      <c r="V49">
        <v>23126.60957890566</v>
      </c>
      <c r="W49">
        <v>22439.956847349211</v>
      </c>
      <c r="X49">
        <v>22485.450623733261</v>
      </c>
      <c r="Y49">
        <v>22330.771784027511</v>
      </c>
      <c r="Z49">
        <v>22319.24669401022</v>
      </c>
      <c r="AA49">
        <v>24422.878914008252</v>
      </c>
      <c r="AB49">
        <v>24585.44334162055</v>
      </c>
      <c r="AC49">
        <v>23372.8825550646</v>
      </c>
      <c r="AD49">
        <v>21828.613813314649</v>
      </c>
      <c r="AE49">
        <v>21648.03851628261</v>
      </c>
      <c r="AF49">
        <v>20860.412931295319</v>
      </c>
      <c r="AG49">
        <v>20893.775033976959</v>
      </c>
      <c r="AH49">
        <v>20927.137136658592</v>
      </c>
      <c r="AI49">
        <v>21687.18649411462</v>
      </c>
      <c r="AJ49">
        <v>22771.15153942502</v>
      </c>
      <c r="AK49">
        <v>22501.828383231499</v>
      </c>
      <c r="AL49">
        <v>21302.612437748201</v>
      </c>
      <c r="AM49">
        <v>21642.2993014157</v>
      </c>
      <c r="AN49">
        <v>21361.451055204889</v>
      </c>
      <c r="AO49">
        <v>21223.756558682529</v>
      </c>
      <c r="AP49">
        <v>21091.521315326248</v>
      </c>
      <c r="AQ49">
        <v>22772.9712904804</v>
      </c>
      <c r="AR49">
        <v>22769.331788369669</v>
      </c>
      <c r="AS49">
        <v>21627.134709287689</v>
      </c>
      <c r="AT49">
        <v>22345.329792470409</v>
      </c>
      <c r="AU49">
        <v>22322.886196120951</v>
      </c>
      <c r="AV49">
        <v>22031.726027263088</v>
      </c>
      <c r="AW49">
        <v>23144.807089459271</v>
      </c>
      <c r="AX49">
        <v>23613.089694372331</v>
      </c>
      <c r="AY49">
        <v>23708.323332936259</v>
      </c>
      <c r="AZ49">
        <v>23126.60957890566</v>
      </c>
      <c r="BA49">
        <v>22439.956847349211</v>
      </c>
      <c r="BB49">
        <v>22485.450623733261</v>
      </c>
      <c r="BC49">
        <v>22330.771784027511</v>
      </c>
      <c r="BD49">
        <v>22319.24669401022</v>
      </c>
      <c r="BE49">
        <v>24422.878914008252</v>
      </c>
      <c r="BF49">
        <v>24585.44334162055</v>
      </c>
      <c r="BG49">
        <v>23372.8825550646</v>
      </c>
      <c r="BH49">
        <v>21828.613813314649</v>
      </c>
      <c r="BI49">
        <v>21648.03851628261</v>
      </c>
      <c r="BJ49">
        <v>22183.776337666641</v>
      </c>
      <c r="BK49">
        <v>20860.412931295319</v>
      </c>
      <c r="BL49">
        <v>20893.775033976959</v>
      </c>
      <c r="BM49">
        <v>20927.137136658592</v>
      </c>
      <c r="BN49">
        <v>21687.18649411462</v>
      </c>
      <c r="BO49">
        <v>22771.15153942502</v>
      </c>
      <c r="BP49">
        <v>22501.828383231499</v>
      </c>
      <c r="BQ49">
        <v>21302.612437748201</v>
      </c>
      <c r="BR49">
        <v>21642.2993014157</v>
      </c>
      <c r="BS49">
        <v>21361.451055204889</v>
      </c>
      <c r="BT49">
        <v>21223.756558682529</v>
      </c>
      <c r="BU49">
        <v>21091.521315326248</v>
      </c>
      <c r="BV49">
        <v>22772.9712904804</v>
      </c>
      <c r="BW49">
        <v>22769.331788369669</v>
      </c>
      <c r="BX49">
        <v>21627.134709287689</v>
      </c>
      <c r="BY49">
        <v>22345.329792470409</v>
      </c>
      <c r="BZ49">
        <v>22322.886196120951</v>
      </c>
      <c r="CA49">
        <v>22031.726027263088</v>
      </c>
      <c r="CB49">
        <v>23144.807089459271</v>
      </c>
      <c r="CC49">
        <v>23613.089694372331</v>
      </c>
      <c r="CD49">
        <v>23708.323332936259</v>
      </c>
      <c r="CE49">
        <v>23126.60957890566</v>
      </c>
      <c r="CF49">
        <v>22439.956847349211</v>
      </c>
      <c r="CG49">
        <v>22485.450623733261</v>
      </c>
      <c r="CH49">
        <v>22330.771784027511</v>
      </c>
      <c r="CI49">
        <v>22319.24669401022</v>
      </c>
      <c r="CJ49">
        <v>24422.878914008252</v>
      </c>
      <c r="CK49">
        <v>24585.44334162055</v>
      </c>
      <c r="CL49">
        <v>23372.8825550646</v>
      </c>
      <c r="CM49">
        <v>21828.613813314649</v>
      </c>
      <c r="CN49">
        <v>21648.03851628261</v>
      </c>
      <c r="CO49">
        <v>20860.412931295319</v>
      </c>
      <c r="CP49">
        <v>20893.775033976959</v>
      </c>
      <c r="CQ49">
        <v>20927.137136658592</v>
      </c>
      <c r="CR49">
        <v>21687.18649411462</v>
      </c>
      <c r="CS49">
        <v>22771.15153942502</v>
      </c>
      <c r="CT49">
        <v>22501.828383231499</v>
      </c>
      <c r="CU49">
        <v>21302.612437748201</v>
      </c>
      <c r="CV49">
        <v>21642.2993014157</v>
      </c>
      <c r="CW49">
        <v>21361.451055204889</v>
      </c>
      <c r="CX49">
        <v>21223.756558682529</v>
      </c>
      <c r="CY49">
        <v>21091.521315326248</v>
      </c>
      <c r="CZ49">
        <v>22772.9712904804</v>
      </c>
      <c r="DA49">
        <v>22769.331788369669</v>
      </c>
      <c r="DB49">
        <v>21627.134709287689</v>
      </c>
      <c r="DC49">
        <v>22345.329792470409</v>
      </c>
      <c r="DD49">
        <v>22322.886196120951</v>
      </c>
      <c r="DE49">
        <v>22031.726027263088</v>
      </c>
      <c r="DF49">
        <v>23144.807089459271</v>
      </c>
      <c r="DG49">
        <v>23613.089694372331</v>
      </c>
      <c r="DH49">
        <v>23708.323332936259</v>
      </c>
      <c r="DI49">
        <v>23126.60957890566</v>
      </c>
      <c r="DJ49">
        <v>22439.956847349211</v>
      </c>
      <c r="DK49">
        <v>22485.450623733261</v>
      </c>
      <c r="DL49">
        <v>22330.771784027511</v>
      </c>
      <c r="DM49">
        <v>22319.24669401022</v>
      </c>
      <c r="DN49">
        <v>24422.878914008252</v>
      </c>
      <c r="DO49">
        <v>24585.44334162055</v>
      </c>
      <c r="DP49">
        <v>23372.8825550646</v>
      </c>
      <c r="DQ49">
        <v>21828.613813314649</v>
      </c>
      <c r="DR49">
        <v>21648.03851628261</v>
      </c>
      <c r="DS49">
        <v>22183.776337666641</v>
      </c>
      <c r="DT49">
        <v>20860.412931295319</v>
      </c>
      <c r="DU49">
        <v>20893.775033976959</v>
      </c>
      <c r="DV49">
        <v>20927.137136658592</v>
      </c>
      <c r="DW49">
        <v>21687.18649411462</v>
      </c>
      <c r="DX49">
        <v>22771.15153942502</v>
      </c>
      <c r="DY49">
        <v>22501.828383231499</v>
      </c>
      <c r="DZ49">
        <v>21302.612437748201</v>
      </c>
      <c r="EA49">
        <v>21642.2993014157</v>
      </c>
      <c r="EB49">
        <v>21361.451055204889</v>
      </c>
      <c r="EC49">
        <v>21223.756558682529</v>
      </c>
      <c r="ED49">
        <v>21091.521315326248</v>
      </c>
      <c r="EE49">
        <v>22772.9712904804</v>
      </c>
      <c r="EF49">
        <v>22769.331788369669</v>
      </c>
      <c r="EG49">
        <v>21627.134709287689</v>
      </c>
      <c r="EH49">
        <v>22345.329792470409</v>
      </c>
      <c r="EI49">
        <v>22322.886196120951</v>
      </c>
      <c r="EJ49">
        <v>22031.726027263088</v>
      </c>
      <c r="EK49">
        <v>23144.807089459271</v>
      </c>
      <c r="EL49">
        <v>23613.089694372331</v>
      </c>
      <c r="EM49">
        <v>23708.323332936259</v>
      </c>
      <c r="EN49">
        <v>23126.60957890566</v>
      </c>
      <c r="EO49">
        <v>22439.956847349211</v>
      </c>
      <c r="EP49">
        <v>22485.450623733261</v>
      </c>
      <c r="EQ49">
        <v>22330.771784027511</v>
      </c>
      <c r="ER49">
        <v>22319.24669401022</v>
      </c>
      <c r="ES49">
        <v>24422.878914008252</v>
      </c>
      <c r="ET49">
        <v>24585.44334162055</v>
      </c>
      <c r="EU49">
        <v>23372.8825550646</v>
      </c>
      <c r="EV49">
        <v>21828.613813314649</v>
      </c>
      <c r="EW49">
        <v>21648.03851628261</v>
      </c>
      <c r="EX49">
        <v>22183.776337666641</v>
      </c>
      <c r="EY49">
        <v>20860.412931295319</v>
      </c>
      <c r="EZ49">
        <v>20893.775033976959</v>
      </c>
      <c r="FA49">
        <v>20927.137136658592</v>
      </c>
      <c r="FB49">
        <v>21687.18649411462</v>
      </c>
      <c r="FC49">
        <v>22771.15153942502</v>
      </c>
      <c r="FD49">
        <v>22501.828383231499</v>
      </c>
      <c r="FE49">
        <v>21302.612437748201</v>
      </c>
      <c r="FF49">
        <v>21642.2993014157</v>
      </c>
      <c r="FG49">
        <v>21361.451055204889</v>
      </c>
      <c r="FH49">
        <v>21223.756558682529</v>
      </c>
      <c r="FI49">
        <v>21091.521315326248</v>
      </c>
      <c r="FJ49">
        <v>22772.9712904804</v>
      </c>
      <c r="FK49">
        <v>22769.331788369669</v>
      </c>
      <c r="FL49">
        <v>21627.134709287689</v>
      </c>
      <c r="FM49">
        <v>22345.329792470409</v>
      </c>
      <c r="FN49">
        <v>22322.886196120951</v>
      </c>
      <c r="FO49">
        <v>22031.726027263088</v>
      </c>
      <c r="FP49">
        <v>23144.807089459271</v>
      </c>
      <c r="FQ49">
        <v>23613.089694372331</v>
      </c>
      <c r="FR49">
        <v>23708.323332936259</v>
      </c>
      <c r="FS49">
        <v>23126.60957890566</v>
      </c>
      <c r="FT49">
        <v>22439.956847349211</v>
      </c>
      <c r="FU49">
        <v>22485.450623733261</v>
      </c>
      <c r="FV49">
        <v>22330.771784027511</v>
      </c>
      <c r="FW49">
        <v>22319.24669401022</v>
      </c>
      <c r="FX49">
        <v>24422.878914008252</v>
      </c>
      <c r="FY49">
        <v>24585.44334162055</v>
      </c>
      <c r="FZ49">
        <v>23372.8825550646</v>
      </c>
      <c r="GA49">
        <v>20860.412931295319</v>
      </c>
      <c r="GB49">
        <v>20893.775033976959</v>
      </c>
      <c r="GC49">
        <v>20927.137136658592</v>
      </c>
      <c r="GD49">
        <v>21687.18649411462</v>
      </c>
      <c r="GE49">
        <v>22771.15153942502</v>
      </c>
      <c r="GF49">
        <v>22501.828383231499</v>
      </c>
      <c r="GG49">
        <v>21302.612437748201</v>
      </c>
      <c r="GH49">
        <v>21642.2993014157</v>
      </c>
      <c r="GI49">
        <v>21361.451055204889</v>
      </c>
      <c r="GJ49">
        <v>21223.756558682529</v>
      </c>
      <c r="GK49">
        <v>21091.521315326248</v>
      </c>
      <c r="GL49">
        <v>22772.9712904804</v>
      </c>
      <c r="GM49">
        <v>22769.331788369669</v>
      </c>
      <c r="GN49">
        <v>21627.134709287689</v>
      </c>
      <c r="GO49">
        <v>22345.329792470409</v>
      </c>
      <c r="GP49">
        <v>22322.886196120951</v>
      </c>
      <c r="GQ49">
        <v>22031.726027263088</v>
      </c>
      <c r="GR49">
        <v>23144.807089459271</v>
      </c>
      <c r="GS49">
        <v>23613.089694372331</v>
      </c>
      <c r="GT49">
        <v>23708.323332936259</v>
      </c>
      <c r="GU49">
        <v>23126.60957890566</v>
      </c>
      <c r="GV49">
        <v>22439.956847349211</v>
      </c>
      <c r="GW49">
        <v>22485.450623733261</v>
      </c>
      <c r="GX49">
        <v>22330.771784027511</v>
      </c>
      <c r="GY49">
        <v>22319.24669401022</v>
      </c>
      <c r="GZ49">
        <v>24422.878914008252</v>
      </c>
      <c r="HA49">
        <v>24585.44334162055</v>
      </c>
      <c r="HB49">
        <v>23372.8825550646</v>
      </c>
      <c r="HC49">
        <v>21828.613813314649</v>
      </c>
      <c r="HD49">
        <v>21648.03851628261</v>
      </c>
      <c r="HE49">
        <v>22183.776337666641</v>
      </c>
    </row>
    <row r="50" spans="1:275">
      <c r="A50" s="8" t="s">
        <v>55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4525.6532822466852</v>
      </c>
      <c r="EL50">
        <v>15009.54830164652</v>
      </c>
      <c r="EM50">
        <v>21633.38533151499</v>
      </c>
      <c r="EN50">
        <v>21075.651523603901</v>
      </c>
      <c r="EO50">
        <v>18746.748082588008</v>
      </c>
      <c r="EP50">
        <v>14193.72231647065</v>
      </c>
      <c r="EQ50">
        <v>13356.074266597419</v>
      </c>
      <c r="ER50">
        <v>15034.82596579329</v>
      </c>
      <c r="ES50">
        <v>19409.24499474969</v>
      </c>
      <c r="ET50">
        <v>18250.687300171969</v>
      </c>
      <c r="EU50">
        <v>17315.642508462599</v>
      </c>
      <c r="EV50">
        <v>17067.889320646191</v>
      </c>
      <c r="EW50">
        <v>18257.079587814289</v>
      </c>
      <c r="EX50">
        <v>18926.899557580131</v>
      </c>
      <c r="EY50">
        <v>19079.70924481194</v>
      </c>
      <c r="EZ50">
        <v>18723.887634343391</v>
      </c>
      <c r="FA50">
        <v>18863.22418328682</v>
      </c>
      <c r="FB50">
        <v>18503.995344785752</v>
      </c>
      <c r="FC50">
        <v>18541.002888189789</v>
      </c>
      <c r="FD50">
        <v>18775.653052284451</v>
      </c>
      <c r="FE50">
        <v>19315.427635386081</v>
      </c>
      <c r="FF50">
        <v>19187.693331082839</v>
      </c>
      <c r="FG50">
        <v>17811.46530417083</v>
      </c>
      <c r="FH50">
        <v>17209.15614590282</v>
      </c>
      <c r="FI50">
        <v>12644.887128319881</v>
      </c>
      <c r="FJ50">
        <v>5454.8021078678375</v>
      </c>
      <c r="FK50">
        <v>11.334501681563721</v>
      </c>
      <c r="FL50">
        <v>0</v>
      </c>
      <c r="FM50">
        <v>0</v>
      </c>
      <c r="FN50">
        <v>0</v>
      </c>
      <c r="FO50">
        <v>0</v>
      </c>
      <c r="FP50">
        <v>0</v>
      </c>
      <c r="FQ50">
        <v>0</v>
      </c>
      <c r="FR50">
        <v>0</v>
      </c>
      <c r="FS50">
        <v>0</v>
      </c>
      <c r="FT50">
        <v>0</v>
      </c>
      <c r="FU50">
        <v>0</v>
      </c>
      <c r="FV50">
        <v>0</v>
      </c>
      <c r="FW50">
        <v>0</v>
      </c>
      <c r="FX50">
        <v>0</v>
      </c>
      <c r="FY50">
        <v>0</v>
      </c>
      <c r="FZ50">
        <v>0</v>
      </c>
      <c r="GA50">
        <v>0</v>
      </c>
      <c r="GB50">
        <v>0</v>
      </c>
      <c r="GC50">
        <v>0</v>
      </c>
      <c r="GD50">
        <v>727.20648031333019</v>
      </c>
      <c r="GE50">
        <v>5054.9942916981063</v>
      </c>
      <c r="GF50">
        <v>11429.77553653149</v>
      </c>
      <c r="GG50">
        <v>14615.711823045651</v>
      </c>
      <c r="GH50">
        <v>10988.01007497842</v>
      </c>
      <c r="GI50">
        <v>4585.1815269948229</v>
      </c>
      <c r="GJ50">
        <v>11.334501681563721</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row>
    <row r="51" spans="1:275">
      <c r="A51" s="8" t="s">
        <v>56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1951.538634588642</v>
      </c>
      <c r="EE51">
        <v>7872.060780389942</v>
      </c>
      <c r="EF51">
        <v>12104.87477271806</v>
      </c>
      <c r="EG51">
        <v>12453.829946909609</v>
      </c>
      <c r="EH51">
        <v>12141.458537918819</v>
      </c>
      <c r="EI51">
        <v>11754.595970885461</v>
      </c>
      <c r="EJ51">
        <v>11840.228593925811</v>
      </c>
      <c r="EK51">
        <v>11394.74369883731</v>
      </c>
      <c r="EL51">
        <v>10994.605957089239</v>
      </c>
      <c r="EM51">
        <v>8302.7210790111876</v>
      </c>
      <c r="EN51">
        <v>4042.3704327152968</v>
      </c>
      <c r="EO51">
        <v>10.99983387973902</v>
      </c>
      <c r="EP51">
        <v>0</v>
      </c>
      <c r="EQ51">
        <v>0</v>
      </c>
      <c r="ER51">
        <v>0</v>
      </c>
      <c r="ES51">
        <v>0</v>
      </c>
      <c r="ET51">
        <v>0</v>
      </c>
      <c r="EU51">
        <v>0</v>
      </c>
      <c r="EV51">
        <v>0</v>
      </c>
      <c r="EW51">
        <v>0</v>
      </c>
      <c r="EX51">
        <v>0</v>
      </c>
      <c r="EY51">
        <v>0</v>
      </c>
      <c r="EZ51">
        <v>0</v>
      </c>
      <c r="FA51">
        <v>0</v>
      </c>
      <c r="FB51">
        <v>0</v>
      </c>
      <c r="FC51">
        <v>0</v>
      </c>
      <c r="FD51">
        <v>0</v>
      </c>
      <c r="FE51">
        <v>371.93131635500151</v>
      </c>
      <c r="FF51">
        <v>2136.0022372312742</v>
      </c>
      <c r="FG51">
        <v>5009.2594150748673</v>
      </c>
      <c r="FH51">
        <v>5663.2521270935167</v>
      </c>
      <c r="FI51">
        <v>5762.6192114440246</v>
      </c>
      <c r="FJ51">
        <v>5346.5247774875088</v>
      </c>
      <c r="FK51">
        <v>5195.2108823562503</v>
      </c>
      <c r="FL51">
        <v>5568.7530232791014</v>
      </c>
      <c r="FM51">
        <v>6640.7957374241378</v>
      </c>
      <c r="FN51">
        <v>7796.4068318366408</v>
      </c>
      <c r="FO51">
        <v>8244.2072467079943</v>
      </c>
      <c r="FP51">
        <v>8492.9600901993472</v>
      </c>
      <c r="FQ51">
        <v>8682.5612607999592</v>
      </c>
      <c r="FR51">
        <v>9064.1447802144739</v>
      </c>
      <c r="FS51">
        <v>9333.2534103867929</v>
      </c>
      <c r="FT51">
        <v>9669.3422638169723</v>
      </c>
      <c r="FU51">
        <v>9611.5088228025361</v>
      </c>
      <c r="FV51">
        <v>9497.7441285154273</v>
      </c>
      <c r="FW51">
        <v>9148.2272799567218</v>
      </c>
      <c r="FX51">
        <v>8654.0417526019737</v>
      </c>
      <c r="FY51">
        <v>8378.915826760418</v>
      </c>
      <c r="FZ51">
        <v>8233.6220942029158</v>
      </c>
      <c r="GA51">
        <v>7549.740546558869</v>
      </c>
      <c r="GB51">
        <v>6678.6170588277992</v>
      </c>
      <c r="GC51">
        <v>6857.8365644585301</v>
      </c>
      <c r="GD51">
        <v>5343.3339022912432</v>
      </c>
      <c r="GE51">
        <v>2158.767413152983</v>
      </c>
      <c r="GF51">
        <v>4.8764124592024283</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row>
    <row r="52" spans="1:275">
      <c r="A52" s="8" t="s">
        <v>57</v>
      </c>
      <c r="B52">
        <v>1171.5147001155101</v>
      </c>
      <c r="C52">
        <v>1171.5147001161399</v>
      </c>
      <c r="D52">
        <v>1171.5147001161399</v>
      </c>
      <c r="E52">
        <v>1171.5147001161399</v>
      </c>
      <c r="F52">
        <v>1171.5147001161399</v>
      </c>
      <c r="G52">
        <v>1171.5147001161399</v>
      </c>
      <c r="H52">
        <v>1171.5147001161399</v>
      </c>
      <c r="I52">
        <v>1171.5147001161399</v>
      </c>
      <c r="J52">
        <v>1171.5147001161399</v>
      </c>
      <c r="K52">
        <v>1171.5147001161399</v>
      </c>
      <c r="L52">
        <v>1171.5147001161399</v>
      </c>
      <c r="M52">
        <v>1171.5147001161399</v>
      </c>
      <c r="N52">
        <v>1171.5147001161399</v>
      </c>
      <c r="O52">
        <v>1171.5147001161399</v>
      </c>
      <c r="P52">
        <v>1171.5147001161399</v>
      </c>
      <c r="Q52">
        <v>1171.5147001161399</v>
      </c>
      <c r="R52">
        <v>1171.5147001161399</v>
      </c>
      <c r="S52">
        <v>1171.5147001161399</v>
      </c>
      <c r="T52">
        <v>1171.5147001161399</v>
      </c>
      <c r="U52">
        <v>1171.5147001161399</v>
      </c>
      <c r="V52">
        <v>1171.5147001161399</v>
      </c>
      <c r="W52">
        <v>1171.5147001161399</v>
      </c>
      <c r="X52">
        <v>1171.5147001161399</v>
      </c>
      <c r="Y52">
        <v>1171.5147001161399</v>
      </c>
      <c r="Z52">
        <v>1171.5147001161399</v>
      </c>
      <c r="AA52">
        <v>1171.5147001161399</v>
      </c>
      <c r="AB52">
        <v>1171.5147001161399</v>
      </c>
      <c r="AC52">
        <v>1171.5147001161399</v>
      </c>
      <c r="AD52">
        <v>1171.5147001161399</v>
      </c>
      <c r="AE52">
        <v>1171.5147001161399</v>
      </c>
      <c r="AF52">
        <v>1171.5147001161399</v>
      </c>
      <c r="AG52">
        <v>1171.5147001161399</v>
      </c>
      <c r="AH52">
        <v>1171.5147001161399</v>
      </c>
      <c r="AI52">
        <v>1171.5147001161399</v>
      </c>
      <c r="AJ52">
        <v>1171.5147001161399</v>
      </c>
      <c r="AK52">
        <v>1171.5147001161399</v>
      </c>
      <c r="AL52">
        <v>1171.5147001161399</v>
      </c>
      <c r="AM52">
        <v>1171.5147001161399</v>
      </c>
      <c r="AN52">
        <v>1171.5147001161399</v>
      </c>
      <c r="AO52">
        <v>1171.5147001161399</v>
      </c>
      <c r="AP52">
        <v>1171.5147001161399</v>
      </c>
      <c r="AQ52">
        <v>1171.5147001161399</v>
      </c>
      <c r="AR52">
        <v>1171.5147001161399</v>
      </c>
      <c r="AS52">
        <v>1171.5147001161399</v>
      </c>
      <c r="AT52">
        <v>1171.5147001161399</v>
      </c>
      <c r="AU52">
        <v>1171.5147001161399</v>
      </c>
      <c r="AV52">
        <v>1171.5147001161399</v>
      </c>
      <c r="AW52">
        <v>1171.5147001161399</v>
      </c>
      <c r="AX52">
        <v>1171.5147001161399</v>
      </c>
      <c r="AY52">
        <v>1171.5147001161399</v>
      </c>
      <c r="AZ52">
        <v>1171.5147001161399</v>
      </c>
      <c r="BA52">
        <v>1171.5147001161399</v>
      </c>
      <c r="BB52">
        <v>1171.5147001161399</v>
      </c>
      <c r="BC52">
        <v>1171.5147001161399</v>
      </c>
      <c r="BD52">
        <v>1171.5147001161399</v>
      </c>
      <c r="BE52">
        <v>1171.5147001161399</v>
      </c>
      <c r="BF52">
        <v>1171.5147001161399</v>
      </c>
      <c r="BG52">
        <v>1171.5147001161399</v>
      </c>
      <c r="BH52">
        <v>1171.5147001161399</v>
      </c>
      <c r="BI52">
        <v>1171.5147001161399</v>
      </c>
      <c r="BJ52">
        <v>1171.5147001161399</v>
      </c>
      <c r="BK52">
        <v>1171.5147001161399</v>
      </c>
      <c r="BL52">
        <v>1171.5147001161399</v>
      </c>
      <c r="BM52">
        <v>1171.5147001161399</v>
      </c>
      <c r="BN52">
        <v>1171.5147001161399</v>
      </c>
      <c r="BO52">
        <v>1171.5147001161399</v>
      </c>
      <c r="BP52">
        <v>1171.5147001161381</v>
      </c>
      <c r="BQ52">
        <v>1171.514700116056</v>
      </c>
      <c r="BR52">
        <v>1171.514700112579</v>
      </c>
      <c r="BS52">
        <v>1171.5147001150731</v>
      </c>
      <c r="BT52">
        <v>1171.514700113921</v>
      </c>
      <c r="BU52">
        <v>1171.5147001095829</v>
      </c>
      <c r="BV52">
        <v>1171.514700094318</v>
      </c>
      <c r="BW52">
        <v>1171.5147000223619</v>
      </c>
      <c r="BX52">
        <v>1171.514699724926</v>
      </c>
      <c r="BY52">
        <v>1171.514698659189</v>
      </c>
      <c r="BZ52">
        <v>1171.5146992045741</v>
      </c>
      <c r="CA52">
        <v>1171.5146974473171</v>
      </c>
      <c r="CB52">
        <v>1171.514682035282</v>
      </c>
      <c r="CC52">
        <v>1171.514647527908</v>
      </c>
      <c r="CD52">
        <v>1171.514616400659</v>
      </c>
      <c r="CE52">
        <v>1171.5146712983039</v>
      </c>
      <c r="CF52">
        <v>1171.5147001161231</v>
      </c>
      <c r="CG52">
        <v>1171.5147001161399</v>
      </c>
      <c r="CH52">
        <v>1171.5147001161399</v>
      </c>
      <c r="CI52">
        <v>1171.5147001161399</v>
      </c>
      <c r="CJ52">
        <v>1171.5147001161399</v>
      </c>
      <c r="CK52">
        <v>1171.5147001161399</v>
      </c>
      <c r="CL52">
        <v>1171.5147001161399</v>
      </c>
      <c r="CM52">
        <v>1171.5147001161399</v>
      </c>
      <c r="CN52">
        <v>1171.5147001161399</v>
      </c>
      <c r="CO52">
        <v>1171.5147001161399</v>
      </c>
      <c r="CP52">
        <v>1171.5147001161399</v>
      </c>
      <c r="CQ52">
        <v>1171.5147001161399</v>
      </c>
      <c r="CR52">
        <v>1171.5147001161399</v>
      </c>
      <c r="CS52">
        <v>1171.5147001161399</v>
      </c>
      <c r="CT52">
        <v>1171.5147001161399</v>
      </c>
      <c r="CU52">
        <v>1171.5147001161399</v>
      </c>
      <c r="CV52">
        <v>1171.5147001161399</v>
      </c>
      <c r="CW52">
        <v>1171.5147001161399</v>
      </c>
      <c r="CX52">
        <v>1171.5147001161399</v>
      </c>
      <c r="CY52">
        <v>1171.5147001161399</v>
      </c>
      <c r="CZ52">
        <v>1171.5147001161399</v>
      </c>
      <c r="DA52">
        <v>1171.5147001161399</v>
      </c>
      <c r="DB52">
        <v>1171.5147001161399</v>
      </c>
      <c r="DC52">
        <v>1171.5147001161399</v>
      </c>
      <c r="DD52">
        <v>1171.5147001161399</v>
      </c>
      <c r="DE52">
        <v>1171.5147001161399</v>
      </c>
      <c r="DF52">
        <v>1171.5147001161399</v>
      </c>
      <c r="DG52">
        <v>1171.5147001161399</v>
      </c>
      <c r="DH52">
        <v>1171.5147001161399</v>
      </c>
      <c r="DI52">
        <v>1171.5147001161399</v>
      </c>
      <c r="DJ52">
        <v>1171.5147001161399</v>
      </c>
      <c r="DK52">
        <v>1171.5147001161399</v>
      </c>
      <c r="DL52">
        <v>1171.5147001161399</v>
      </c>
      <c r="DM52">
        <v>1171.5147001161399</v>
      </c>
      <c r="DN52">
        <v>1171.5147001161399</v>
      </c>
      <c r="DO52">
        <v>1171.5147001161399</v>
      </c>
      <c r="DP52">
        <v>1171.5147001161399</v>
      </c>
      <c r="DQ52">
        <v>1171.5147001161399</v>
      </c>
      <c r="DR52">
        <v>1171.5147001161399</v>
      </c>
      <c r="DS52">
        <v>1171.5147001161399</v>
      </c>
      <c r="DT52">
        <v>1171.5147001161399</v>
      </c>
      <c r="DU52">
        <v>1171.5147001161399</v>
      </c>
      <c r="DV52">
        <v>1171.5147001161399</v>
      </c>
      <c r="DW52">
        <v>1171.5147001161399</v>
      </c>
      <c r="DX52">
        <v>1171.5147001161399</v>
      </c>
      <c r="DY52">
        <v>1171.5147001161399</v>
      </c>
      <c r="DZ52">
        <v>1171.5147001161399</v>
      </c>
      <c r="EA52">
        <v>1171.5147001161399</v>
      </c>
      <c r="EB52">
        <v>1171.5147001161399</v>
      </c>
      <c r="EC52">
        <v>1171.5147001161399</v>
      </c>
      <c r="ED52">
        <v>1171.5147001161399</v>
      </c>
      <c r="EE52">
        <v>1171.5147001161399</v>
      </c>
      <c r="EF52">
        <v>1171.5147001161399</v>
      </c>
      <c r="EG52">
        <v>1171.5147001161399</v>
      </c>
      <c r="EH52">
        <v>1171.5147001161399</v>
      </c>
      <c r="EI52">
        <v>1171.5147001161399</v>
      </c>
      <c r="EJ52">
        <v>1171.5147001161399</v>
      </c>
      <c r="EK52">
        <v>1171.5147001161399</v>
      </c>
      <c r="EL52">
        <v>1171.5147001161399</v>
      </c>
      <c r="EM52">
        <v>1171.5147001161399</v>
      </c>
      <c r="EN52">
        <v>1171.5147001161399</v>
      </c>
      <c r="EO52">
        <v>1171.5147001161399</v>
      </c>
      <c r="EP52">
        <v>1171.5147001161399</v>
      </c>
      <c r="EQ52">
        <v>1171.5147001161399</v>
      </c>
      <c r="ER52">
        <v>1171.5147001161399</v>
      </c>
      <c r="ES52">
        <v>1171.5147001161399</v>
      </c>
      <c r="ET52">
        <v>1171.5147001161399</v>
      </c>
      <c r="EU52">
        <v>1171.5147001161399</v>
      </c>
      <c r="EV52">
        <v>1171.5147001161399</v>
      </c>
      <c r="EW52">
        <v>1171.5147001161399</v>
      </c>
      <c r="EX52">
        <v>1171.5147001161399</v>
      </c>
      <c r="EY52">
        <v>1171.5147001161399</v>
      </c>
      <c r="EZ52">
        <v>1171.5147001161399</v>
      </c>
      <c r="FA52">
        <v>1171.5147001161399</v>
      </c>
      <c r="FB52">
        <v>1171.5147001161399</v>
      </c>
      <c r="FC52">
        <v>1171.5147001161399</v>
      </c>
      <c r="FD52">
        <v>1171.5147001161399</v>
      </c>
      <c r="FE52">
        <v>1171.5147001161399</v>
      </c>
      <c r="FF52">
        <v>1171.5147001161399</v>
      </c>
      <c r="FG52">
        <v>1171.5147001161399</v>
      </c>
      <c r="FH52">
        <v>1171.5147001161399</v>
      </c>
      <c r="FI52">
        <v>1171.5147001161399</v>
      </c>
      <c r="FJ52">
        <v>1171.5147001161399</v>
      </c>
      <c r="FK52">
        <v>1171.5147001161399</v>
      </c>
      <c r="FL52">
        <v>1171.5147001161399</v>
      </c>
      <c r="FM52">
        <v>1171.5147001161399</v>
      </c>
      <c r="FN52">
        <v>1171.5147001161399</v>
      </c>
      <c r="FO52">
        <v>1171.5147001161399</v>
      </c>
      <c r="FP52">
        <v>1171.5147001161399</v>
      </c>
      <c r="FQ52">
        <v>1171.5147001161399</v>
      </c>
      <c r="FR52">
        <v>1171.5147001161399</v>
      </c>
      <c r="FS52">
        <v>1171.5147001161399</v>
      </c>
      <c r="FT52">
        <v>1171.5147001161399</v>
      </c>
      <c r="FU52">
        <v>1171.5147001161399</v>
      </c>
      <c r="FV52">
        <v>1171.5147001161399</v>
      </c>
      <c r="FW52">
        <v>1171.5147001161399</v>
      </c>
      <c r="FX52">
        <v>1171.5147001161399</v>
      </c>
      <c r="FY52">
        <v>1171.5147001161399</v>
      </c>
      <c r="FZ52">
        <v>1171.5147001161399</v>
      </c>
      <c r="GA52">
        <v>1171.5147001161399</v>
      </c>
      <c r="GB52">
        <v>1171.5147001161399</v>
      </c>
      <c r="GC52">
        <v>1171.5147001161399</v>
      </c>
      <c r="GD52">
        <v>1171.5147001161399</v>
      </c>
      <c r="GE52">
        <v>1171.5147001161399</v>
      </c>
      <c r="GF52">
        <v>1171.5147001161399</v>
      </c>
      <c r="GG52">
        <v>1171.5147001161399</v>
      </c>
      <c r="GH52">
        <v>1171.5147001161399</v>
      </c>
      <c r="GI52">
        <v>1171.5147001161399</v>
      </c>
      <c r="GJ52">
        <v>1171.5147001161399</v>
      </c>
      <c r="GK52">
        <v>1171.5147001161399</v>
      </c>
      <c r="GL52">
        <v>1171.514700078638</v>
      </c>
      <c r="GM52">
        <v>1123.9541933500191</v>
      </c>
      <c r="GN52">
        <v>1139.956692105414</v>
      </c>
      <c r="GO52">
        <v>1091.523270648773</v>
      </c>
      <c r="GP52">
        <v>958.31818841813026</v>
      </c>
      <c r="GQ52">
        <v>958.31818841813026</v>
      </c>
      <c r="GR52">
        <v>800.86386975092773</v>
      </c>
      <c r="GS52">
        <v>413.8856823831631</v>
      </c>
      <c r="GT52">
        <v>0</v>
      </c>
      <c r="GU52">
        <v>205.46094846695809</v>
      </c>
      <c r="GV52">
        <v>655.12650691567183</v>
      </c>
      <c r="GW52">
        <v>958.31818841813026</v>
      </c>
      <c r="GX52">
        <v>1053.0116873597051</v>
      </c>
      <c r="GY52">
        <v>1146.3605784194269</v>
      </c>
      <c r="GZ52">
        <v>1165.277611764109</v>
      </c>
      <c r="HA52">
        <v>1170.062160367768</v>
      </c>
      <c r="HB52">
        <v>1170.34405857295</v>
      </c>
      <c r="HC52">
        <v>1171.345772087155</v>
      </c>
      <c r="HD52">
        <v>1171.3252959427209</v>
      </c>
      <c r="HE52">
        <v>1171.4545692579491</v>
      </c>
    </row>
    <row r="53" spans="1:275">
      <c r="A53" s="8" t="s">
        <v>58</v>
      </c>
      <c r="B53">
        <v>6894.9971998906467</v>
      </c>
      <c r="C53">
        <v>6894.9971998906467</v>
      </c>
      <c r="D53">
        <v>6894.9971998906467</v>
      </c>
      <c r="E53">
        <v>6894.9971998906467</v>
      </c>
      <c r="F53">
        <v>6894.9971998906467</v>
      </c>
      <c r="G53">
        <v>6894.9971998906467</v>
      </c>
      <c r="H53">
        <v>6894.9971998906467</v>
      </c>
      <c r="I53">
        <v>6894.9971998906467</v>
      </c>
      <c r="J53">
        <v>6894.9971998906467</v>
      </c>
      <c r="K53">
        <v>6894.9971998906467</v>
      </c>
      <c r="L53">
        <v>6894.9971998906467</v>
      </c>
      <c r="M53">
        <v>6894.9971998906467</v>
      </c>
      <c r="N53">
        <v>6894.9971998906467</v>
      </c>
      <c r="O53">
        <v>6894.9971998906467</v>
      </c>
      <c r="P53">
        <v>6894.9971998906467</v>
      </c>
      <c r="Q53">
        <v>6894.9971998906467</v>
      </c>
      <c r="R53">
        <v>6894.9971998906467</v>
      </c>
      <c r="S53">
        <v>6894.9971998906467</v>
      </c>
      <c r="T53">
        <v>6894.9971998906467</v>
      </c>
      <c r="U53">
        <v>6894.9971998906467</v>
      </c>
      <c r="V53">
        <v>6894.9971998906467</v>
      </c>
      <c r="W53">
        <v>6894.9971998906467</v>
      </c>
      <c r="X53">
        <v>6894.9971998906467</v>
      </c>
      <c r="Y53">
        <v>6894.9971998906467</v>
      </c>
      <c r="Z53">
        <v>6894.9971998906467</v>
      </c>
      <c r="AA53">
        <v>6894.9971998906467</v>
      </c>
      <c r="AB53">
        <v>6894.9971998906467</v>
      </c>
      <c r="AC53">
        <v>6894.9971998906467</v>
      </c>
      <c r="AD53">
        <v>6894.9971998906467</v>
      </c>
      <c r="AE53">
        <v>6894.9971998906467</v>
      </c>
      <c r="AF53">
        <v>6894.9971998906467</v>
      </c>
      <c r="AG53">
        <v>6894.9971998906467</v>
      </c>
      <c r="AH53">
        <v>6894.9971998906467</v>
      </c>
      <c r="AI53">
        <v>6894.9971998906467</v>
      </c>
      <c r="AJ53">
        <v>6894.9971998906467</v>
      </c>
      <c r="AK53">
        <v>6894.9971998906467</v>
      </c>
      <c r="AL53">
        <v>6894.9971998906467</v>
      </c>
      <c r="AM53">
        <v>6894.9971998906467</v>
      </c>
      <c r="AN53">
        <v>6894.9971998906467</v>
      </c>
      <c r="AO53">
        <v>6894.9971998906467</v>
      </c>
      <c r="AP53">
        <v>6894.9971998906467</v>
      </c>
      <c r="AQ53">
        <v>6894.9971998906467</v>
      </c>
      <c r="AR53">
        <v>6894.9971998906467</v>
      </c>
      <c r="AS53">
        <v>6894.9971998906467</v>
      </c>
      <c r="AT53">
        <v>6894.9971998906467</v>
      </c>
      <c r="AU53">
        <v>6894.9971998906467</v>
      </c>
      <c r="AV53">
        <v>6894.9971998906467</v>
      </c>
      <c r="AW53">
        <v>6894.9971998906467</v>
      </c>
      <c r="AX53">
        <v>6894.9971998906467</v>
      </c>
      <c r="AY53">
        <v>6894.9971998906467</v>
      </c>
      <c r="AZ53">
        <v>6894.9971998906467</v>
      </c>
      <c r="BA53">
        <v>6894.9971998906467</v>
      </c>
      <c r="BB53">
        <v>6894.9971998906467</v>
      </c>
      <c r="BC53">
        <v>6894.9971998906467</v>
      </c>
      <c r="BD53">
        <v>6894.9971998906467</v>
      </c>
      <c r="BE53">
        <v>6894.9971998906467</v>
      </c>
      <c r="BF53">
        <v>6894.9971998906467</v>
      </c>
      <c r="BG53">
        <v>6894.9971998906467</v>
      </c>
      <c r="BH53">
        <v>6894.9971998906467</v>
      </c>
      <c r="BI53">
        <v>6894.9971998906467</v>
      </c>
      <c r="BJ53">
        <v>6894.9971998906467</v>
      </c>
      <c r="BK53">
        <v>6894.9971998906467</v>
      </c>
      <c r="BL53">
        <v>6894.9971998906467</v>
      </c>
      <c r="BM53">
        <v>6894.9971998906467</v>
      </c>
      <c r="BN53">
        <v>6894.9971998906467</v>
      </c>
      <c r="BO53">
        <v>6894.9971998906467</v>
      </c>
      <c r="BP53">
        <v>6894.9971998906467</v>
      </c>
      <c r="BQ53">
        <v>6894.9971998906467</v>
      </c>
      <c r="BR53">
        <v>6894.9971998906467</v>
      </c>
      <c r="BS53">
        <v>6894.9971998906467</v>
      </c>
      <c r="BT53">
        <v>6894.9971998906467</v>
      </c>
      <c r="BU53">
        <v>6894.9971998906467</v>
      </c>
      <c r="BV53">
        <v>6894.9971998906467</v>
      </c>
      <c r="BW53">
        <v>6894.9971998906467</v>
      </c>
      <c r="BX53">
        <v>6894.9971998906467</v>
      </c>
      <c r="BY53">
        <v>6894.9971998906467</v>
      </c>
      <c r="BZ53">
        <v>6894.9971998906467</v>
      </c>
      <c r="CA53">
        <v>6894.9971998906467</v>
      </c>
      <c r="CB53">
        <v>6894.9971998906467</v>
      </c>
      <c r="CC53">
        <v>6894.9971998906467</v>
      </c>
      <c r="CD53">
        <v>6894.9971998906467</v>
      </c>
      <c r="CE53">
        <v>6894.9971998906467</v>
      </c>
      <c r="CF53">
        <v>6894.9971998906467</v>
      </c>
      <c r="CG53">
        <v>6894.9971998906467</v>
      </c>
      <c r="CH53">
        <v>6894.9971998906467</v>
      </c>
      <c r="CI53">
        <v>6894.9971998906467</v>
      </c>
      <c r="CJ53">
        <v>6894.9971998906467</v>
      </c>
      <c r="CK53">
        <v>6894.9971998906467</v>
      </c>
      <c r="CL53">
        <v>6894.9971998906467</v>
      </c>
      <c r="CM53">
        <v>6894.9971998906467</v>
      </c>
      <c r="CN53">
        <v>6894.9971998906467</v>
      </c>
      <c r="CO53">
        <v>6894.9971998906467</v>
      </c>
      <c r="CP53">
        <v>6894.9971998906467</v>
      </c>
      <c r="CQ53">
        <v>6894.9971998906467</v>
      </c>
      <c r="CR53">
        <v>6894.9971998906467</v>
      </c>
      <c r="CS53">
        <v>6894.9971998906467</v>
      </c>
      <c r="CT53">
        <v>6894.9971998906467</v>
      </c>
      <c r="CU53">
        <v>6894.9971998906467</v>
      </c>
      <c r="CV53">
        <v>6894.9971998906467</v>
      </c>
      <c r="CW53">
        <v>6894.9971998906467</v>
      </c>
      <c r="CX53">
        <v>6894.9971998906467</v>
      </c>
      <c r="CY53">
        <v>6894.9971998906467</v>
      </c>
      <c r="CZ53">
        <v>6894.9971998906467</v>
      </c>
      <c r="DA53">
        <v>6894.9971998906467</v>
      </c>
      <c r="DB53">
        <v>6894.9971998906467</v>
      </c>
      <c r="DC53">
        <v>6894.9971998906467</v>
      </c>
      <c r="DD53">
        <v>6894.9971998906467</v>
      </c>
      <c r="DE53">
        <v>6894.9971998906467</v>
      </c>
      <c r="DF53">
        <v>6894.9971998906467</v>
      </c>
      <c r="DG53">
        <v>6894.9971998906467</v>
      </c>
      <c r="DH53">
        <v>6894.9971998906467</v>
      </c>
      <c r="DI53">
        <v>6894.9971998906467</v>
      </c>
      <c r="DJ53">
        <v>6894.9971998906467</v>
      </c>
      <c r="DK53">
        <v>6894.9971998906467</v>
      </c>
      <c r="DL53">
        <v>6894.9971998906467</v>
      </c>
      <c r="DM53">
        <v>6894.9971998906467</v>
      </c>
      <c r="DN53">
        <v>6894.9971998906467</v>
      </c>
      <c r="DO53">
        <v>6894.9971998906467</v>
      </c>
      <c r="DP53">
        <v>6894.9971998906467</v>
      </c>
      <c r="DQ53">
        <v>6894.9971998906467</v>
      </c>
      <c r="DR53">
        <v>6894.9971998906467</v>
      </c>
      <c r="DS53">
        <v>6894.9971998906467</v>
      </c>
      <c r="DT53">
        <v>6894.9971998906467</v>
      </c>
      <c r="DU53">
        <v>6894.9971998906467</v>
      </c>
      <c r="DV53">
        <v>6894.9971998906467</v>
      </c>
      <c r="DW53">
        <v>6894.9971998906467</v>
      </c>
      <c r="DX53">
        <v>6894.9971998906467</v>
      </c>
      <c r="DY53">
        <v>6894.9971998906467</v>
      </c>
      <c r="DZ53">
        <v>6894.9971998906467</v>
      </c>
      <c r="EA53">
        <v>6894.9971998906467</v>
      </c>
      <c r="EB53">
        <v>6894.9971998906467</v>
      </c>
      <c r="EC53">
        <v>6894.9971998906467</v>
      </c>
      <c r="ED53">
        <v>6894.9971998906467</v>
      </c>
      <c r="EE53">
        <v>6894.9971998906467</v>
      </c>
      <c r="EF53">
        <v>6894.9971998906467</v>
      </c>
      <c r="EG53">
        <v>6894.9971998906467</v>
      </c>
      <c r="EH53">
        <v>6894.9971998906467</v>
      </c>
      <c r="EI53">
        <v>6894.9971998906467</v>
      </c>
      <c r="EJ53">
        <v>6894.9971998906467</v>
      </c>
      <c r="EK53">
        <v>6894.9971998906467</v>
      </c>
      <c r="EL53">
        <v>6894.9971998906467</v>
      </c>
      <c r="EM53">
        <v>6894.9971998906467</v>
      </c>
      <c r="EN53">
        <v>6894.9971998906467</v>
      </c>
      <c r="EO53">
        <v>6894.9971998906467</v>
      </c>
      <c r="EP53">
        <v>6894.9971998906467</v>
      </c>
      <c r="EQ53">
        <v>6894.9971998906467</v>
      </c>
      <c r="ER53">
        <v>6894.9971998906467</v>
      </c>
      <c r="ES53">
        <v>6894.9971998906467</v>
      </c>
      <c r="ET53">
        <v>6894.9971998906467</v>
      </c>
      <c r="EU53">
        <v>6894.9971998906467</v>
      </c>
      <c r="EV53">
        <v>6894.9971998906467</v>
      </c>
      <c r="EW53">
        <v>6894.9971998906467</v>
      </c>
      <c r="EX53">
        <v>6894.9971998906467</v>
      </c>
      <c r="EY53">
        <v>6894.9971998906467</v>
      </c>
      <c r="EZ53">
        <v>6894.9971998906467</v>
      </c>
      <c r="FA53">
        <v>6894.9971998906467</v>
      </c>
      <c r="FB53">
        <v>6894.9971998906467</v>
      </c>
      <c r="FC53">
        <v>6894.9971998906467</v>
      </c>
      <c r="FD53">
        <v>6894.9971998906467</v>
      </c>
      <c r="FE53">
        <v>6894.9971998906467</v>
      </c>
      <c r="FF53">
        <v>6894.9971998906467</v>
      </c>
      <c r="FG53">
        <v>6894.9971998906467</v>
      </c>
      <c r="FH53">
        <v>6894.9971998906467</v>
      </c>
      <c r="FI53">
        <v>6894.9971998906467</v>
      </c>
      <c r="FJ53">
        <v>6894.9971998906467</v>
      </c>
      <c r="FK53">
        <v>6894.9971998906467</v>
      </c>
      <c r="FL53">
        <v>6894.9971998906467</v>
      </c>
      <c r="FM53">
        <v>6894.9971998906467</v>
      </c>
      <c r="FN53">
        <v>6894.9971998906467</v>
      </c>
      <c r="FO53">
        <v>6894.9971998906467</v>
      </c>
      <c r="FP53">
        <v>6894.9971998906467</v>
      </c>
      <c r="FQ53">
        <v>6894.9971998906467</v>
      </c>
      <c r="FR53">
        <v>6894.9971998906467</v>
      </c>
      <c r="FS53">
        <v>6894.9971998906467</v>
      </c>
      <c r="FT53">
        <v>6894.9971998906467</v>
      </c>
      <c r="FU53">
        <v>6894.9971998906467</v>
      </c>
      <c r="FV53">
        <v>6894.9971998906467</v>
      </c>
      <c r="FW53">
        <v>6894.9971998906467</v>
      </c>
      <c r="FX53">
        <v>6894.9971998906467</v>
      </c>
      <c r="FY53">
        <v>6894.9971998906467</v>
      </c>
      <c r="FZ53">
        <v>6894.9971998906467</v>
      </c>
      <c r="GA53">
        <v>6894.9971998906467</v>
      </c>
      <c r="GB53">
        <v>6894.9971998906467</v>
      </c>
      <c r="GC53">
        <v>6894.9971998906467</v>
      </c>
      <c r="GD53">
        <v>6894.9971998906467</v>
      </c>
      <c r="GE53">
        <v>6894.9971998906467</v>
      </c>
      <c r="GF53">
        <v>6894.9971998906467</v>
      </c>
      <c r="GG53">
        <v>6894.9971998906467</v>
      </c>
      <c r="GH53">
        <v>6894.9971998906467</v>
      </c>
      <c r="GI53">
        <v>6894.9971998906467</v>
      </c>
      <c r="GJ53">
        <v>6894.9971998906467</v>
      </c>
      <c r="GK53">
        <v>6894.9971998906467</v>
      </c>
      <c r="GL53">
        <v>6894.9971998906467</v>
      </c>
      <c r="GM53">
        <v>6894.9971998906467</v>
      </c>
      <c r="GN53">
        <v>6894.9971998906467</v>
      </c>
      <c r="GO53">
        <v>6894.9971998906467</v>
      </c>
      <c r="GP53">
        <v>6894.9971998906467</v>
      </c>
      <c r="GQ53">
        <v>6894.9971998906467</v>
      </c>
      <c r="GR53">
        <v>6894.9971998906467</v>
      </c>
      <c r="GS53">
        <v>6894.9971998906467</v>
      </c>
      <c r="GT53">
        <v>6894.9971998906467</v>
      </c>
      <c r="GU53">
        <v>6894.9971998906467</v>
      </c>
      <c r="GV53">
        <v>6894.9971998906467</v>
      </c>
      <c r="GW53">
        <v>6894.9971998906467</v>
      </c>
      <c r="GX53">
        <v>6894.9971998906467</v>
      </c>
      <c r="GY53">
        <v>6894.9971998906467</v>
      </c>
      <c r="GZ53">
        <v>6894.9971998906467</v>
      </c>
      <c r="HA53">
        <v>6894.9971998906467</v>
      </c>
      <c r="HB53">
        <v>6894.9971998906467</v>
      </c>
      <c r="HC53">
        <v>6894.9971998906467</v>
      </c>
      <c r="HD53">
        <v>6894.9971998906467</v>
      </c>
      <c r="HE53">
        <v>6894.9971998906467</v>
      </c>
    </row>
    <row r="54" spans="1:275">
      <c r="A54" s="8" t="s">
        <v>59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30.050229143592691</v>
      </c>
      <c r="GH54">
        <v>74.060595545319671</v>
      </c>
      <c r="GI54">
        <v>100.092680711318</v>
      </c>
      <c r="GJ54">
        <v>97.40676294945375</v>
      </c>
      <c r="GK54">
        <v>102.0982452920193</v>
      </c>
      <c r="GL54">
        <v>106.55690839547159</v>
      </c>
      <c r="GM54">
        <v>106.4278967619226</v>
      </c>
      <c r="GN54">
        <v>100.4126289155798</v>
      </c>
      <c r="GO54">
        <v>77.935540119912176</v>
      </c>
      <c r="GP54">
        <v>34.527659400027353</v>
      </c>
      <c r="GQ54">
        <v>8.8699291649882763</v>
      </c>
      <c r="GR54">
        <v>6.8701346915732948</v>
      </c>
      <c r="GS54">
        <v>8.3905611361353181</v>
      </c>
      <c r="GT54">
        <v>10.717967550046181</v>
      </c>
      <c r="GU54">
        <v>14.71054428777118</v>
      </c>
      <c r="GV54">
        <v>23.173068028687521</v>
      </c>
      <c r="GW54">
        <v>32.037652657255009</v>
      </c>
      <c r="GX54">
        <v>54.118482307946529</v>
      </c>
      <c r="GY54">
        <v>76.432849104557761</v>
      </c>
      <c r="GZ54">
        <v>72.588569347988411</v>
      </c>
      <c r="HA54">
        <v>76.294950884883193</v>
      </c>
      <c r="HB54">
        <v>71.046482537335535</v>
      </c>
      <c r="HC54">
        <v>98.959271644108142</v>
      </c>
      <c r="HD54">
        <v>93.790382294160963</v>
      </c>
      <c r="HE54">
        <v>94.507786601676784</v>
      </c>
    </row>
    <row r="55" spans="1:275">
      <c r="A55" s="8" t="s">
        <v>60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8609.7681818373585</v>
      </c>
      <c r="DJ55">
        <v>10169.235755820961</v>
      </c>
      <c r="DK55">
        <v>10303.33356093162</v>
      </c>
      <c r="DL55">
        <v>1442.2830487884039</v>
      </c>
      <c r="DM55">
        <v>1305.665489077453</v>
      </c>
      <c r="DN55">
        <v>2178.893363404437</v>
      </c>
      <c r="DO55">
        <v>2755.639325503972</v>
      </c>
      <c r="DP55">
        <v>3315.7148958750558</v>
      </c>
      <c r="DQ55">
        <v>4117.9618211177904</v>
      </c>
      <c r="DR55">
        <v>4778.296034372951</v>
      </c>
      <c r="DS55">
        <v>5161.9212708695577</v>
      </c>
      <c r="DT55">
        <v>5309.6731968374243</v>
      </c>
      <c r="DU55">
        <v>5459.7725447264856</v>
      </c>
      <c r="DV55">
        <v>5168.9514554591969</v>
      </c>
      <c r="DW55">
        <v>5004.5850588034791</v>
      </c>
      <c r="DX55">
        <v>4669.6845957580854</v>
      </c>
      <c r="DY55">
        <v>5196.6180000390323</v>
      </c>
      <c r="DZ55">
        <v>5523.1414026303046</v>
      </c>
      <c r="EA55">
        <v>5494.5885101157091</v>
      </c>
      <c r="EB55">
        <v>5361.639700249073</v>
      </c>
      <c r="EC55">
        <v>4746.6748896545369</v>
      </c>
      <c r="ED55">
        <v>4554.47817711055</v>
      </c>
      <c r="EE55">
        <v>4634.1285208324834</v>
      </c>
      <c r="EF55">
        <v>5570.3867824020799</v>
      </c>
      <c r="EG55">
        <v>5889.179360294811</v>
      </c>
      <c r="EH55">
        <v>6256.4398058919178</v>
      </c>
      <c r="EI55">
        <v>5881.9579466412306</v>
      </c>
      <c r="EJ55">
        <v>5759.9403821484148</v>
      </c>
      <c r="EK55">
        <v>5552.2359501779347</v>
      </c>
      <c r="EL55">
        <v>6020.808603647055</v>
      </c>
      <c r="EM55">
        <v>6568.9146595352804</v>
      </c>
      <c r="EN55">
        <v>6639.5998260922652</v>
      </c>
      <c r="EO55">
        <v>6463.6725723198088</v>
      </c>
      <c r="EP55">
        <v>6636.5567393942983</v>
      </c>
      <c r="EQ55">
        <v>6484.9226375887856</v>
      </c>
      <c r="ER55">
        <v>6096.6092782496498</v>
      </c>
      <c r="ES55">
        <v>5764.093397485186</v>
      </c>
      <c r="ET55">
        <v>6666.3173663303451</v>
      </c>
      <c r="EU55">
        <v>7476.6585992109976</v>
      </c>
      <c r="EV55">
        <v>7903.3063039273829</v>
      </c>
      <c r="EW55">
        <v>7763.429934124486</v>
      </c>
      <c r="EX55">
        <v>7522.0749293854542</v>
      </c>
      <c r="EY55">
        <v>7770.1699875238564</v>
      </c>
      <c r="EZ55">
        <v>8290.3813315516527</v>
      </c>
      <c r="FA55">
        <v>8888.6184381921776</v>
      </c>
      <c r="FB55">
        <v>9262.6711848592513</v>
      </c>
      <c r="FC55">
        <v>9268.1604105622409</v>
      </c>
      <c r="FD55">
        <v>9008.4503508661819</v>
      </c>
      <c r="FE55">
        <v>8400.8417204240359</v>
      </c>
      <c r="FF55">
        <v>7816.7715631676547</v>
      </c>
      <c r="FG55">
        <v>7687.2468988741321</v>
      </c>
      <c r="FH55">
        <v>8067.6781263482917</v>
      </c>
      <c r="FI55">
        <v>8262.6903190164667</v>
      </c>
      <c r="FJ55">
        <v>8460.0305460148047</v>
      </c>
      <c r="FK55">
        <v>8291.0552448498911</v>
      </c>
      <c r="FL55">
        <v>7893.9879232945659</v>
      </c>
      <c r="FM55">
        <v>7514.6749017249613</v>
      </c>
      <c r="FN55">
        <v>7440.71045879957</v>
      </c>
      <c r="FO55">
        <v>8324.8474255694073</v>
      </c>
      <c r="FP55">
        <v>8884.6073183669923</v>
      </c>
      <c r="FQ55">
        <v>9108.9009814384917</v>
      </c>
      <c r="FR55">
        <v>8857.1837166934783</v>
      </c>
      <c r="FS55">
        <v>8477.0117067445262</v>
      </c>
      <c r="FT55">
        <v>8256.567730791674</v>
      </c>
      <c r="FU55">
        <v>8362.840868106543</v>
      </c>
      <c r="FV55">
        <v>8649.1991309694477</v>
      </c>
      <c r="FW55">
        <v>8925.958207079384</v>
      </c>
      <c r="FX55">
        <v>9002.3137023655745</v>
      </c>
      <c r="FY55">
        <v>9037.4101641962789</v>
      </c>
      <c r="FZ55">
        <v>8469.9722388479604</v>
      </c>
      <c r="GA55">
        <v>7545.2391063642644</v>
      </c>
      <c r="GB55">
        <v>6921.0671823618222</v>
      </c>
      <c r="GC55">
        <v>7654.8902378307912</v>
      </c>
      <c r="GD55">
        <v>8119.1981296494378</v>
      </c>
      <c r="GE55">
        <v>8203.9249965771651</v>
      </c>
      <c r="GF55">
        <v>8112.2199678839324</v>
      </c>
      <c r="GG55">
        <v>7634.3569612680176</v>
      </c>
      <c r="GH55">
        <v>5833.0934817810257</v>
      </c>
      <c r="GI55">
        <v>3562.836409414308</v>
      </c>
      <c r="GJ55">
        <v>3142.147151007835</v>
      </c>
      <c r="GK55">
        <v>3473.7651530130229</v>
      </c>
      <c r="GL55">
        <v>3387.9674445436999</v>
      </c>
      <c r="GM55">
        <v>3259.955715795772</v>
      </c>
      <c r="GN55">
        <v>3073.7052568578538</v>
      </c>
      <c r="GO55">
        <v>2894.4389476962219</v>
      </c>
      <c r="GP55">
        <v>2682.6191469987139</v>
      </c>
      <c r="GQ55">
        <v>3388.8619770133678</v>
      </c>
      <c r="GR55">
        <v>4140.3113356621016</v>
      </c>
      <c r="GS55">
        <v>4653.9921003830123</v>
      </c>
      <c r="GT55">
        <v>4842.9443303442604</v>
      </c>
      <c r="GU55">
        <v>4308.6967226179459</v>
      </c>
      <c r="GV55">
        <v>4191.3552889154989</v>
      </c>
      <c r="GW55">
        <v>4571.4272174834196</v>
      </c>
      <c r="GX55">
        <v>5726.3096668897551</v>
      </c>
      <c r="GY55">
        <v>5403.9696454814366</v>
      </c>
      <c r="GZ55">
        <v>2998.1968211028588</v>
      </c>
      <c r="HA55">
        <v>1426.5049316913139</v>
      </c>
      <c r="HB55">
        <v>1416.860534386836</v>
      </c>
      <c r="HC55">
        <v>2161.1128114773569</v>
      </c>
      <c r="HD55">
        <v>863.24450875884099</v>
      </c>
      <c r="HE55">
        <v>121.8681541158634</v>
      </c>
    </row>
    <row r="56" spans="1:275">
      <c r="A56" s="8" t="s">
        <v>61</v>
      </c>
      <c r="B56">
        <v>0</v>
      </c>
      <c r="C56">
        <v>0</v>
      </c>
      <c r="D56">
        <v>0</v>
      </c>
      <c r="E56">
        <v>0</v>
      </c>
      <c r="F56">
        <v>0</v>
      </c>
      <c r="G56">
        <v>27788.694269007181</v>
      </c>
      <c r="H56">
        <v>0</v>
      </c>
      <c r="I56">
        <v>0</v>
      </c>
      <c r="J56">
        <v>0</v>
      </c>
      <c r="K56">
        <v>0</v>
      </c>
      <c r="L56">
        <v>0</v>
      </c>
      <c r="M56">
        <v>0</v>
      </c>
      <c r="N56">
        <v>27788.694269007181</v>
      </c>
      <c r="O56">
        <v>0</v>
      </c>
      <c r="P56">
        <v>0</v>
      </c>
      <c r="Q56">
        <v>0</v>
      </c>
      <c r="R56">
        <v>0</v>
      </c>
      <c r="S56">
        <v>0</v>
      </c>
      <c r="T56">
        <v>0</v>
      </c>
      <c r="U56">
        <v>27788.694269007181</v>
      </c>
      <c r="V56">
        <v>0</v>
      </c>
      <c r="W56">
        <v>0</v>
      </c>
      <c r="X56">
        <v>0</v>
      </c>
      <c r="Y56">
        <v>0</v>
      </c>
      <c r="Z56">
        <v>0</v>
      </c>
      <c r="AA56">
        <v>0</v>
      </c>
      <c r="AB56">
        <v>27788.694269007181</v>
      </c>
      <c r="AC56">
        <v>0</v>
      </c>
      <c r="AD56">
        <v>0</v>
      </c>
      <c r="AE56">
        <v>0</v>
      </c>
      <c r="AF56">
        <v>0</v>
      </c>
      <c r="AG56">
        <v>0</v>
      </c>
      <c r="AH56">
        <v>0</v>
      </c>
      <c r="AI56">
        <v>27788.694269007181</v>
      </c>
      <c r="AJ56">
        <v>0</v>
      </c>
      <c r="AK56">
        <v>0</v>
      </c>
      <c r="AL56">
        <v>0</v>
      </c>
      <c r="AM56">
        <v>0</v>
      </c>
      <c r="AN56">
        <v>0</v>
      </c>
      <c r="AO56">
        <v>0</v>
      </c>
      <c r="AP56">
        <v>27788.694269007181</v>
      </c>
      <c r="AQ56">
        <v>0</v>
      </c>
      <c r="AR56">
        <v>0</v>
      </c>
      <c r="AS56">
        <v>0</v>
      </c>
      <c r="AT56">
        <v>0</v>
      </c>
      <c r="AU56">
        <v>0</v>
      </c>
      <c r="AV56">
        <v>0</v>
      </c>
      <c r="AW56">
        <v>27788.694269007181</v>
      </c>
      <c r="AX56">
        <v>0</v>
      </c>
      <c r="AY56">
        <v>0</v>
      </c>
      <c r="AZ56">
        <v>0</v>
      </c>
      <c r="BA56">
        <v>0</v>
      </c>
      <c r="BB56">
        <v>0</v>
      </c>
      <c r="BC56">
        <v>0</v>
      </c>
      <c r="BD56">
        <v>27788.694269007181</v>
      </c>
      <c r="BE56">
        <v>0</v>
      </c>
      <c r="BF56">
        <v>0</v>
      </c>
      <c r="BG56">
        <v>0</v>
      </c>
      <c r="BH56">
        <v>0</v>
      </c>
      <c r="BI56">
        <v>0</v>
      </c>
      <c r="BJ56">
        <v>0</v>
      </c>
      <c r="BK56">
        <v>27788.694269007181</v>
      </c>
      <c r="BL56">
        <v>0</v>
      </c>
      <c r="BM56">
        <v>0</v>
      </c>
      <c r="BN56">
        <v>0</v>
      </c>
      <c r="BO56">
        <v>0</v>
      </c>
      <c r="BP56">
        <v>0</v>
      </c>
      <c r="BQ56">
        <v>0</v>
      </c>
      <c r="BR56">
        <v>27788.694269007181</v>
      </c>
      <c r="BS56">
        <v>0</v>
      </c>
      <c r="BT56">
        <v>0</v>
      </c>
      <c r="BU56">
        <v>0</v>
      </c>
      <c r="BV56">
        <v>0</v>
      </c>
      <c r="BW56">
        <v>0</v>
      </c>
      <c r="BX56">
        <v>0</v>
      </c>
      <c r="BY56">
        <v>27788.694269007181</v>
      </c>
      <c r="BZ56">
        <v>0</v>
      </c>
      <c r="CA56">
        <v>0</v>
      </c>
      <c r="CB56">
        <v>0</v>
      </c>
      <c r="CC56">
        <v>0</v>
      </c>
      <c r="CD56">
        <v>0</v>
      </c>
      <c r="CE56">
        <v>0</v>
      </c>
      <c r="CF56">
        <v>27788.694269007181</v>
      </c>
      <c r="CG56">
        <v>0</v>
      </c>
      <c r="CH56">
        <v>0</v>
      </c>
      <c r="CI56">
        <v>0</v>
      </c>
      <c r="CJ56">
        <v>0</v>
      </c>
      <c r="CK56">
        <v>0</v>
      </c>
      <c r="CL56">
        <v>0</v>
      </c>
      <c r="CM56">
        <v>27788.694269007181</v>
      </c>
      <c r="CN56">
        <v>0</v>
      </c>
      <c r="CO56">
        <v>0</v>
      </c>
      <c r="CP56">
        <v>0</v>
      </c>
      <c r="CQ56">
        <v>0</v>
      </c>
      <c r="CR56">
        <v>0</v>
      </c>
      <c r="CS56">
        <v>0</v>
      </c>
      <c r="CT56">
        <v>27788.694269007181</v>
      </c>
      <c r="CU56">
        <v>0</v>
      </c>
      <c r="CV56">
        <v>0</v>
      </c>
      <c r="CW56">
        <v>0</v>
      </c>
      <c r="CX56">
        <v>0</v>
      </c>
      <c r="CY56">
        <v>0</v>
      </c>
      <c r="CZ56">
        <v>0</v>
      </c>
      <c r="DA56">
        <v>27788.694269007181</v>
      </c>
      <c r="DB56">
        <v>0</v>
      </c>
      <c r="DC56">
        <v>0</v>
      </c>
      <c r="DD56">
        <v>0</v>
      </c>
      <c r="DE56">
        <v>0</v>
      </c>
      <c r="DF56">
        <v>0</v>
      </c>
      <c r="DG56">
        <v>0</v>
      </c>
      <c r="DH56">
        <v>27788.694269007181</v>
      </c>
      <c r="DI56">
        <v>0</v>
      </c>
      <c r="DJ56">
        <v>0</v>
      </c>
      <c r="DK56">
        <v>0</v>
      </c>
      <c r="DL56">
        <v>0</v>
      </c>
      <c r="DM56">
        <v>0</v>
      </c>
      <c r="DN56">
        <v>0</v>
      </c>
      <c r="DO56">
        <v>27788.694269007181</v>
      </c>
      <c r="DP56">
        <v>0</v>
      </c>
      <c r="DQ56">
        <v>0</v>
      </c>
      <c r="DR56">
        <v>0</v>
      </c>
      <c r="DS56">
        <v>0</v>
      </c>
      <c r="DT56">
        <v>0</v>
      </c>
      <c r="DU56">
        <v>0</v>
      </c>
      <c r="DV56">
        <v>27788.694269007181</v>
      </c>
      <c r="DW56">
        <v>0</v>
      </c>
      <c r="DX56">
        <v>0</v>
      </c>
      <c r="DY56">
        <v>0</v>
      </c>
      <c r="DZ56">
        <v>0</v>
      </c>
      <c r="EA56">
        <v>0</v>
      </c>
      <c r="EB56">
        <v>0</v>
      </c>
      <c r="EC56">
        <v>27788.694269007181</v>
      </c>
      <c r="ED56">
        <v>0</v>
      </c>
      <c r="EE56">
        <v>0</v>
      </c>
      <c r="EF56">
        <v>0</v>
      </c>
      <c r="EG56">
        <v>0</v>
      </c>
      <c r="EH56">
        <v>0</v>
      </c>
      <c r="EI56">
        <v>0</v>
      </c>
      <c r="EJ56">
        <v>27788.694269007181</v>
      </c>
      <c r="EK56">
        <v>0</v>
      </c>
      <c r="EL56">
        <v>0</v>
      </c>
      <c r="EM56">
        <v>0</v>
      </c>
      <c r="EN56">
        <v>0</v>
      </c>
      <c r="EO56">
        <v>0</v>
      </c>
      <c r="EP56">
        <v>0</v>
      </c>
      <c r="EQ56">
        <v>27788.694269007181</v>
      </c>
      <c r="ER56">
        <v>0</v>
      </c>
      <c r="ES56">
        <v>0</v>
      </c>
      <c r="ET56">
        <v>0</v>
      </c>
      <c r="EU56">
        <v>0</v>
      </c>
      <c r="EV56">
        <v>0</v>
      </c>
      <c r="EW56">
        <v>0</v>
      </c>
      <c r="EX56">
        <v>27788.694269007181</v>
      </c>
      <c r="EY56">
        <v>0</v>
      </c>
      <c r="EZ56">
        <v>0</v>
      </c>
      <c r="FA56">
        <v>0</v>
      </c>
      <c r="FB56">
        <v>0</v>
      </c>
      <c r="FC56">
        <v>0</v>
      </c>
      <c r="FD56">
        <v>0</v>
      </c>
      <c r="FE56">
        <v>27788.694269007181</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row>
    <row r="57" spans="1:275">
      <c r="A57" s="8" t="s">
        <v>62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40949.490195036</v>
      </c>
      <c r="FM57">
        <v>0</v>
      </c>
      <c r="FN57">
        <v>0</v>
      </c>
      <c r="FO57">
        <v>0</v>
      </c>
      <c r="FP57">
        <v>0</v>
      </c>
      <c r="FQ57">
        <v>0</v>
      </c>
      <c r="FR57">
        <v>0</v>
      </c>
      <c r="FS57">
        <v>40949.490195036</v>
      </c>
      <c r="FT57">
        <v>0</v>
      </c>
      <c r="FU57">
        <v>0</v>
      </c>
      <c r="FV57">
        <v>0</v>
      </c>
      <c r="FW57">
        <v>0</v>
      </c>
      <c r="FX57">
        <v>0</v>
      </c>
      <c r="FY57">
        <v>0</v>
      </c>
      <c r="FZ57">
        <v>40949.490195036</v>
      </c>
      <c r="GA57">
        <v>0</v>
      </c>
      <c r="GB57">
        <v>0</v>
      </c>
      <c r="GC57">
        <v>0</v>
      </c>
      <c r="GD57">
        <v>0</v>
      </c>
      <c r="GE57">
        <v>0</v>
      </c>
      <c r="GF57">
        <v>0</v>
      </c>
      <c r="GG57">
        <v>40949.490195036</v>
      </c>
      <c r="GH57">
        <v>0</v>
      </c>
      <c r="GI57">
        <v>0</v>
      </c>
      <c r="GJ57">
        <v>0</v>
      </c>
      <c r="GK57">
        <v>0</v>
      </c>
      <c r="GL57">
        <v>0</v>
      </c>
      <c r="GM57">
        <v>0</v>
      </c>
      <c r="GN57">
        <v>40949.490195036</v>
      </c>
      <c r="GO57">
        <v>0</v>
      </c>
      <c r="GP57">
        <v>0</v>
      </c>
      <c r="GQ57">
        <v>0</v>
      </c>
      <c r="GR57">
        <v>0</v>
      </c>
      <c r="GS57">
        <v>0</v>
      </c>
      <c r="GT57">
        <v>0</v>
      </c>
      <c r="GU57">
        <v>40949.490195036</v>
      </c>
      <c r="GV57">
        <v>0</v>
      </c>
      <c r="GW57">
        <v>0</v>
      </c>
      <c r="GX57">
        <v>0</v>
      </c>
      <c r="GY57">
        <v>0</v>
      </c>
      <c r="GZ57">
        <v>0</v>
      </c>
      <c r="HA57">
        <v>0</v>
      </c>
      <c r="HB57">
        <v>40949.490195036</v>
      </c>
      <c r="HC57">
        <v>0</v>
      </c>
      <c r="HD57">
        <v>0</v>
      </c>
      <c r="HE57">
        <v>0</v>
      </c>
    </row>
    <row r="61" spans="1:275">
      <c r="A61" t="s">
        <v>63</v>
      </c>
      <c r="B61">
        <v>2126</v>
      </c>
      <c r="C61">
        <v>2443</v>
      </c>
      <c r="D61">
        <v>2274</v>
      </c>
      <c r="E61">
        <v>2237</v>
      </c>
      <c r="F61">
        <v>2389</v>
      </c>
      <c r="G61">
        <v>2577</v>
      </c>
      <c r="H61">
        <v>2741</v>
      </c>
      <c r="I61">
        <v>2305</v>
      </c>
      <c r="J61">
        <v>2644</v>
      </c>
      <c r="K61">
        <v>2451</v>
      </c>
      <c r="L61">
        <v>2404</v>
      </c>
      <c r="M61">
        <v>2955</v>
      </c>
      <c r="N61">
        <v>3067</v>
      </c>
      <c r="O61">
        <v>2825</v>
      </c>
      <c r="P61">
        <v>2594</v>
      </c>
      <c r="Q61">
        <v>3001</v>
      </c>
      <c r="R61">
        <v>2572</v>
      </c>
      <c r="S61">
        <v>2523</v>
      </c>
      <c r="T61">
        <v>2673</v>
      </c>
      <c r="U61">
        <v>2942</v>
      </c>
      <c r="V61">
        <v>2878</v>
      </c>
      <c r="W61">
        <v>3002</v>
      </c>
      <c r="X61">
        <v>2689</v>
      </c>
      <c r="Y61">
        <v>2539</v>
      </c>
      <c r="Z61">
        <v>2309</v>
      </c>
      <c r="AA61">
        <v>2596</v>
      </c>
      <c r="AB61">
        <v>2642</v>
      </c>
      <c r="AC61">
        <v>2371</v>
      </c>
      <c r="AD61">
        <v>2458</v>
      </c>
      <c r="AE61">
        <v>2679</v>
      </c>
      <c r="AF61">
        <v>2840</v>
      </c>
      <c r="AG61">
        <v>2712</v>
      </c>
      <c r="AH61">
        <v>2921</v>
      </c>
      <c r="AI61">
        <v>3252</v>
      </c>
      <c r="AJ61">
        <v>2752</v>
      </c>
      <c r="AK61">
        <v>2619</v>
      </c>
      <c r="AL61">
        <v>2629</v>
      </c>
      <c r="AM61">
        <v>2723</v>
      </c>
      <c r="AN61">
        <v>2872</v>
      </c>
      <c r="AO61">
        <v>3333</v>
      </c>
      <c r="AP61">
        <v>3466</v>
      </c>
      <c r="AQ61">
        <v>3057</v>
      </c>
      <c r="AR61">
        <v>3103</v>
      </c>
      <c r="AS61">
        <v>3143</v>
      </c>
      <c r="AT61">
        <v>3279</v>
      </c>
      <c r="AU61">
        <v>3100</v>
      </c>
      <c r="AV61">
        <v>3507</v>
      </c>
      <c r="AW61">
        <v>3727</v>
      </c>
      <c r="AX61">
        <v>3180</v>
      </c>
      <c r="AY61">
        <v>3118</v>
      </c>
      <c r="AZ61">
        <v>3079</v>
      </c>
      <c r="BA61">
        <v>3096</v>
      </c>
      <c r="BB61">
        <v>3036</v>
      </c>
      <c r="BC61">
        <v>3269</v>
      </c>
      <c r="BD61">
        <v>3561</v>
      </c>
      <c r="BE61">
        <v>2920</v>
      </c>
      <c r="BF61">
        <v>2798</v>
      </c>
      <c r="BG61">
        <v>2940</v>
      </c>
      <c r="BH61">
        <v>2931</v>
      </c>
      <c r="BI61">
        <v>2567</v>
      </c>
      <c r="BJ61">
        <v>3099</v>
      </c>
      <c r="BK61">
        <v>3298</v>
      </c>
      <c r="BL61">
        <v>3418</v>
      </c>
      <c r="BM61">
        <v>3412</v>
      </c>
      <c r="BN61">
        <v>3475</v>
      </c>
      <c r="BO61">
        <v>3497</v>
      </c>
      <c r="BP61">
        <v>3302</v>
      </c>
      <c r="BQ61">
        <v>3477</v>
      </c>
      <c r="BR61">
        <v>3935</v>
      </c>
      <c r="BS61">
        <v>3499</v>
      </c>
      <c r="BT61">
        <v>3605</v>
      </c>
      <c r="BU61">
        <v>4049</v>
      </c>
      <c r="BV61">
        <v>3860</v>
      </c>
      <c r="BW61">
        <v>4043</v>
      </c>
      <c r="BX61">
        <v>3739</v>
      </c>
      <c r="BY61">
        <v>3853</v>
      </c>
      <c r="BZ61">
        <v>3485</v>
      </c>
      <c r="CA61">
        <v>3771</v>
      </c>
      <c r="CB61">
        <v>3506</v>
      </c>
      <c r="CC61">
        <v>3592</v>
      </c>
      <c r="CD61">
        <v>3404</v>
      </c>
      <c r="CE61">
        <v>3854</v>
      </c>
      <c r="CF61">
        <v>4358</v>
      </c>
      <c r="CG61">
        <v>3753</v>
      </c>
      <c r="CH61">
        <v>3393</v>
      </c>
      <c r="CI61">
        <v>3571</v>
      </c>
      <c r="CJ61">
        <v>3486</v>
      </c>
      <c r="CK61">
        <v>3595</v>
      </c>
      <c r="CL61">
        <v>3748</v>
      </c>
      <c r="CM61">
        <v>4192</v>
      </c>
      <c r="CN61">
        <v>3175</v>
      </c>
      <c r="CO61">
        <v>3356</v>
      </c>
      <c r="CP61">
        <v>3169</v>
      </c>
      <c r="CQ61">
        <v>3042</v>
      </c>
      <c r="CR61">
        <v>3112</v>
      </c>
      <c r="CS61">
        <v>3805</v>
      </c>
      <c r="CT61">
        <v>4341</v>
      </c>
      <c r="CU61">
        <v>3590</v>
      </c>
      <c r="CV61">
        <v>3396</v>
      </c>
      <c r="CW61">
        <v>3470</v>
      </c>
      <c r="CX61">
        <v>3183</v>
      </c>
      <c r="CY61">
        <v>3442</v>
      </c>
      <c r="CZ61">
        <v>3627</v>
      </c>
      <c r="DA61">
        <v>4070</v>
      </c>
      <c r="DB61">
        <v>3612</v>
      </c>
      <c r="DC61">
        <v>3439</v>
      </c>
      <c r="DD61">
        <v>3351</v>
      </c>
      <c r="DE61">
        <v>2990</v>
      </c>
      <c r="DF61">
        <v>3018</v>
      </c>
      <c r="DG61">
        <v>3647</v>
      </c>
      <c r="DH61">
        <v>3751</v>
      </c>
      <c r="DI61">
        <v>3779</v>
      </c>
      <c r="DJ61">
        <v>3676</v>
      </c>
      <c r="DK61">
        <v>3268</v>
      </c>
      <c r="DL61">
        <v>3288</v>
      </c>
      <c r="DM61">
        <v>3013</v>
      </c>
      <c r="DN61">
        <v>3278</v>
      </c>
      <c r="DO61">
        <v>4119</v>
      </c>
      <c r="DP61">
        <v>3873</v>
      </c>
      <c r="DQ61">
        <v>3884</v>
      </c>
      <c r="DR61">
        <v>3938</v>
      </c>
      <c r="DS61">
        <v>3348</v>
      </c>
      <c r="DT61">
        <v>3376</v>
      </c>
      <c r="DU61">
        <v>4320</v>
      </c>
      <c r="DV61">
        <v>4740</v>
      </c>
      <c r="DW61">
        <v>4051</v>
      </c>
      <c r="DX61">
        <v>4045</v>
      </c>
      <c r="DY61">
        <v>4223</v>
      </c>
      <c r="DZ61">
        <v>4220</v>
      </c>
      <c r="EA61">
        <v>4529</v>
      </c>
      <c r="EB61">
        <v>5109</v>
      </c>
      <c r="EC61">
        <v>5374</v>
      </c>
      <c r="ED61">
        <v>4781</v>
      </c>
      <c r="EE61">
        <v>4714</v>
      </c>
      <c r="EF61">
        <v>4665</v>
      </c>
      <c r="EG61">
        <v>5032</v>
      </c>
      <c r="EH61">
        <v>4613</v>
      </c>
      <c r="EI61">
        <v>5987</v>
      </c>
      <c r="EJ61">
        <v>6398</v>
      </c>
      <c r="EK61">
        <v>5922</v>
      </c>
      <c r="EL61">
        <v>6544</v>
      </c>
      <c r="EM61">
        <v>6123</v>
      </c>
      <c r="EN61">
        <v>5486</v>
      </c>
      <c r="EO61">
        <v>5347</v>
      </c>
      <c r="EP61">
        <v>5947</v>
      </c>
      <c r="EQ61">
        <v>6363</v>
      </c>
      <c r="ER61">
        <v>5933</v>
      </c>
      <c r="ES61">
        <v>6238</v>
      </c>
      <c r="ET61">
        <v>6559</v>
      </c>
      <c r="EU61">
        <v>6224</v>
      </c>
      <c r="EV61">
        <v>6323</v>
      </c>
      <c r="EW61">
        <v>7003</v>
      </c>
      <c r="EX61">
        <v>7466</v>
      </c>
      <c r="EY61">
        <v>6119</v>
      </c>
      <c r="EZ61">
        <v>5957</v>
      </c>
      <c r="FA61">
        <v>6081</v>
      </c>
      <c r="FB61">
        <v>6312</v>
      </c>
      <c r="FC61">
        <v>6414</v>
      </c>
      <c r="FD61">
        <v>6841</v>
      </c>
      <c r="FE61">
        <v>6711</v>
      </c>
      <c r="FF61">
        <v>5803</v>
      </c>
      <c r="FG61">
        <v>6061</v>
      </c>
      <c r="FH61">
        <v>5842</v>
      </c>
      <c r="FI61">
        <v>5912</v>
      </c>
      <c r="FJ61">
        <v>5887</v>
      </c>
      <c r="FK61">
        <v>7316</v>
      </c>
      <c r="FL61">
        <v>7507</v>
      </c>
      <c r="FM61">
        <v>6938</v>
      </c>
      <c r="FN61">
        <v>6832</v>
      </c>
      <c r="FO61">
        <v>6871</v>
      </c>
      <c r="FP61">
        <v>6815</v>
      </c>
      <c r="FQ61">
        <v>6828</v>
      </c>
      <c r="FR61">
        <v>7743</v>
      </c>
      <c r="FS61">
        <v>8298</v>
      </c>
      <c r="FT61">
        <v>7390</v>
      </c>
      <c r="FU61">
        <v>6798</v>
      </c>
      <c r="FV61">
        <v>6748</v>
      </c>
      <c r="FW61">
        <v>6814</v>
      </c>
      <c r="FX61">
        <v>6684</v>
      </c>
      <c r="FY61">
        <v>7917</v>
      </c>
      <c r="FZ61">
        <v>8468</v>
      </c>
      <c r="GA61">
        <v>6460</v>
      </c>
      <c r="GB61">
        <v>6021</v>
      </c>
      <c r="GC61">
        <v>5914</v>
      </c>
      <c r="GD61">
        <v>5541</v>
      </c>
      <c r="GE61">
        <v>6484</v>
      </c>
      <c r="GF61">
        <v>6843</v>
      </c>
      <c r="GG61">
        <v>7286</v>
      </c>
      <c r="GH61">
        <v>5951</v>
      </c>
      <c r="GI61">
        <v>5467</v>
      </c>
      <c r="GJ61">
        <v>5295</v>
      </c>
      <c r="GK61">
        <v>4639</v>
      </c>
      <c r="GL61">
        <v>4343</v>
      </c>
      <c r="GM61">
        <v>4956</v>
      </c>
      <c r="GN61">
        <v>4962</v>
      </c>
      <c r="GO61">
        <v>4293</v>
      </c>
      <c r="GP61">
        <v>4110</v>
      </c>
      <c r="GQ61">
        <v>4026</v>
      </c>
      <c r="GR61">
        <v>3754</v>
      </c>
      <c r="GS61">
        <v>4098</v>
      </c>
      <c r="GT61">
        <v>4512</v>
      </c>
      <c r="GU61">
        <v>4717</v>
      </c>
      <c r="GV61">
        <v>3872</v>
      </c>
      <c r="GW61">
        <v>3876</v>
      </c>
      <c r="GX61">
        <v>3747</v>
      </c>
      <c r="GY61">
        <v>4062</v>
      </c>
      <c r="GZ61">
        <v>3808</v>
      </c>
      <c r="HA61">
        <v>4860</v>
      </c>
      <c r="HB61">
        <v>4903</v>
      </c>
      <c r="HC61">
        <v>4153</v>
      </c>
      <c r="HD61">
        <v>3864</v>
      </c>
      <c r="HE61">
        <v>3667</v>
      </c>
      <c r="HF61">
        <v>3478</v>
      </c>
    </row>
    <row r="62" spans="1:275">
      <c r="A62" s="8" t="s">
        <v>6</v>
      </c>
      <c r="B62" s="7">
        <f t="shared" ref="B62:BM62" si="0">B4</f>
        <v>44440</v>
      </c>
      <c r="C62" s="7">
        <f t="shared" si="0"/>
        <v>44441</v>
      </c>
      <c r="D62" s="7">
        <f t="shared" si="0"/>
        <v>44442</v>
      </c>
      <c r="E62" s="7">
        <f t="shared" si="0"/>
        <v>44443</v>
      </c>
      <c r="F62" s="7">
        <f t="shared" si="0"/>
        <v>44444</v>
      </c>
      <c r="G62" s="7">
        <f t="shared" si="0"/>
        <v>44445</v>
      </c>
      <c r="H62" s="7">
        <f t="shared" si="0"/>
        <v>44446</v>
      </c>
      <c r="I62" s="7">
        <f t="shared" si="0"/>
        <v>44447</v>
      </c>
      <c r="J62" s="7">
        <f t="shared" si="0"/>
        <v>44448</v>
      </c>
      <c r="K62" s="7">
        <f t="shared" si="0"/>
        <v>44449</v>
      </c>
      <c r="L62" s="7">
        <f t="shared" si="0"/>
        <v>44450</v>
      </c>
      <c r="M62" s="7">
        <f t="shared" si="0"/>
        <v>44451</v>
      </c>
      <c r="N62" s="7">
        <f t="shared" si="0"/>
        <v>44452</v>
      </c>
      <c r="O62" s="7">
        <f t="shared" si="0"/>
        <v>44453</v>
      </c>
      <c r="P62" s="7">
        <f t="shared" si="0"/>
        <v>44454</v>
      </c>
      <c r="Q62" s="7">
        <f t="shared" si="0"/>
        <v>44455</v>
      </c>
      <c r="R62" s="7">
        <f t="shared" si="0"/>
        <v>44456</v>
      </c>
      <c r="S62" s="7">
        <f t="shared" si="0"/>
        <v>44457</v>
      </c>
      <c r="T62" s="7">
        <f t="shared" si="0"/>
        <v>44458</v>
      </c>
      <c r="U62" s="7">
        <f t="shared" si="0"/>
        <v>44459</v>
      </c>
      <c r="V62" s="7">
        <f t="shared" si="0"/>
        <v>44460</v>
      </c>
      <c r="W62" s="7">
        <f t="shared" si="0"/>
        <v>44461</v>
      </c>
      <c r="X62" s="7">
        <f t="shared" si="0"/>
        <v>44462</v>
      </c>
      <c r="Y62" s="7">
        <f t="shared" si="0"/>
        <v>44463</v>
      </c>
      <c r="Z62" s="7">
        <f t="shared" si="0"/>
        <v>44464</v>
      </c>
      <c r="AA62" s="7">
        <f t="shared" si="0"/>
        <v>44465</v>
      </c>
      <c r="AB62" s="7">
        <f t="shared" si="0"/>
        <v>44466</v>
      </c>
      <c r="AC62" s="7">
        <f t="shared" si="0"/>
        <v>44467</v>
      </c>
      <c r="AD62" s="7">
        <f t="shared" si="0"/>
        <v>44468</v>
      </c>
      <c r="AE62" s="7">
        <f t="shared" si="0"/>
        <v>44469</v>
      </c>
      <c r="AF62" s="7">
        <f t="shared" si="0"/>
        <v>44470</v>
      </c>
      <c r="AG62" s="7">
        <f t="shared" si="0"/>
        <v>44471</v>
      </c>
      <c r="AH62" s="7">
        <f t="shared" si="0"/>
        <v>44472</v>
      </c>
      <c r="AI62" s="7">
        <f t="shared" si="0"/>
        <v>44473</v>
      </c>
      <c r="AJ62" s="7">
        <f t="shared" si="0"/>
        <v>44474</v>
      </c>
      <c r="AK62" s="7">
        <f t="shared" si="0"/>
        <v>44475</v>
      </c>
      <c r="AL62" s="7">
        <f t="shared" si="0"/>
        <v>44476</v>
      </c>
      <c r="AM62" s="7">
        <f t="shared" si="0"/>
        <v>44477</v>
      </c>
      <c r="AN62" s="7">
        <f t="shared" si="0"/>
        <v>44478</v>
      </c>
      <c r="AO62" s="7">
        <f t="shared" si="0"/>
        <v>44479</v>
      </c>
      <c r="AP62" s="7">
        <f t="shared" si="0"/>
        <v>44480</v>
      </c>
      <c r="AQ62" s="7">
        <f t="shared" si="0"/>
        <v>44481</v>
      </c>
      <c r="AR62" s="7">
        <f t="shared" si="0"/>
        <v>44482</v>
      </c>
      <c r="AS62" s="7">
        <f t="shared" si="0"/>
        <v>44483</v>
      </c>
      <c r="AT62" s="7">
        <f t="shared" si="0"/>
        <v>44484</v>
      </c>
      <c r="AU62" s="7">
        <f t="shared" si="0"/>
        <v>44485</v>
      </c>
      <c r="AV62" s="7">
        <f t="shared" si="0"/>
        <v>44486</v>
      </c>
      <c r="AW62" s="7">
        <f t="shared" si="0"/>
        <v>44487</v>
      </c>
      <c r="AX62" s="7">
        <f t="shared" si="0"/>
        <v>44488</v>
      </c>
      <c r="AY62" s="7">
        <f t="shared" si="0"/>
        <v>44489</v>
      </c>
      <c r="AZ62" s="7">
        <f t="shared" si="0"/>
        <v>44490</v>
      </c>
      <c r="BA62" s="7">
        <f t="shared" si="0"/>
        <v>44491</v>
      </c>
      <c r="BB62" s="7">
        <f t="shared" si="0"/>
        <v>44492</v>
      </c>
      <c r="BC62" s="7">
        <f t="shared" si="0"/>
        <v>44493</v>
      </c>
      <c r="BD62" s="7">
        <f t="shared" si="0"/>
        <v>44494</v>
      </c>
      <c r="BE62" s="7">
        <f t="shared" si="0"/>
        <v>44495</v>
      </c>
      <c r="BF62" s="7">
        <f t="shared" si="0"/>
        <v>44496</v>
      </c>
      <c r="BG62" s="7">
        <f t="shared" si="0"/>
        <v>44497</v>
      </c>
      <c r="BH62" s="7">
        <f t="shared" si="0"/>
        <v>44498</v>
      </c>
      <c r="BI62" s="7">
        <f t="shared" si="0"/>
        <v>44499</v>
      </c>
      <c r="BJ62" s="7">
        <f t="shared" si="0"/>
        <v>44500</v>
      </c>
      <c r="BK62" s="7">
        <f t="shared" si="0"/>
        <v>44501</v>
      </c>
      <c r="BL62" s="7">
        <f t="shared" si="0"/>
        <v>44502</v>
      </c>
      <c r="BM62" s="7">
        <f t="shared" si="0"/>
        <v>44503</v>
      </c>
      <c r="BN62" s="7">
        <f t="shared" ref="BN62:DY62" si="1">BN4</f>
        <v>44504</v>
      </c>
      <c r="BO62" s="7">
        <f t="shared" si="1"/>
        <v>44505</v>
      </c>
      <c r="BP62" s="7">
        <f t="shared" si="1"/>
        <v>44506</v>
      </c>
      <c r="BQ62" s="7">
        <f t="shared" si="1"/>
        <v>44507</v>
      </c>
      <c r="BR62" s="7">
        <f t="shared" si="1"/>
        <v>44508</v>
      </c>
      <c r="BS62" s="7">
        <f t="shared" si="1"/>
        <v>44509</v>
      </c>
      <c r="BT62" s="7">
        <f t="shared" si="1"/>
        <v>44510</v>
      </c>
      <c r="BU62" s="7">
        <f t="shared" si="1"/>
        <v>44511</v>
      </c>
      <c r="BV62" s="7">
        <f t="shared" si="1"/>
        <v>44512</v>
      </c>
      <c r="BW62" s="7">
        <f t="shared" si="1"/>
        <v>44513</v>
      </c>
      <c r="BX62" s="7">
        <f t="shared" si="1"/>
        <v>44514</v>
      </c>
      <c r="BY62" s="7">
        <f t="shared" si="1"/>
        <v>44515</v>
      </c>
      <c r="BZ62" s="7">
        <f t="shared" si="1"/>
        <v>44516</v>
      </c>
      <c r="CA62" s="7">
        <f t="shared" si="1"/>
        <v>44517</v>
      </c>
      <c r="CB62" s="7">
        <f t="shared" si="1"/>
        <v>44518</v>
      </c>
      <c r="CC62" s="7">
        <f t="shared" si="1"/>
        <v>44519</v>
      </c>
      <c r="CD62" s="7">
        <f t="shared" si="1"/>
        <v>44520</v>
      </c>
      <c r="CE62" s="7">
        <f t="shared" si="1"/>
        <v>44521</v>
      </c>
      <c r="CF62" s="7">
        <f t="shared" si="1"/>
        <v>44522</v>
      </c>
      <c r="CG62" s="7">
        <f t="shared" si="1"/>
        <v>44523</v>
      </c>
      <c r="CH62" s="7">
        <f t="shared" si="1"/>
        <v>44524</v>
      </c>
      <c r="CI62" s="7">
        <f t="shared" si="1"/>
        <v>44525</v>
      </c>
      <c r="CJ62" s="7">
        <f t="shared" si="1"/>
        <v>44526</v>
      </c>
      <c r="CK62" s="7">
        <f t="shared" si="1"/>
        <v>44527</v>
      </c>
      <c r="CL62" s="7">
        <f t="shared" si="1"/>
        <v>44528</v>
      </c>
      <c r="CM62" s="7">
        <f t="shared" si="1"/>
        <v>44529</v>
      </c>
      <c r="CN62" s="7">
        <f t="shared" si="1"/>
        <v>44530</v>
      </c>
      <c r="CO62" s="7">
        <f t="shared" si="1"/>
        <v>44531</v>
      </c>
      <c r="CP62" s="7">
        <f t="shared" si="1"/>
        <v>44532</v>
      </c>
      <c r="CQ62" s="7">
        <f t="shared" si="1"/>
        <v>44533</v>
      </c>
      <c r="CR62" s="7">
        <f t="shared" si="1"/>
        <v>44534</v>
      </c>
      <c r="CS62" s="7">
        <f t="shared" si="1"/>
        <v>44535</v>
      </c>
      <c r="CT62" s="7">
        <f t="shared" si="1"/>
        <v>44536</v>
      </c>
      <c r="CU62" s="7">
        <f t="shared" si="1"/>
        <v>44537</v>
      </c>
      <c r="CV62" s="7">
        <f t="shared" si="1"/>
        <v>44538</v>
      </c>
      <c r="CW62" s="7">
        <f t="shared" si="1"/>
        <v>44539</v>
      </c>
      <c r="CX62" s="7">
        <f t="shared" si="1"/>
        <v>44540</v>
      </c>
      <c r="CY62" s="7">
        <f t="shared" si="1"/>
        <v>44541</v>
      </c>
      <c r="CZ62" s="7">
        <f t="shared" si="1"/>
        <v>44542</v>
      </c>
      <c r="DA62" s="7">
        <f t="shared" si="1"/>
        <v>44543</v>
      </c>
      <c r="DB62" s="7">
        <f t="shared" si="1"/>
        <v>44544</v>
      </c>
      <c r="DC62" s="7">
        <f t="shared" si="1"/>
        <v>44545</v>
      </c>
      <c r="DD62" s="7">
        <f t="shared" si="1"/>
        <v>44546</v>
      </c>
      <c r="DE62" s="7">
        <f t="shared" si="1"/>
        <v>44547</v>
      </c>
      <c r="DF62" s="7">
        <f t="shared" si="1"/>
        <v>44548</v>
      </c>
      <c r="DG62" s="7">
        <f t="shared" si="1"/>
        <v>44549</v>
      </c>
      <c r="DH62" s="7">
        <f t="shared" si="1"/>
        <v>44550</v>
      </c>
      <c r="DI62" s="7">
        <f t="shared" si="1"/>
        <v>44551</v>
      </c>
      <c r="DJ62" s="7">
        <f t="shared" si="1"/>
        <v>44552</v>
      </c>
      <c r="DK62" s="7">
        <f t="shared" si="1"/>
        <v>44553</v>
      </c>
      <c r="DL62" s="7">
        <f t="shared" si="1"/>
        <v>44554</v>
      </c>
      <c r="DM62" s="7">
        <f t="shared" si="1"/>
        <v>44555</v>
      </c>
      <c r="DN62" s="7">
        <f t="shared" si="1"/>
        <v>44556</v>
      </c>
      <c r="DO62" s="7">
        <f t="shared" si="1"/>
        <v>44557</v>
      </c>
      <c r="DP62" s="7">
        <f t="shared" si="1"/>
        <v>44558</v>
      </c>
      <c r="DQ62" s="7">
        <f t="shared" si="1"/>
        <v>44559</v>
      </c>
      <c r="DR62" s="7">
        <f t="shared" si="1"/>
        <v>44560</v>
      </c>
      <c r="DS62" s="7">
        <f t="shared" si="1"/>
        <v>44561</v>
      </c>
      <c r="DT62" s="7">
        <f t="shared" si="1"/>
        <v>44562</v>
      </c>
      <c r="DU62" s="7">
        <f t="shared" si="1"/>
        <v>44563</v>
      </c>
      <c r="DV62" s="7">
        <f t="shared" si="1"/>
        <v>44564</v>
      </c>
      <c r="DW62" s="7">
        <f t="shared" si="1"/>
        <v>44565</v>
      </c>
      <c r="DX62" s="7">
        <f t="shared" si="1"/>
        <v>44566</v>
      </c>
      <c r="DY62" s="7">
        <f t="shared" si="1"/>
        <v>44567</v>
      </c>
      <c r="DZ62" s="7">
        <f t="shared" ref="DZ62:GK62" si="2">DZ4</f>
        <v>44568</v>
      </c>
      <c r="EA62" s="7">
        <f t="shared" si="2"/>
        <v>44569</v>
      </c>
      <c r="EB62" s="7">
        <f t="shared" si="2"/>
        <v>44570</v>
      </c>
      <c r="EC62" s="7">
        <f t="shared" si="2"/>
        <v>44571</v>
      </c>
      <c r="ED62" s="7">
        <f t="shared" si="2"/>
        <v>44572</v>
      </c>
      <c r="EE62" s="7">
        <f t="shared" si="2"/>
        <v>44573</v>
      </c>
      <c r="EF62" s="7">
        <f t="shared" si="2"/>
        <v>44574</v>
      </c>
      <c r="EG62" s="7">
        <f t="shared" si="2"/>
        <v>44575</v>
      </c>
      <c r="EH62" s="7">
        <f t="shared" si="2"/>
        <v>44576</v>
      </c>
      <c r="EI62" s="7">
        <f t="shared" si="2"/>
        <v>44577</v>
      </c>
      <c r="EJ62" s="7">
        <f t="shared" si="2"/>
        <v>44578</v>
      </c>
      <c r="EK62" s="7">
        <f t="shared" si="2"/>
        <v>44579</v>
      </c>
      <c r="EL62" s="7">
        <f t="shared" si="2"/>
        <v>44580</v>
      </c>
      <c r="EM62" s="7">
        <f t="shared" si="2"/>
        <v>44581</v>
      </c>
      <c r="EN62" s="7">
        <f t="shared" si="2"/>
        <v>44582</v>
      </c>
      <c r="EO62" s="7">
        <f t="shared" si="2"/>
        <v>44583</v>
      </c>
      <c r="EP62" s="7">
        <f t="shared" si="2"/>
        <v>44584</v>
      </c>
      <c r="EQ62" s="7">
        <f t="shared" si="2"/>
        <v>44585</v>
      </c>
      <c r="ER62" s="7">
        <f t="shared" si="2"/>
        <v>44586</v>
      </c>
      <c r="ES62" s="7">
        <f t="shared" si="2"/>
        <v>44587</v>
      </c>
      <c r="ET62" s="7">
        <f t="shared" si="2"/>
        <v>44588</v>
      </c>
      <c r="EU62" s="7">
        <f t="shared" si="2"/>
        <v>44589</v>
      </c>
      <c r="EV62" s="7">
        <f t="shared" si="2"/>
        <v>44590</v>
      </c>
      <c r="EW62" s="7">
        <f t="shared" si="2"/>
        <v>44591</v>
      </c>
      <c r="EX62" s="7">
        <f t="shared" si="2"/>
        <v>44592</v>
      </c>
      <c r="EY62" s="7">
        <f t="shared" si="2"/>
        <v>44593</v>
      </c>
      <c r="EZ62" s="7">
        <f t="shared" si="2"/>
        <v>44594</v>
      </c>
      <c r="FA62" s="7">
        <f t="shared" si="2"/>
        <v>44595</v>
      </c>
      <c r="FB62" s="7">
        <f t="shared" si="2"/>
        <v>44596</v>
      </c>
      <c r="FC62" s="7">
        <f t="shared" si="2"/>
        <v>44597</v>
      </c>
      <c r="FD62" s="7">
        <f t="shared" si="2"/>
        <v>44598</v>
      </c>
      <c r="FE62" s="7">
        <f t="shared" si="2"/>
        <v>44599</v>
      </c>
      <c r="FF62" s="7">
        <f t="shared" si="2"/>
        <v>44600</v>
      </c>
      <c r="FG62" s="7">
        <f t="shared" si="2"/>
        <v>44601</v>
      </c>
      <c r="FH62" s="7">
        <f t="shared" si="2"/>
        <v>44602</v>
      </c>
      <c r="FI62" s="7">
        <f t="shared" si="2"/>
        <v>44603</v>
      </c>
      <c r="FJ62" s="7">
        <f t="shared" si="2"/>
        <v>44604</v>
      </c>
      <c r="FK62" s="7">
        <f t="shared" si="2"/>
        <v>44605</v>
      </c>
      <c r="FL62" s="7">
        <f t="shared" si="2"/>
        <v>44606</v>
      </c>
      <c r="FM62" s="7">
        <f t="shared" si="2"/>
        <v>44607</v>
      </c>
      <c r="FN62" s="7">
        <f t="shared" si="2"/>
        <v>44608</v>
      </c>
      <c r="FO62" s="7">
        <f t="shared" si="2"/>
        <v>44609</v>
      </c>
      <c r="FP62" s="7">
        <f t="shared" si="2"/>
        <v>44610</v>
      </c>
      <c r="FQ62" s="7">
        <f t="shared" si="2"/>
        <v>44611</v>
      </c>
      <c r="FR62" s="7">
        <f t="shared" si="2"/>
        <v>44612</v>
      </c>
      <c r="FS62" s="7">
        <f t="shared" si="2"/>
        <v>44613</v>
      </c>
      <c r="FT62" s="7">
        <f t="shared" si="2"/>
        <v>44614</v>
      </c>
      <c r="FU62" s="7">
        <f t="shared" si="2"/>
        <v>44615</v>
      </c>
      <c r="FV62" s="7">
        <f t="shared" si="2"/>
        <v>44616</v>
      </c>
      <c r="FW62" s="7">
        <f t="shared" si="2"/>
        <v>44617</v>
      </c>
      <c r="FX62" s="7">
        <f t="shared" si="2"/>
        <v>44618</v>
      </c>
      <c r="FY62" s="7">
        <f t="shared" si="2"/>
        <v>44619</v>
      </c>
      <c r="FZ62" s="7">
        <f t="shared" si="2"/>
        <v>44620</v>
      </c>
      <c r="GA62" s="7">
        <f t="shared" si="2"/>
        <v>44621</v>
      </c>
      <c r="GB62" s="7">
        <f t="shared" si="2"/>
        <v>44622</v>
      </c>
      <c r="GC62" s="7">
        <f t="shared" si="2"/>
        <v>44623</v>
      </c>
      <c r="GD62" s="7">
        <f t="shared" si="2"/>
        <v>44624</v>
      </c>
      <c r="GE62" s="7">
        <f t="shared" si="2"/>
        <v>44625</v>
      </c>
      <c r="GF62" s="7">
        <f t="shared" si="2"/>
        <v>44626</v>
      </c>
      <c r="GG62" s="7">
        <f t="shared" si="2"/>
        <v>44627</v>
      </c>
      <c r="GH62" s="7">
        <f t="shared" si="2"/>
        <v>44628</v>
      </c>
      <c r="GI62" s="7">
        <f t="shared" si="2"/>
        <v>44629</v>
      </c>
      <c r="GJ62" s="7">
        <f t="shared" si="2"/>
        <v>44630</v>
      </c>
      <c r="GK62" s="7">
        <f t="shared" si="2"/>
        <v>44631</v>
      </c>
      <c r="GL62" s="7">
        <f t="shared" ref="GL62:HE62" si="3">GL4</f>
        <v>44632</v>
      </c>
      <c r="GM62" s="7">
        <f t="shared" si="3"/>
        <v>44633</v>
      </c>
      <c r="GN62" s="7">
        <f t="shared" si="3"/>
        <v>44634</v>
      </c>
      <c r="GO62" s="7">
        <f t="shared" si="3"/>
        <v>44635</v>
      </c>
      <c r="GP62" s="7">
        <f t="shared" si="3"/>
        <v>44636</v>
      </c>
      <c r="GQ62" s="7">
        <f t="shared" si="3"/>
        <v>44637</v>
      </c>
      <c r="GR62" s="7">
        <f t="shared" si="3"/>
        <v>44638</v>
      </c>
      <c r="GS62" s="7">
        <f t="shared" si="3"/>
        <v>44639</v>
      </c>
      <c r="GT62" s="7">
        <f t="shared" si="3"/>
        <v>44640</v>
      </c>
      <c r="GU62" s="7">
        <f t="shared" si="3"/>
        <v>44641</v>
      </c>
      <c r="GV62" s="7">
        <f t="shared" si="3"/>
        <v>44642</v>
      </c>
      <c r="GW62" s="7">
        <f t="shared" si="3"/>
        <v>44643</v>
      </c>
      <c r="GX62" s="7">
        <f t="shared" si="3"/>
        <v>44644</v>
      </c>
      <c r="GY62" s="7">
        <f t="shared" si="3"/>
        <v>44645</v>
      </c>
      <c r="GZ62" s="7">
        <f t="shared" si="3"/>
        <v>44646</v>
      </c>
      <c r="HA62" s="7">
        <f t="shared" si="3"/>
        <v>44647</v>
      </c>
      <c r="HB62" s="7">
        <f t="shared" si="3"/>
        <v>44648</v>
      </c>
      <c r="HC62" s="7">
        <f t="shared" si="3"/>
        <v>44649</v>
      </c>
      <c r="HD62" s="7">
        <f t="shared" si="3"/>
        <v>44650</v>
      </c>
      <c r="HE62" s="7">
        <f t="shared" si="3"/>
        <v>44651</v>
      </c>
      <c r="HF62" s="7"/>
      <c r="HG62" t="s">
        <v>67</v>
      </c>
      <c r="HH62" s="7"/>
      <c r="HI62" s="7"/>
      <c r="HJ62" s="7"/>
      <c r="HK62" s="7"/>
      <c r="HL62" s="7"/>
      <c r="HM62" s="7"/>
      <c r="HN62" s="7"/>
      <c r="HO62" s="7"/>
      <c r="HP62" s="7"/>
      <c r="HQ62" s="7"/>
      <c r="HR62" s="7"/>
      <c r="HS62" s="7"/>
      <c r="HT62" s="7"/>
      <c r="HU62" s="7"/>
      <c r="HV62" s="7"/>
      <c r="HW62" s="7"/>
      <c r="HX62" s="7"/>
      <c r="HY62" s="7"/>
      <c r="HZ62" s="7"/>
      <c r="IA62" s="7"/>
      <c r="IB62" s="7"/>
      <c r="IC62" s="7"/>
      <c r="ID62" s="7"/>
      <c r="IE62" s="7"/>
      <c r="IF62" s="7"/>
      <c r="IG62" s="7"/>
      <c r="IH62" s="7"/>
      <c r="II62" s="7"/>
      <c r="IJ62" s="7"/>
      <c r="IK62" s="7"/>
      <c r="IL62" s="7"/>
      <c r="IM62" s="7"/>
      <c r="IN62" s="7"/>
      <c r="IO62" s="7"/>
      <c r="IP62" s="7"/>
      <c r="IQ62" s="7"/>
      <c r="IR62" s="7"/>
      <c r="IS62" s="7"/>
      <c r="IT62" s="7"/>
      <c r="IU62" s="7"/>
      <c r="IV62" s="7"/>
      <c r="IW62" s="7"/>
      <c r="IX62" s="7"/>
      <c r="IY62" s="7"/>
      <c r="IZ62" s="7"/>
      <c r="JA62" s="7"/>
      <c r="JB62" s="7"/>
      <c r="JC62" s="7"/>
      <c r="JD62" s="7"/>
      <c r="JE62" s="7"/>
      <c r="JF62" s="7"/>
      <c r="JG62" s="7"/>
      <c r="JH62" s="7"/>
      <c r="JI62" s="7"/>
      <c r="JJ62" s="7"/>
      <c r="JK62" s="7"/>
      <c r="JL62" s="7"/>
      <c r="JM62" s="7"/>
      <c r="JN62" s="7"/>
      <c r="JO62" s="7"/>
    </row>
    <row r="63" spans="1:275">
      <c r="A63" t="str">
        <f t="shared" ref="A63:A94" si="4">A5</f>
        <v>App_retention</v>
      </c>
      <c r="B63" s="10">
        <f>B5/B$61</f>
        <v>49.410000000000004</v>
      </c>
      <c r="C63" s="10">
        <f t="shared" ref="C63:BN63" si="5">C5/C$61</f>
        <v>50.089999999999996</v>
      </c>
      <c r="D63" s="10">
        <f>D5/D$61</f>
        <v>48.64</v>
      </c>
      <c r="E63" s="10">
        <f t="shared" si="5"/>
        <v>50.15</v>
      </c>
      <c r="F63" s="10">
        <f t="shared" si="5"/>
        <v>52.08</v>
      </c>
      <c r="G63" s="10">
        <f t="shared" si="5"/>
        <v>47.61</v>
      </c>
      <c r="H63" s="10">
        <f t="shared" si="5"/>
        <v>47.98</v>
      </c>
      <c r="I63" s="10">
        <f t="shared" si="5"/>
        <v>49.74</v>
      </c>
      <c r="J63" s="10">
        <f t="shared" si="5"/>
        <v>49.57</v>
      </c>
      <c r="K63" s="10">
        <f t="shared" si="5"/>
        <v>47.839999999999996</v>
      </c>
      <c r="L63" s="10">
        <f t="shared" si="5"/>
        <v>52.52</v>
      </c>
      <c r="M63" s="10">
        <f t="shared" si="5"/>
        <v>48.84</v>
      </c>
      <c r="N63" s="10">
        <f t="shared" si="5"/>
        <v>49.239999999999995</v>
      </c>
      <c r="O63" s="10">
        <f t="shared" si="5"/>
        <v>50.69</v>
      </c>
      <c r="P63" s="10">
        <f t="shared" si="5"/>
        <v>48.38</v>
      </c>
      <c r="Q63" s="10">
        <f t="shared" si="5"/>
        <v>48.56</v>
      </c>
      <c r="R63" s="10">
        <f t="shared" si="5"/>
        <v>46.57</v>
      </c>
      <c r="S63" s="10">
        <f t="shared" si="5"/>
        <v>51.81</v>
      </c>
      <c r="T63" s="10">
        <f t="shared" si="5"/>
        <v>48.71</v>
      </c>
      <c r="U63" s="10">
        <f t="shared" si="5"/>
        <v>52.85</v>
      </c>
      <c r="V63" s="10">
        <f t="shared" si="5"/>
        <v>50.400000000000006</v>
      </c>
      <c r="W63" s="10">
        <f t="shared" si="5"/>
        <v>48.79</v>
      </c>
      <c r="X63" s="10">
        <f t="shared" si="5"/>
        <v>49.309999999999995</v>
      </c>
      <c r="Y63" s="10">
        <f t="shared" si="5"/>
        <v>46.900000000000006</v>
      </c>
      <c r="Z63" s="10">
        <f t="shared" si="5"/>
        <v>49</v>
      </c>
      <c r="AA63" s="10">
        <f t="shared" si="5"/>
        <v>47.769999999999996</v>
      </c>
      <c r="AB63" s="10">
        <f t="shared" si="5"/>
        <v>49.940000000000005</v>
      </c>
      <c r="AC63" s="10">
        <f t="shared" si="5"/>
        <v>52.85</v>
      </c>
      <c r="AD63" s="10">
        <f t="shared" si="5"/>
        <v>50.540000000000006</v>
      </c>
      <c r="AE63" s="10">
        <f t="shared" si="5"/>
        <v>48.169999999999995</v>
      </c>
      <c r="AF63" s="10">
        <f t="shared" si="5"/>
        <v>47.419999999999995</v>
      </c>
      <c r="AG63" s="10">
        <f t="shared" si="5"/>
        <v>50.839999999999996</v>
      </c>
      <c r="AH63" s="10">
        <f t="shared" si="5"/>
        <v>51.72</v>
      </c>
      <c r="AI63" s="10">
        <f t="shared" si="5"/>
        <v>49.89</v>
      </c>
      <c r="AJ63" s="10">
        <f t="shared" si="5"/>
        <v>51.89</v>
      </c>
      <c r="AK63" s="10">
        <f t="shared" si="5"/>
        <v>49.79</v>
      </c>
      <c r="AL63" s="10">
        <f t="shared" si="5"/>
        <v>50.28</v>
      </c>
      <c r="AM63" s="10">
        <f t="shared" si="5"/>
        <v>50.209999999999994</v>
      </c>
      <c r="AN63" s="10">
        <f t="shared" si="5"/>
        <v>49.68</v>
      </c>
      <c r="AO63" s="10">
        <f t="shared" si="5"/>
        <v>48.849999999999994</v>
      </c>
      <c r="AP63" s="10">
        <f t="shared" si="5"/>
        <v>48.709999999999994</v>
      </c>
      <c r="AQ63" s="10">
        <f t="shared" si="5"/>
        <v>49.4</v>
      </c>
      <c r="AR63" s="10">
        <f t="shared" si="5"/>
        <v>51.26</v>
      </c>
      <c r="AS63" s="10">
        <f t="shared" si="5"/>
        <v>49.410000000000004</v>
      </c>
      <c r="AT63" s="10">
        <f t="shared" si="5"/>
        <v>48.71</v>
      </c>
      <c r="AU63" s="10">
        <f t="shared" si="5"/>
        <v>49.64</v>
      </c>
      <c r="AV63" s="10">
        <f t="shared" si="5"/>
        <v>49.29</v>
      </c>
      <c r="AW63" s="10">
        <f t="shared" si="5"/>
        <v>48.74</v>
      </c>
      <c r="AX63" s="10">
        <f t="shared" si="5"/>
        <v>49.940000000000005</v>
      </c>
      <c r="AY63" s="10">
        <f t="shared" si="5"/>
        <v>50.629999999999995</v>
      </c>
      <c r="AZ63" s="10">
        <f t="shared" si="5"/>
        <v>45.480000000000004</v>
      </c>
      <c r="BA63" s="10">
        <f t="shared" si="5"/>
        <v>48.62</v>
      </c>
      <c r="BB63" s="10">
        <f t="shared" si="5"/>
        <v>48.55</v>
      </c>
      <c r="BC63" s="10">
        <f t="shared" si="5"/>
        <v>46.28</v>
      </c>
      <c r="BD63" s="10">
        <f t="shared" si="5"/>
        <v>46.51</v>
      </c>
      <c r="BE63" s="10">
        <f t="shared" si="5"/>
        <v>50.18</v>
      </c>
      <c r="BF63" s="10">
        <f t="shared" si="5"/>
        <v>48.03</v>
      </c>
      <c r="BG63" s="10">
        <f t="shared" si="5"/>
        <v>47.63</v>
      </c>
      <c r="BH63" s="10">
        <f t="shared" si="5"/>
        <v>46.47</v>
      </c>
      <c r="BI63" s="10">
        <f t="shared" si="5"/>
        <v>46.82</v>
      </c>
      <c r="BJ63" s="10">
        <f t="shared" si="5"/>
        <v>45.449999999999996</v>
      </c>
      <c r="BK63" s="10">
        <f t="shared" si="5"/>
        <v>50.180000000000007</v>
      </c>
      <c r="BL63" s="10">
        <f t="shared" si="5"/>
        <v>50.879999999999995</v>
      </c>
      <c r="BM63" s="10">
        <f t="shared" si="5"/>
        <v>49.93</v>
      </c>
      <c r="BN63" s="10">
        <f t="shared" si="5"/>
        <v>47.56</v>
      </c>
      <c r="BO63" s="10">
        <f t="shared" ref="BO63:DZ63" si="6">BO5/BO$61</f>
        <v>45.79</v>
      </c>
      <c r="BP63" s="10">
        <f t="shared" si="6"/>
        <v>48.809999999999995</v>
      </c>
      <c r="BQ63" s="10">
        <f t="shared" si="6"/>
        <v>45.72</v>
      </c>
      <c r="BR63" s="10">
        <f t="shared" si="6"/>
        <v>49.36</v>
      </c>
      <c r="BS63" s="10">
        <f t="shared" si="6"/>
        <v>49.29</v>
      </c>
      <c r="BT63" s="10">
        <f t="shared" si="6"/>
        <v>48.51</v>
      </c>
      <c r="BU63" s="10">
        <f t="shared" si="6"/>
        <v>45.75</v>
      </c>
      <c r="BV63" s="10">
        <f t="shared" si="6"/>
        <v>46.48</v>
      </c>
      <c r="BW63" s="10">
        <f t="shared" si="6"/>
        <v>47.900000000000006</v>
      </c>
      <c r="BX63" s="10">
        <f t="shared" si="6"/>
        <v>47.260000000000005</v>
      </c>
      <c r="BY63" s="10">
        <f t="shared" si="6"/>
        <v>48.24</v>
      </c>
      <c r="BZ63" s="10">
        <f t="shared" si="6"/>
        <v>49.4</v>
      </c>
      <c r="CA63" s="10">
        <f t="shared" si="6"/>
        <v>48.92</v>
      </c>
      <c r="CB63" s="10">
        <f t="shared" si="6"/>
        <v>48.940000000000005</v>
      </c>
      <c r="CC63" s="10">
        <f t="shared" si="6"/>
        <v>46.39</v>
      </c>
      <c r="CD63" s="10">
        <f t="shared" si="6"/>
        <v>49.580000000000005</v>
      </c>
      <c r="CE63" s="10">
        <f t="shared" si="6"/>
        <v>46.989999999999995</v>
      </c>
      <c r="CF63" s="10">
        <f t="shared" si="6"/>
        <v>48.68</v>
      </c>
      <c r="CG63" s="10">
        <f t="shared" si="6"/>
        <v>46.769999999999996</v>
      </c>
      <c r="CH63" s="10">
        <f t="shared" si="6"/>
        <v>47.269999999999996</v>
      </c>
      <c r="CI63" s="10">
        <f t="shared" si="6"/>
        <v>48.97</v>
      </c>
      <c r="CJ63" s="10">
        <f t="shared" si="6"/>
        <v>50.21</v>
      </c>
      <c r="CK63" s="10">
        <f t="shared" si="6"/>
        <v>52.08</v>
      </c>
      <c r="CL63" s="10">
        <f t="shared" si="6"/>
        <v>49.28</v>
      </c>
      <c r="CM63" s="10">
        <f t="shared" si="6"/>
        <v>50.550000000000004</v>
      </c>
      <c r="CN63" s="10">
        <f t="shared" si="6"/>
        <v>49.08</v>
      </c>
      <c r="CO63" s="10">
        <f t="shared" si="6"/>
        <v>49.01</v>
      </c>
      <c r="CP63" s="10">
        <f t="shared" si="6"/>
        <v>45.17</v>
      </c>
      <c r="CQ63" s="10">
        <f t="shared" si="6"/>
        <v>47.43</v>
      </c>
      <c r="CR63" s="10">
        <f t="shared" si="6"/>
        <v>50.199999999999996</v>
      </c>
      <c r="CS63" s="10">
        <f t="shared" si="6"/>
        <v>46.92</v>
      </c>
      <c r="CT63" s="10">
        <f t="shared" si="6"/>
        <v>48.440000000000005</v>
      </c>
      <c r="CU63" s="10">
        <f t="shared" si="6"/>
        <v>47.38</v>
      </c>
      <c r="CV63" s="10">
        <f t="shared" si="6"/>
        <v>48.44</v>
      </c>
      <c r="CW63" s="10">
        <f t="shared" si="6"/>
        <v>48.79</v>
      </c>
      <c r="CX63" s="10">
        <f t="shared" si="6"/>
        <v>46.220000000000006</v>
      </c>
      <c r="CY63" s="10">
        <f t="shared" si="6"/>
        <v>48.36</v>
      </c>
      <c r="CZ63" s="10">
        <f t="shared" si="6"/>
        <v>46.49</v>
      </c>
      <c r="DA63" s="10">
        <f t="shared" si="6"/>
        <v>48.28</v>
      </c>
      <c r="DB63" s="10">
        <f t="shared" si="6"/>
        <v>47.25</v>
      </c>
      <c r="DC63" s="10">
        <f t="shared" si="6"/>
        <v>46.37</v>
      </c>
      <c r="DD63" s="10">
        <f t="shared" si="6"/>
        <v>45.28</v>
      </c>
      <c r="DE63" s="10">
        <f t="shared" si="6"/>
        <v>44.37</v>
      </c>
      <c r="DF63" s="10">
        <f t="shared" si="6"/>
        <v>46.089999999999996</v>
      </c>
      <c r="DG63" s="10">
        <f t="shared" si="6"/>
        <v>44.71</v>
      </c>
      <c r="DH63" s="10">
        <f t="shared" si="6"/>
        <v>49.03</v>
      </c>
      <c r="DI63" s="10">
        <f t="shared" si="6"/>
        <v>46.03</v>
      </c>
      <c r="DJ63" s="10">
        <f t="shared" si="6"/>
        <v>47.489999999999995</v>
      </c>
      <c r="DK63" s="10">
        <f t="shared" si="6"/>
        <v>43.49</v>
      </c>
      <c r="DL63" s="10">
        <f t="shared" si="6"/>
        <v>43.11</v>
      </c>
      <c r="DM63" s="10">
        <f t="shared" si="6"/>
        <v>47.86</v>
      </c>
      <c r="DN63" s="10">
        <f t="shared" si="6"/>
        <v>48.24</v>
      </c>
      <c r="DO63" s="10">
        <f t="shared" si="6"/>
        <v>48.52</v>
      </c>
      <c r="DP63" s="10">
        <f t="shared" si="6"/>
        <v>48.349999999999994</v>
      </c>
      <c r="DQ63" s="10">
        <f t="shared" si="6"/>
        <v>47.660000000000004</v>
      </c>
      <c r="DR63" s="10">
        <f t="shared" si="6"/>
        <v>45.91</v>
      </c>
      <c r="DS63" s="10">
        <f t="shared" si="6"/>
        <v>45.97</v>
      </c>
      <c r="DT63" s="10">
        <f t="shared" si="6"/>
        <v>48.839999999999996</v>
      </c>
      <c r="DU63" s="10">
        <f t="shared" si="6"/>
        <v>48.92</v>
      </c>
      <c r="DV63" s="10">
        <f t="shared" si="6"/>
        <v>48.28</v>
      </c>
      <c r="DW63" s="10">
        <f t="shared" si="6"/>
        <v>48.160000000000004</v>
      </c>
      <c r="DX63" s="10">
        <f t="shared" si="6"/>
        <v>48.8</v>
      </c>
      <c r="DY63" s="10">
        <f t="shared" si="6"/>
        <v>45.83</v>
      </c>
      <c r="DZ63" s="10">
        <f t="shared" si="6"/>
        <v>47.410000000000004</v>
      </c>
      <c r="EA63" s="10">
        <f t="shared" ref="EA63:GL63" si="7">EA5/EA$61</f>
        <v>48.03</v>
      </c>
      <c r="EB63" s="10">
        <f t="shared" si="7"/>
        <v>45.44</v>
      </c>
      <c r="EC63" s="10">
        <f t="shared" si="7"/>
        <v>48.32</v>
      </c>
      <c r="ED63" s="10">
        <f t="shared" si="7"/>
        <v>46.82</v>
      </c>
      <c r="EE63" s="10">
        <f t="shared" si="7"/>
        <v>47.61</v>
      </c>
      <c r="EF63" s="10">
        <f t="shared" si="7"/>
        <v>46.05</v>
      </c>
      <c r="EG63" s="10">
        <f t="shared" si="7"/>
        <v>45.78</v>
      </c>
      <c r="EH63" s="10">
        <f t="shared" si="7"/>
        <v>48.64</v>
      </c>
      <c r="EI63" s="10">
        <f t="shared" si="7"/>
        <v>47.669999999999995</v>
      </c>
      <c r="EJ63" s="10">
        <f t="shared" si="7"/>
        <v>45.91</v>
      </c>
      <c r="EK63" s="10">
        <f t="shared" si="7"/>
        <v>48.17</v>
      </c>
      <c r="EL63" s="10">
        <f t="shared" si="7"/>
        <v>47.15</v>
      </c>
      <c r="EM63" s="10">
        <f t="shared" si="7"/>
        <v>44.15</v>
      </c>
      <c r="EN63" s="10">
        <f t="shared" si="7"/>
        <v>45.629999999999995</v>
      </c>
      <c r="EO63" s="10">
        <f t="shared" si="7"/>
        <v>47.94</v>
      </c>
      <c r="EP63" s="10">
        <f t="shared" si="7"/>
        <v>44.76</v>
      </c>
      <c r="EQ63" s="10">
        <f t="shared" si="7"/>
        <v>47.85</v>
      </c>
      <c r="ER63" s="10">
        <f t="shared" si="7"/>
        <v>46.39</v>
      </c>
      <c r="ES63" s="10">
        <f t="shared" si="7"/>
        <v>45.94</v>
      </c>
      <c r="ET63" s="10">
        <f t="shared" si="7"/>
        <v>43.93</v>
      </c>
      <c r="EU63" s="10">
        <f t="shared" si="7"/>
        <v>44.57</v>
      </c>
      <c r="EV63" s="10">
        <f t="shared" si="7"/>
        <v>47.080000000000005</v>
      </c>
      <c r="EW63" s="10">
        <f t="shared" si="7"/>
        <v>43.54</v>
      </c>
      <c r="EX63" s="10">
        <f t="shared" si="7"/>
        <v>44.84</v>
      </c>
      <c r="EY63" s="10">
        <f t="shared" si="7"/>
        <v>44.72</v>
      </c>
      <c r="EZ63" s="10">
        <f t="shared" si="7"/>
        <v>46.82</v>
      </c>
      <c r="FA63" s="10">
        <f t="shared" si="7"/>
        <v>45.87</v>
      </c>
      <c r="FB63" s="10">
        <f t="shared" si="7"/>
        <v>44.15</v>
      </c>
      <c r="FC63" s="10">
        <f t="shared" si="7"/>
        <v>47.36</v>
      </c>
      <c r="FD63" s="10">
        <f t="shared" si="7"/>
        <v>43.57</v>
      </c>
      <c r="FE63" s="10">
        <f t="shared" si="7"/>
        <v>45.889999999999993</v>
      </c>
      <c r="FF63" s="10">
        <f t="shared" si="7"/>
        <v>45.42</v>
      </c>
      <c r="FG63" s="10">
        <f t="shared" si="7"/>
        <v>44.28</v>
      </c>
      <c r="FH63" s="10">
        <f t="shared" si="7"/>
        <v>43.25</v>
      </c>
      <c r="FI63" s="10">
        <f t="shared" si="7"/>
        <v>43.38</v>
      </c>
      <c r="FJ63" s="10">
        <f t="shared" si="7"/>
        <v>44.26</v>
      </c>
      <c r="FK63" s="10">
        <f t="shared" si="7"/>
        <v>40.54</v>
      </c>
      <c r="FL63" s="10">
        <f t="shared" si="7"/>
        <v>44.870000000000005</v>
      </c>
      <c r="FM63" s="10">
        <f t="shared" si="7"/>
        <v>44.77</v>
      </c>
      <c r="FN63" s="10">
        <f t="shared" si="7"/>
        <v>44.51</v>
      </c>
      <c r="FO63" s="10">
        <f t="shared" si="7"/>
        <v>43.099999999999994</v>
      </c>
      <c r="FP63" s="10">
        <f t="shared" si="7"/>
        <v>41.33</v>
      </c>
      <c r="FQ63" s="10">
        <f t="shared" si="7"/>
        <v>44.03</v>
      </c>
      <c r="FR63" s="10">
        <f t="shared" si="7"/>
        <v>43.31</v>
      </c>
      <c r="FS63" s="10">
        <f t="shared" si="7"/>
        <v>43.18</v>
      </c>
      <c r="FT63" s="10">
        <f t="shared" si="7"/>
        <v>43.760000000000005</v>
      </c>
      <c r="FU63" s="10">
        <f t="shared" si="7"/>
        <v>43.15</v>
      </c>
      <c r="FV63" s="10">
        <f t="shared" si="7"/>
        <v>43.370000000000005</v>
      </c>
      <c r="FW63" s="10">
        <f t="shared" si="7"/>
        <v>42.16</v>
      </c>
      <c r="FX63" s="10">
        <f t="shared" si="7"/>
        <v>44.25</v>
      </c>
      <c r="FY63" s="10">
        <f t="shared" si="7"/>
        <v>40.47</v>
      </c>
      <c r="FZ63" s="10">
        <f t="shared" si="7"/>
        <v>41.49</v>
      </c>
      <c r="GA63" s="10">
        <f t="shared" si="7"/>
        <v>42.82</v>
      </c>
      <c r="GB63" s="10">
        <f t="shared" si="7"/>
        <v>42.83</v>
      </c>
      <c r="GC63" s="10">
        <f t="shared" si="7"/>
        <v>42.18</v>
      </c>
      <c r="GD63" s="10">
        <f t="shared" si="7"/>
        <v>41.59</v>
      </c>
      <c r="GE63" s="10">
        <f t="shared" si="7"/>
        <v>45.239999999999995</v>
      </c>
      <c r="GF63" s="10">
        <f t="shared" si="7"/>
        <v>42.92</v>
      </c>
      <c r="GG63" s="10">
        <f t="shared" si="7"/>
        <v>44.160000000000004</v>
      </c>
      <c r="GH63" s="10">
        <f t="shared" si="7"/>
        <v>44.87</v>
      </c>
      <c r="GI63" s="10">
        <f t="shared" si="7"/>
        <v>45.42</v>
      </c>
      <c r="GJ63" s="10">
        <f t="shared" si="7"/>
        <v>45.63</v>
      </c>
      <c r="GK63" s="10">
        <f t="shared" si="7"/>
        <v>43.89</v>
      </c>
      <c r="GL63" s="10">
        <f t="shared" si="7"/>
        <v>45.7</v>
      </c>
      <c r="GM63" s="10">
        <f t="shared" ref="GM63:HE63" si="8">GM5/GM$61</f>
        <v>41.25</v>
      </c>
      <c r="GN63" s="10">
        <f t="shared" si="8"/>
        <v>46.24</v>
      </c>
      <c r="GO63" s="10">
        <f t="shared" si="8"/>
        <v>44.74</v>
      </c>
      <c r="GP63" s="10">
        <f t="shared" si="8"/>
        <v>46.05</v>
      </c>
      <c r="GQ63" s="10">
        <f t="shared" si="8"/>
        <v>43.95</v>
      </c>
      <c r="GR63" s="10">
        <f t="shared" si="8"/>
        <v>42.089999999999996</v>
      </c>
      <c r="GS63" s="10">
        <f t="shared" si="8"/>
        <v>45.349999999999994</v>
      </c>
      <c r="GT63" s="10">
        <f t="shared" si="8"/>
        <v>43.269999999999996</v>
      </c>
      <c r="GU63" s="10">
        <f t="shared" si="8"/>
        <v>45.17</v>
      </c>
      <c r="GV63" s="10">
        <f t="shared" si="8"/>
        <v>45.82</v>
      </c>
      <c r="GW63" s="10">
        <f t="shared" si="8"/>
        <v>43.980000000000004</v>
      </c>
      <c r="GX63" s="10">
        <f t="shared" si="8"/>
        <v>44.46</v>
      </c>
      <c r="GY63" s="10">
        <f t="shared" si="8"/>
        <v>44.300000000000004</v>
      </c>
      <c r="GZ63" s="10">
        <f t="shared" si="8"/>
        <v>40.409999999999997</v>
      </c>
      <c r="HA63" s="10">
        <f t="shared" si="8"/>
        <v>41.160000000000004</v>
      </c>
      <c r="HB63" s="10">
        <f t="shared" si="8"/>
        <v>41.46</v>
      </c>
      <c r="HC63" s="10">
        <f t="shared" si="8"/>
        <v>44.72</v>
      </c>
      <c r="HD63" s="10">
        <f t="shared" si="8"/>
        <v>42.32</v>
      </c>
      <c r="HE63" s="10">
        <f t="shared" si="8"/>
        <v>41.86</v>
      </c>
      <c r="HF63" s="10"/>
      <c r="HG63" s="10">
        <f>AVERAGE(B63:HE63)</f>
        <v>46.907830188679213</v>
      </c>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row>
    <row r="64" spans="1:275">
      <c r="A64" t="str">
        <f t="shared" si="4"/>
        <v>Appier_Install</v>
      </c>
      <c r="B64" s="10">
        <f t="shared" ref="B63:B94" si="9">B6/B$61</f>
        <v>0</v>
      </c>
      <c r="C64" s="10">
        <f t="shared" ref="C64:BN64" si="10">C6/C$61</f>
        <v>0</v>
      </c>
      <c r="D64" s="10">
        <f t="shared" si="10"/>
        <v>0</v>
      </c>
      <c r="E64" s="10">
        <f t="shared" si="10"/>
        <v>0</v>
      </c>
      <c r="F64" s="10">
        <f t="shared" si="10"/>
        <v>0</v>
      </c>
      <c r="G64" s="10">
        <f t="shared" si="10"/>
        <v>0</v>
      </c>
      <c r="H64" s="10">
        <f t="shared" si="10"/>
        <v>0</v>
      </c>
      <c r="I64" s="10">
        <f t="shared" si="10"/>
        <v>0</v>
      </c>
      <c r="J64" s="10">
        <f t="shared" si="10"/>
        <v>0</v>
      </c>
      <c r="K64" s="10">
        <f t="shared" si="10"/>
        <v>0</v>
      </c>
      <c r="L64" s="10">
        <f t="shared" si="10"/>
        <v>0</v>
      </c>
      <c r="M64" s="10">
        <f t="shared" si="10"/>
        <v>0</v>
      </c>
      <c r="N64" s="10">
        <f t="shared" si="10"/>
        <v>0</v>
      </c>
      <c r="O64" s="10">
        <f t="shared" si="10"/>
        <v>0</v>
      </c>
      <c r="P64" s="10">
        <f t="shared" si="10"/>
        <v>0</v>
      </c>
      <c r="Q64" s="10">
        <f t="shared" si="10"/>
        <v>0</v>
      </c>
      <c r="R64" s="10">
        <f t="shared" si="10"/>
        <v>0</v>
      </c>
      <c r="S64" s="10">
        <f t="shared" si="10"/>
        <v>0</v>
      </c>
      <c r="T64" s="10">
        <f t="shared" si="10"/>
        <v>0</v>
      </c>
      <c r="U64" s="10">
        <f t="shared" si="10"/>
        <v>0</v>
      </c>
      <c r="V64" s="10">
        <f t="shared" si="10"/>
        <v>0</v>
      </c>
      <c r="W64" s="10">
        <f t="shared" si="10"/>
        <v>0</v>
      </c>
      <c r="X64" s="10">
        <f t="shared" si="10"/>
        <v>0</v>
      </c>
      <c r="Y64" s="10">
        <f t="shared" si="10"/>
        <v>0</v>
      </c>
      <c r="Z64" s="10">
        <f t="shared" si="10"/>
        <v>0</v>
      </c>
      <c r="AA64" s="10">
        <f t="shared" si="10"/>
        <v>0</v>
      </c>
      <c r="AB64" s="10">
        <f t="shared" si="10"/>
        <v>0</v>
      </c>
      <c r="AC64" s="10">
        <f t="shared" si="10"/>
        <v>0</v>
      </c>
      <c r="AD64" s="10">
        <f t="shared" si="10"/>
        <v>0</v>
      </c>
      <c r="AE64" s="10">
        <f t="shared" si="10"/>
        <v>0</v>
      </c>
      <c r="AF64" s="10">
        <f t="shared" si="10"/>
        <v>0</v>
      </c>
      <c r="AG64" s="10">
        <f t="shared" si="10"/>
        <v>0</v>
      </c>
      <c r="AH64" s="10">
        <f t="shared" si="10"/>
        <v>0</v>
      </c>
      <c r="AI64" s="10">
        <f t="shared" si="10"/>
        <v>0</v>
      </c>
      <c r="AJ64" s="10">
        <f t="shared" si="10"/>
        <v>0</v>
      </c>
      <c r="AK64" s="10">
        <f t="shared" si="10"/>
        <v>0</v>
      </c>
      <c r="AL64" s="10">
        <f t="shared" si="10"/>
        <v>0</v>
      </c>
      <c r="AM64" s="10">
        <f t="shared" si="10"/>
        <v>0</v>
      </c>
      <c r="AN64" s="10">
        <f t="shared" si="10"/>
        <v>0</v>
      </c>
      <c r="AO64" s="10">
        <f t="shared" si="10"/>
        <v>0</v>
      </c>
      <c r="AP64" s="10">
        <f t="shared" si="10"/>
        <v>0</v>
      </c>
      <c r="AQ64" s="10">
        <f t="shared" si="10"/>
        <v>0</v>
      </c>
      <c r="AR64" s="10">
        <f t="shared" si="10"/>
        <v>0</v>
      </c>
      <c r="AS64" s="10">
        <f t="shared" si="10"/>
        <v>0</v>
      </c>
      <c r="AT64" s="10">
        <f t="shared" si="10"/>
        <v>0</v>
      </c>
      <c r="AU64" s="10">
        <f t="shared" si="10"/>
        <v>0</v>
      </c>
      <c r="AV64" s="10">
        <f t="shared" si="10"/>
        <v>0</v>
      </c>
      <c r="AW64" s="10">
        <f t="shared" si="10"/>
        <v>0</v>
      </c>
      <c r="AX64" s="10">
        <f t="shared" si="10"/>
        <v>0</v>
      </c>
      <c r="AY64" s="10">
        <f t="shared" si="10"/>
        <v>0</v>
      </c>
      <c r="AZ64" s="10">
        <f t="shared" si="10"/>
        <v>0</v>
      </c>
      <c r="BA64" s="10">
        <f t="shared" si="10"/>
        <v>0</v>
      </c>
      <c r="BB64" s="10">
        <f t="shared" si="10"/>
        <v>0</v>
      </c>
      <c r="BC64" s="10">
        <f t="shared" si="10"/>
        <v>0</v>
      </c>
      <c r="BD64" s="10">
        <f t="shared" si="10"/>
        <v>0</v>
      </c>
      <c r="BE64" s="10">
        <f t="shared" si="10"/>
        <v>0</v>
      </c>
      <c r="BF64" s="10">
        <f t="shared" si="10"/>
        <v>0</v>
      </c>
      <c r="BG64" s="10">
        <f t="shared" si="10"/>
        <v>0</v>
      </c>
      <c r="BH64" s="10">
        <f t="shared" si="10"/>
        <v>0</v>
      </c>
      <c r="BI64" s="10">
        <f t="shared" si="10"/>
        <v>0</v>
      </c>
      <c r="BJ64" s="10">
        <f t="shared" si="10"/>
        <v>0</v>
      </c>
      <c r="BK64" s="10">
        <f t="shared" si="10"/>
        <v>0</v>
      </c>
      <c r="BL64" s="10">
        <f t="shared" si="10"/>
        <v>0</v>
      </c>
      <c r="BM64" s="10">
        <f t="shared" si="10"/>
        <v>0</v>
      </c>
      <c r="BN64" s="10">
        <f t="shared" si="10"/>
        <v>0</v>
      </c>
      <c r="BO64" s="10">
        <f t="shared" ref="BO64:DZ64" si="11">BO6/BO$61</f>
        <v>0</v>
      </c>
      <c r="BP64" s="10">
        <f t="shared" si="11"/>
        <v>0</v>
      </c>
      <c r="BQ64" s="10">
        <f t="shared" si="11"/>
        <v>0</v>
      </c>
      <c r="BR64" s="10">
        <f t="shared" si="11"/>
        <v>0</v>
      </c>
      <c r="BS64" s="10">
        <f t="shared" si="11"/>
        <v>0</v>
      </c>
      <c r="BT64" s="10">
        <f t="shared" si="11"/>
        <v>0</v>
      </c>
      <c r="BU64" s="10">
        <f t="shared" si="11"/>
        <v>0</v>
      </c>
      <c r="BV64" s="10">
        <f t="shared" si="11"/>
        <v>0</v>
      </c>
      <c r="BW64" s="10">
        <f t="shared" si="11"/>
        <v>0</v>
      </c>
      <c r="BX64" s="10">
        <f t="shared" si="11"/>
        <v>0</v>
      </c>
      <c r="BY64" s="10">
        <f t="shared" si="11"/>
        <v>0</v>
      </c>
      <c r="BZ64" s="10">
        <f t="shared" si="11"/>
        <v>0</v>
      </c>
      <c r="CA64" s="10">
        <f t="shared" si="11"/>
        <v>0</v>
      </c>
      <c r="CB64" s="10">
        <f t="shared" si="11"/>
        <v>0</v>
      </c>
      <c r="CC64" s="10">
        <f t="shared" si="11"/>
        <v>0</v>
      </c>
      <c r="CD64" s="10">
        <f t="shared" si="11"/>
        <v>0</v>
      </c>
      <c r="CE64" s="10">
        <f t="shared" si="11"/>
        <v>0</v>
      </c>
      <c r="CF64" s="10">
        <f t="shared" si="11"/>
        <v>0</v>
      </c>
      <c r="CG64" s="10">
        <f t="shared" si="11"/>
        <v>0</v>
      </c>
      <c r="CH64" s="10">
        <f t="shared" si="11"/>
        <v>0</v>
      </c>
      <c r="CI64" s="10">
        <f t="shared" si="11"/>
        <v>0</v>
      </c>
      <c r="CJ64" s="10">
        <f t="shared" si="11"/>
        <v>0</v>
      </c>
      <c r="CK64" s="10">
        <f t="shared" si="11"/>
        <v>0</v>
      </c>
      <c r="CL64" s="10">
        <f t="shared" si="11"/>
        <v>0</v>
      </c>
      <c r="CM64" s="10">
        <f t="shared" si="11"/>
        <v>0</v>
      </c>
      <c r="CN64" s="10">
        <f t="shared" si="11"/>
        <v>0</v>
      </c>
      <c r="CO64" s="10">
        <f t="shared" si="11"/>
        <v>0</v>
      </c>
      <c r="CP64" s="10">
        <f t="shared" si="11"/>
        <v>0</v>
      </c>
      <c r="CQ64" s="10">
        <f t="shared" si="11"/>
        <v>0</v>
      </c>
      <c r="CR64" s="10">
        <f t="shared" si="11"/>
        <v>0</v>
      </c>
      <c r="CS64" s="10">
        <f t="shared" si="11"/>
        <v>0</v>
      </c>
      <c r="CT64" s="10">
        <f t="shared" si="11"/>
        <v>0</v>
      </c>
      <c r="CU64" s="10">
        <f t="shared" si="11"/>
        <v>0</v>
      </c>
      <c r="CV64" s="10">
        <f t="shared" si="11"/>
        <v>0</v>
      </c>
      <c r="CW64" s="10">
        <f t="shared" si="11"/>
        <v>0</v>
      </c>
      <c r="CX64" s="10">
        <f t="shared" si="11"/>
        <v>0</v>
      </c>
      <c r="CY64" s="10">
        <f t="shared" si="11"/>
        <v>0</v>
      </c>
      <c r="CZ64" s="10">
        <f t="shared" si="11"/>
        <v>0</v>
      </c>
      <c r="DA64" s="10">
        <f t="shared" si="11"/>
        <v>0</v>
      </c>
      <c r="DB64" s="10">
        <f t="shared" si="11"/>
        <v>0</v>
      </c>
      <c r="DC64" s="10">
        <f t="shared" si="11"/>
        <v>0</v>
      </c>
      <c r="DD64" s="10">
        <f t="shared" si="11"/>
        <v>0</v>
      </c>
      <c r="DE64" s="10">
        <f t="shared" si="11"/>
        <v>0</v>
      </c>
      <c r="DF64" s="10">
        <f t="shared" si="11"/>
        <v>0</v>
      </c>
      <c r="DG64" s="10">
        <f t="shared" si="11"/>
        <v>0</v>
      </c>
      <c r="DH64" s="10">
        <f t="shared" si="11"/>
        <v>0</v>
      </c>
      <c r="DI64" s="10">
        <f t="shared" si="11"/>
        <v>0</v>
      </c>
      <c r="DJ64" s="10">
        <f t="shared" si="11"/>
        <v>0</v>
      </c>
      <c r="DK64" s="10">
        <f t="shared" si="11"/>
        <v>0</v>
      </c>
      <c r="DL64" s="10">
        <f t="shared" si="11"/>
        <v>0</v>
      </c>
      <c r="DM64" s="10">
        <f t="shared" si="11"/>
        <v>0</v>
      </c>
      <c r="DN64" s="10">
        <f t="shared" si="11"/>
        <v>0</v>
      </c>
      <c r="DO64" s="10">
        <f t="shared" si="11"/>
        <v>0</v>
      </c>
      <c r="DP64" s="10">
        <f t="shared" si="11"/>
        <v>0</v>
      </c>
      <c r="DQ64" s="10">
        <f t="shared" si="11"/>
        <v>0</v>
      </c>
      <c r="DR64" s="10">
        <f t="shared" si="11"/>
        <v>0</v>
      </c>
      <c r="DS64" s="10">
        <f t="shared" si="11"/>
        <v>0</v>
      </c>
      <c r="DT64" s="10">
        <f t="shared" si="11"/>
        <v>0</v>
      </c>
      <c r="DU64" s="10">
        <f t="shared" si="11"/>
        <v>0</v>
      </c>
      <c r="DV64" s="10">
        <f t="shared" si="11"/>
        <v>0</v>
      </c>
      <c r="DW64" s="10">
        <f t="shared" si="11"/>
        <v>0</v>
      </c>
      <c r="DX64" s="10">
        <f t="shared" si="11"/>
        <v>0</v>
      </c>
      <c r="DY64" s="10">
        <f t="shared" si="11"/>
        <v>0</v>
      </c>
      <c r="DZ64" s="10">
        <f t="shared" si="11"/>
        <v>0</v>
      </c>
      <c r="EA64" s="10">
        <f t="shared" ref="EA64:GL64" si="12">EA6/EA$61</f>
        <v>0</v>
      </c>
      <c r="EB64" s="10">
        <f t="shared" si="12"/>
        <v>0</v>
      </c>
      <c r="EC64" s="10">
        <f t="shared" si="12"/>
        <v>0</v>
      </c>
      <c r="ED64" s="10">
        <f t="shared" si="12"/>
        <v>0</v>
      </c>
      <c r="EE64" s="10">
        <f t="shared" si="12"/>
        <v>0</v>
      </c>
      <c r="EF64" s="10">
        <f t="shared" si="12"/>
        <v>0</v>
      </c>
      <c r="EG64" s="10">
        <f t="shared" si="12"/>
        <v>0</v>
      </c>
      <c r="EH64" s="10">
        <f t="shared" si="12"/>
        <v>0</v>
      </c>
      <c r="EI64" s="10">
        <f t="shared" si="12"/>
        <v>0</v>
      </c>
      <c r="EJ64" s="10">
        <f t="shared" si="12"/>
        <v>0</v>
      </c>
      <c r="EK64" s="10">
        <f t="shared" si="12"/>
        <v>0</v>
      </c>
      <c r="EL64" s="10">
        <f t="shared" si="12"/>
        <v>0</v>
      </c>
      <c r="EM64" s="10">
        <f t="shared" si="12"/>
        <v>0</v>
      </c>
      <c r="EN64" s="10">
        <f t="shared" si="12"/>
        <v>1.5647398036074613E-4</v>
      </c>
      <c r="EO64" s="10">
        <f t="shared" si="12"/>
        <v>1.1099200652036404E-3</v>
      </c>
      <c r="EP64" s="10">
        <f t="shared" si="12"/>
        <v>2.8414369668101347E-3</v>
      </c>
      <c r="EQ64" s="10">
        <f t="shared" si="12"/>
        <v>5.4113175931749238E-3</v>
      </c>
      <c r="ER64" s="10">
        <f t="shared" si="12"/>
        <v>1.8032909014479438E-2</v>
      </c>
      <c r="ES64" s="10">
        <f t="shared" si="12"/>
        <v>4.1634628729611302E-2</v>
      </c>
      <c r="ET64" s="10">
        <f t="shared" si="12"/>
        <v>6.5948064313801222E-2</v>
      </c>
      <c r="EU64" s="10">
        <f t="shared" si="12"/>
        <v>6.603780357410434E-2</v>
      </c>
      <c r="EV64" s="10">
        <f t="shared" si="12"/>
        <v>5.5722338289286542E-2</v>
      </c>
      <c r="EW64" s="10">
        <f t="shared" si="12"/>
        <v>4.1384283993161568E-2</v>
      </c>
      <c r="EX64" s="10">
        <f t="shared" si="12"/>
        <v>5.1120748705860114E-2</v>
      </c>
      <c r="EY64" s="10">
        <f t="shared" si="12"/>
        <v>6.6753715723322143E-2</v>
      </c>
      <c r="EZ64" s="10">
        <f t="shared" si="12"/>
        <v>7.8590366961400301E-2</v>
      </c>
      <c r="FA64" s="10">
        <f t="shared" si="12"/>
        <v>8.2739443609415986E-2</v>
      </c>
      <c r="FB64" s="10">
        <f t="shared" si="12"/>
        <v>8.5752206630158881E-2</v>
      </c>
      <c r="FC64" s="10">
        <f t="shared" si="12"/>
        <v>7.8045949596332834E-2</v>
      </c>
      <c r="FD64" s="10">
        <f t="shared" si="12"/>
        <v>6.9464310127531598E-2</v>
      </c>
      <c r="FE64" s="10">
        <f t="shared" si="12"/>
        <v>6.9290782245453569E-2</v>
      </c>
      <c r="FF64" s="10">
        <f t="shared" si="12"/>
        <v>0.10739463233791445</v>
      </c>
      <c r="FG64" s="10">
        <f t="shared" si="12"/>
        <v>0.14011427963288617</v>
      </c>
      <c r="FH64" s="10">
        <f t="shared" si="12"/>
        <v>0.18626191609428314</v>
      </c>
      <c r="FI64" s="10">
        <f t="shared" si="12"/>
        <v>0.19384656970219757</v>
      </c>
      <c r="FJ64" s="10">
        <f t="shared" si="12"/>
        <v>0.200703799094267</v>
      </c>
      <c r="FK64" s="10">
        <f t="shared" si="12"/>
        <v>0.16049299123531863</v>
      </c>
      <c r="FL64" s="10">
        <f t="shared" si="12"/>
        <v>0.15886579029618689</v>
      </c>
      <c r="FM64" s="10">
        <f t="shared" si="12"/>
        <v>0.1938796774979944</v>
      </c>
      <c r="FN64" s="10">
        <f t="shared" si="12"/>
        <v>0.22457533858858797</v>
      </c>
      <c r="FO64" s="10">
        <f t="shared" si="12"/>
        <v>0.24446923566191051</v>
      </c>
      <c r="FP64" s="10">
        <f t="shared" si="12"/>
        <v>0.25166473035334791</v>
      </c>
      <c r="FQ64" s="10">
        <f t="shared" si="12"/>
        <v>0.25412379546024355</v>
      </c>
      <c r="FR64" s="10">
        <f t="shared" si="12"/>
        <v>0.22531846014255405</v>
      </c>
      <c r="FS64" s="10">
        <f t="shared" si="12"/>
        <v>0.21452369246453831</v>
      </c>
      <c r="FT64" s="10">
        <f t="shared" si="12"/>
        <v>0.24701408347816861</v>
      </c>
      <c r="FU64" s="10">
        <f t="shared" si="12"/>
        <v>0.27372423399029816</v>
      </c>
      <c r="FV64" s="10">
        <f t="shared" si="12"/>
        <v>0.2625755939019444</v>
      </c>
      <c r="FW64" s="10">
        <f t="shared" si="12"/>
        <v>0.25594967665737567</v>
      </c>
      <c r="FX64" s="10">
        <f t="shared" si="12"/>
        <v>0.25387069854016903</v>
      </c>
      <c r="FY64" s="10">
        <f t="shared" si="12"/>
        <v>0.22100523432496147</v>
      </c>
      <c r="FZ64" s="10">
        <f t="shared" si="12"/>
        <v>0.19335011325645785</v>
      </c>
      <c r="GA64" s="10">
        <f t="shared" si="12"/>
        <v>0.26335571819732262</v>
      </c>
      <c r="GB64" s="10">
        <f t="shared" si="12"/>
        <v>0.30235099395522919</v>
      </c>
      <c r="GC64" s="10">
        <f t="shared" si="12"/>
        <v>0.31435773144148649</v>
      </c>
      <c r="GD64" s="10">
        <f t="shared" si="12"/>
        <v>0.32465849264687641</v>
      </c>
      <c r="GE64" s="10">
        <f t="shared" si="12"/>
        <v>0.26028901526612291</v>
      </c>
      <c r="GF64" s="10">
        <f t="shared" si="12"/>
        <v>0.23185597130500876</v>
      </c>
      <c r="GG64" s="10">
        <f t="shared" si="12"/>
        <v>0.2286331435965589</v>
      </c>
      <c r="GH64" s="10">
        <f t="shared" si="12"/>
        <v>0.2994926430797995</v>
      </c>
      <c r="GI64" s="10">
        <f t="shared" si="12"/>
        <v>0.33738263832709203</v>
      </c>
      <c r="GJ64" s="10">
        <f t="shared" si="12"/>
        <v>0.33748223197917204</v>
      </c>
      <c r="GK64" s="10">
        <f t="shared" si="12"/>
        <v>0.38688891354533111</v>
      </c>
      <c r="GL64" s="10">
        <f t="shared" si="12"/>
        <v>0.41428220318581438</v>
      </c>
      <c r="GM64" s="10">
        <f t="shared" ref="GM64:HE64" si="13">GM6/GM$61</f>
        <v>0.36122239164495923</v>
      </c>
      <c r="GN64" s="10">
        <f t="shared" si="13"/>
        <v>0.34344590165690547</v>
      </c>
      <c r="GO64" s="10">
        <f t="shared" si="13"/>
        <v>0.36351518092248941</v>
      </c>
      <c r="GP64" s="10">
        <f t="shared" si="13"/>
        <v>0.3224466817607613</v>
      </c>
      <c r="GQ64" s="10">
        <f t="shared" si="13"/>
        <v>0.29968415424761674</v>
      </c>
      <c r="GR64" s="10">
        <f t="shared" si="13"/>
        <v>0.3542674547832701</v>
      </c>
      <c r="GS64" s="10">
        <f t="shared" si="13"/>
        <v>0.35232799545792898</v>
      </c>
      <c r="GT64" s="10">
        <f t="shared" si="13"/>
        <v>0.2931492135413708</v>
      </c>
      <c r="GU64" s="10">
        <f t="shared" si="13"/>
        <v>0.25102946868637144</v>
      </c>
      <c r="GV64" s="10">
        <f t="shared" si="13"/>
        <v>0.30039604579861723</v>
      </c>
      <c r="GW64" s="10">
        <f t="shared" si="13"/>
        <v>0.26434802699616072</v>
      </c>
      <c r="GX64" s="10">
        <f t="shared" si="13"/>
        <v>0.20520750330614201</v>
      </c>
      <c r="GY64" s="10">
        <f t="shared" si="13"/>
        <v>0.13536821857412371</v>
      </c>
      <c r="GZ64" s="10">
        <f t="shared" si="13"/>
        <v>0.15917427100163045</v>
      </c>
      <c r="HA64" s="10">
        <f t="shared" si="13"/>
        <v>0.12642134920744164</v>
      </c>
      <c r="HB64" s="10">
        <f t="shared" si="13"/>
        <v>0.13584772615643464</v>
      </c>
      <c r="HC64" s="10">
        <f t="shared" si="13"/>
        <v>0.1460105479971488</v>
      </c>
      <c r="HD64" s="10">
        <f t="shared" si="13"/>
        <v>0.17703474221130677</v>
      </c>
      <c r="HE64" s="10">
        <f t="shared" si="13"/>
        <v>0.14894373297690164</v>
      </c>
      <c r="HF64" s="10"/>
      <c r="HG64" s="10">
        <f t="shared" ref="HG64:HG115" si="14">AVERAGE(B64:HE64)</f>
        <v>6.5021846916436157E-2</v>
      </c>
      <c r="HH64" s="10"/>
      <c r="HI64" s="10"/>
      <c r="HJ64" s="10"/>
      <c r="HK64" s="10"/>
      <c r="HL64" s="10"/>
      <c r="HM64" s="10"/>
      <c r="HN64" s="10"/>
      <c r="HO64" s="10"/>
      <c r="HP64" s="10"/>
      <c r="HQ64" s="10"/>
      <c r="HR64" s="10"/>
      <c r="HS64" s="10"/>
      <c r="HT64" s="10"/>
      <c r="HU64" s="10"/>
      <c r="HV64" s="10"/>
      <c r="HW64" s="10"/>
      <c r="HX64" s="10"/>
      <c r="HY64" s="10"/>
      <c r="HZ64" s="10"/>
      <c r="IA64" s="10"/>
      <c r="IB64" s="10"/>
      <c r="IC64" s="10"/>
      <c r="ID64" s="10"/>
      <c r="IE64" s="10"/>
      <c r="IF64" s="10"/>
      <c r="IG64" s="10"/>
      <c r="IH64" s="10"/>
      <c r="II64" s="10"/>
      <c r="IJ64" s="10"/>
      <c r="IK64" s="10"/>
      <c r="IL64" s="10"/>
      <c r="IM64" s="10"/>
      <c r="IN64" s="10"/>
      <c r="IO64" s="10"/>
      <c r="IP64" s="10"/>
      <c r="IQ64" s="10"/>
      <c r="IR64" s="10"/>
      <c r="IS64" s="10"/>
      <c r="IT64" s="10"/>
      <c r="IU64" s="10"/>
      <c r="IV64" s="10"/>
      <c r="IW64" s="10"/>
      <c r="IX64" s="10"/>
      <c r="IY64" s="10"/>
      <c r="IZ64" s="10"/>
      <c r="JA64" s="10"/>
      <c r="JB64" s="10"/>
      <c r="JC64" s="10"/>
      <c r="JD64" s="10"/>
      <c r="JE64" s="10"/>
      <c r="JF64" s="10"/>
      <c r="JG64" s="10"/>
      <c r="JH64" s="10"/>
      <c r="JI64" s="10"/>
      <c r="JJ64" s="10"/>
      <c r="JK64" s="10"/>
      <c r="JL64" s="10"/>
      <c r="JM64" s="10"/>
      <c r="JN64" s="10"/>
      <c r="JO64" s="10"/>
    </row>
    <row r="65" spans="1:275">
      <c r="A65" t="str">
        <f t="shared" si="4"/>
        <v>AppleSearch_Roas_21</v>
      </c>
      <c r="B65" s="10">
        <f t="shared" si="9"/>
        <v>0</v>
      </c>
      <c r="C65" s="10">
        <f t="shared" ref="C65:BN65" si="15">C7/C$61</f>
        <v>0</v>
      </c>
      <c r="D65" s="10">
        <f t="shared" si="15"/>
        <v>0</v>
      </c>
      <c r="E65" s="10">
        <f t="shared" si="15"/>
        <v>0</v>
      </c>
      <c r="F65" s="10">
        <f t="shared" si="15"/>
        <v>0</v>
      </c>
      <c r="G65" s="10">
        <f t="shared" si="15"/>
        <v>0</v>
      </c>
      <c r="H65" s="10">
        <f t="shared" si="15"/>
        <v>0</v>
      </c>
      <c r="I65" s="10">
        <f t="shared" si="15"/>
        <v>0</v>
      </c>
      <c r="J65" s="10">
        <f t="shared" si="15"/>
        <v>0</v>
      </c>
      <c r="K65" s="10">
        <f t="shared" si="15"/>
        <v>0</v>
      </c>
      <c r="L65" s="10">
        <f t="shared" si="15"/>
        <v>0</v>
      </c>
      <c r="M65" s="10">
        <f t="shared" si="15"/>
        <v>0</v>
      </c>
      <c r="N65" s="10">
        <f t="shared" si="15"/>
        <v>0</v>
      </c>
      <c r="O65" s="10">
        <f t="shared" si="15"/>
        <v>0</v>
      </c>
      <c r="P65" s="10">
        <f t="shared" si="15"/>
        <v>0</v>
      </c>
      <c r="Q65" s="10">
        <f t="shared" si="15"/>
        <v>0</v>
      </c>
      <c r="R65" s="10">
        <f t="shared" si="15"/>
        <v>0</v>
      </c>
      <c r="S65" s="10">
        <f t="shared" si="15"/>
        <v>0</v>
      </c>
      <c r="T65" s="10">
        <f t="shared" si="15"/>
        <v>0</v>
      </c>
      <c r="U65" s="10">
        <f t="shared" si="15"/>
        <v>0</v>
      </c>
      <c r="V65" s="10">
        <f t="shared" si="15"/>
        <v>0</v>
      </c>
      <c r="W65" s="10">
        <f t="shared" si="15"/>
        <v>0</v>
      </c>
      <c r="X65" s="10">
        <f t="shared" si="15"/>
        <v>0</v>
      </c>
      <c r="Y65" s="10">
        <f t="shared" si="15"/>
        <v>0</v>
      </c>
      <c r="Z65" s="10">
        <f t="shared" si="15"/>
        <v>0</v>
      </c>
      <c r="AA65" s="10">
        <f t="shared" si="15"/>
        <v>0</v>
      </c>
      <c r="AB65" s="10">
        <f t="shared" si="15"/>
        <v>4.8500228237345615</v>
      </c>
      <c r="AC65" s="10">
        <f t="shared" si="15"/>
        <v>2.4565316322814912</v>
      </c>
      <c r="AD65" s="10">
        <f t="shared" si="15"/>
        <v>0.94783344184530749</v>
      </c>
      <c r="AE65" s="10">
        <f t="shared" si="15"/>
        <v>1.3044650616213695</v>
      </c>
      <c r="AF65" s="10">
        <f t="shared" si="15"/>
        <v>1.2305147535505807</v>
      </c>
      <c r="AG65" s="10">
        <f t="shared" si="15"/>
        <v>1.2885921460485432</v>
      </c>
      <c r="AH65" s="10">
        <f t="shared" si="15"/>
        <v>1.1963922971871446</v>
      </c>
      <c r="AI65" s="10">
        <f t="shared" si="15"/>
        <v>1.0746192804685268</v>
      </c>
      <c r="AJ65" s="10">
        <f t="shared" si="15"/>
        <v>0.84657507269468235</v>
      </c>
      <c r="AK65" s="10">
        <f t="shared" si="15"/>
        <v>0.88956647577539738</v>
      </c>
      <c r="AL65" s="10">
        <f t="shared" si="15"/>
        <v>1.3292742107583297</v>
      </c>
      <c r="AM65" s="10">
        <f t="shared" si="15"/>
        <v>2.1389777819094435</v>
      </c>
      <c r="AN65" s="10">
        <f t="shared" si="15"/>
        <v>1.6224057103452412</v>
      </c>
      <c r="AO65" s="10">
        <f t="shared" si="15"/>
        <v>1.3980045604895088</v>
      </c>
      <c r="AP65" s="10">
        <f t="shared" si="15"/>
        <v>1.3443592614286015</v>
      </c>
      <c r="AQ65" s="10">
        <f t="shared" si="15"/>
        <v>1.5242228328791405</v>
      </c>
      <c r="AR65" s="10">
        <f t="shared" si="15"/>
        <v>2.2524407992804703</v>
      </c>
      <c r="AS65" s="10">
        <f t="shared" si="15"/>
        <v>0.74125822464389624</v>
      </c>
      <c r="AT65" s="10">
        <f t="shared" si="15"/>
        <v>1.065770631315538</v>
      </c>
      <c r="AU65" s="10">
        <f t="shared" si="15"/>
        <v>1.5030803871327525</v>
      </c>
      <c r="AV65" s="10">
        <f t="shared" si="15"/>
        <v>0.99648186486559709</v>
      </c>
      <c r="AW65" s="10">
        <f t="shared" si="15"/>
        <v>0.93766082642437587</v>
      </c>
      <c r="AX65" s="10">
        <f t="shared" si="15"/>
        <v>1.0989502830451727</v>
      </c>
      <c r="AY65" s="10">
        <f t="shared" si="15"/>
        <v>1.1208024054148971</v>
      </c>
      <c r="AZ65" s="10">
        <f t="shared" si="15"/>
        <v>1.1349989932067714</v>
      </c>
      <c r="BA65" s="10">
        <f t="shared" si="15"/>
        <v>1.1287667635929099</v>
      </c>
      <c r="BB65" s="10">
        <f t="shared" si="15"/>
        <v>1.5347658761895693</v>
      </c>
      <c r="BC65" s="10">
        <f t="shared" si="15"/>
        <v>1.0690308657337562</v>
      </c>
      <c r="BD65" s="10">
        <f t="shared" si="15"/>
        <v>0.98137093515407159</v>
      </c>
      <c r="BE65" s="10">
        <f t="shared" si="15"/>
        <v>1.1968020205765921</v>
      </c>
      <c r="BF65" s="10">
        <f t="shared" si="15"/>
        <v>1.2489856683644207</v>
      </c>
      <c r="BG65" s="10">
        <f t="shared" si="15"/>
        <v>1.1886605102325336</v>
      </c>
      <c r="BH65" s="10">
        <f t="shared" si="15"/>
        <v>1.9871840669189407</v>
      </c>
      <c r="BI65" s="10">
        <f t="shared" si="15"/>
        <v>1.3613797818790998</v>
      </c>
      <c r="BJ65" s="10">
        <f t="shared" si="15"/>
        <v>0.75178270411609094</v>
      </c>
      <c r="BK65" s="10">
        <f t="shared" si="15"/>
        <v>0.70642043664516851</v>
      </c>
      <c r="BL65" s="10">
        <f t="shared" si="15"/>
        <v>1.3632385020806121</v>
      </c>
      <c r="BM65" s="10">
        <f t="shared" si="15"/>
        <v>2.0484536342811546</v>
      </c>
      <c r="BN65" s="10">
        <f t="shared" si="15"/>
        <v>1.0056581007434962</v>
      </c>
      <c r="BO65" s="10">
        <f t="shared" ref="BO65:DZ65" si="16">BO7/BO$61</f>
        <v>1.6655523306089264</v>
      </c>
      <c r="BP65" s="10">
        <f t="shared" si="16"/>
        <v>5.9972998487201732</v>
      </c>
      <c r="BQ65" s="10">
        <f t="shared" si="16"/>
        <v>1.340106183523593</v>
      </c>
      <c r="BR65" s="10">
        <f t="shared" si="16"/>
        <v>1.4801617535297116</v>
      </c>
      <c r="BS65" s="10">
        <f t="shared" si="16"/>
        <v>1.6646003144153803</v>
      </c>
      <c r="BT65" s="10">
        <f t="shared" si="16"/>
        <v>1.9387860749423853</v>
      </c>
      <c r="BU65" s="10">
        <f t="shared" si="16"/>
        <v>1.7261851815676215</v>
      </c>
      <c r="BV65" s="10">
        <f t="shared" si="16"/>
        <v>1.8107056477117354</v>
      </c>
      <c r="BW65" s="10">
        <f t="shared" si="16"/>
        <v>2.0168714074190408</v>
      </c>
      <c r="BX65" s="10">
        <f t="shared" si="16"/>
        <v>2.1808534635451142</v>
      </c>
      <c r="BY65" s="10">
        <f t="shared" si="16"/>
        <v>1.5116627303761785</v>
      </c>
      <c r="BZ65" s="10">
        <f t="shared" si="16"/>
        <v>1.6712873745019843</v>
      </c>
      <c r="CA65" s="10">
        <f t="shared" si="16"/>
        <v>1.2356269424851585</v>
      </c>
      <c r="CB65" s="10">
        <f t="shared" si="16"/>
        <v>0.99676608673235856</v>
      </c>
      <c r="CC65" s="10">
        <f t="shared" si="16"/>
        <v>0.97290141984511391</v>
      </c>
      <c r="CD65" s="10">
        <f t="shared" si="16"/>
        <v>1.368845240925832</v>
      </c>
      <c r="CE65" s="10">
        <f t="shared" si="16"/>
        <v>0.90676229893192761</v>
      </c>
      <c r="CF65" s="10">
        <f t="shared" si="16"/>
        <v>0.80189580084526135</v>
      </c>
      <c r="CG65" s="10">
        <f t="shared" si="16"/>
        <v>0.93116490809582975</v>
      </c>
      <c r="CH65" s="10">
        <f t="shared" si="16"/>
        <v>1.3732829944331071</v>
      </c>
      <c r="CI65" s="10">
        <f t="shared" si="16"/>
        <v>1.30483035567391</v>
      </c>
      <c r="CJ65" s="10">
        <f t="shared" si="16"/>
        <v>1.6708079461099872</v>
      </c>
      <c r="CK65" s="10">
        <f t="shared" si="16"/>
        <v>1.2961193880699673</v>
      </c>
      <c r="CL65" s="10">
        <f t="shared" si="16"/>
        <v>1.5540118730361301</v>
      </c>
      <c r="CM65" s="10">
        <f t="shared" si="16"/>
        <v>0.83365026242453455</v>
      </c>
      <c r="CN65" s="10">
        <f t="shared" si="16"/>
        <v>1.1006809134121729</v>
      </c>
      <c r="CO65" s="10">
        <f t="shared" si="16"/>
        <v>3.1239528308256705</v>
      </c>
      <c r="CP65" s="10">
        <f t="shared" si="16"/>
        <v>1.1027648785369673</v>
      </c>
      <c r="CQ65" s="10">
        <f t="shared" si="16"/>
        <v>1.1488040434200029</v>
      </c>
      <c r="CR65" s="10">
        <f t="shared" si="16"/>
        <v>0.74864222366830524</v>
      </c>
      <c r="CS65" s="10">
        <f t="shared" si="16"/>
        <v>0.91843939555417842</v>
      </c>
      <c r="CT65" s="10">
        <f t="shared" si="16"/>
        <v>0.80503614376495025</v>
      </c>
      <c r="CU65" s="10">
        <f t="shared" si="16"/>
        <v>1.2979245682761928</v>
      </c>
      <c r="CV65" s="10">
        <f t="shared" si="16"/>
        <v>1.3720698469115231</v>
      </c>
      <c r="CW65" s="10">
        <f t="shared" si="16"/>
        <v>1.0071071758166135</v>
      </c>
      <c r="CX65" s="10">
        <f t="shared" si="16"/>
        <v>1.0979145146351394</v>
      </c>
      <c r="CY65" s="10">
        <f t="shared" si="16"/>
        <v>1.0152997966541688</v>
      </c>
      <c r="CZ65" s="10">
        <f t="shared" si="16"/>
        <v>0.6423420457832274</v>
      </c>
      <c r="DA65" s="10">
        <f t="shared" si="16"/>
        <v>0.57242619165989328</v>
      </c>
      <c r="DB65" s="10">
        <f t="shared" si="16"/>
        <v>0.64500957919594848</v>
      </c>
      <c r="DC65" s="10">
        <f t="shared" si="16"/>
        <v>0.67745699332822507</v>
      </c>
      <c r="DD65" s="10">
        <f t="shared" si="16"/>
        <v>0.69524756790682363</v>
      </c>
      <c r="DE65" s="10">
        <f t="shared" si="16"/>
        <v>0.77918882945008894</v>
      </c>
      <c r="DF65" s="10">
        <f t="shared" si="16"/>
        <v>1.1579396620555498</v>
      </c>
      <c r="DG65" s="10">
        <f t="shared" si="16"/>
        <v>0.95822920210684093</v>
      </c>
      <c r="DH65" s="10">
        <f t="shared" si="16"/>
        <v>0.9316613969831109</v>
      </c>
      <c r="DI65" s="10">
        <f t="shared" si="16"/>
        <v>0.61650558350245188</v>
      </c>
      <c r="DJ65" s="10">
        <f t="shared" si="16"/>
        <v>0.95066972254723858</v>
      </c>
      <c r="DK65" s="10">
        <f t="shared" si="16"/>
        <v>1.069357986561704</v>
      </c>
      <c r="DL65" s="10">
        <f t="shared" si="16"/>
        <v>1.0628533759378496</v>
      </c>
      <c r="DM65" s="10">
        <f t="shared" si="16"/>
        <v>1.5464816462368181</v>
      </c>
      <c r="DN65" s="10">
        <f t="shared" si="16"/>
        <v>3.9090177853284658</v>
      </c>
      <c r="DO65" s="10">
        <f t="shared" si="16"/>
        <v>1.6968496722911626</v>
      </c>
      <c r="DP65" s="10">
        <f t="shared" si="16"/>
        <v>1.2030852569355881</v>
      </c>
      <c r="DQ65" s="10">
        <f t="shared" si="16"/>
        <v>1.4995974511172543</v>
      </c>
      <c r="DR65" s="10">
        <f t="shared" si="16"/>
        <v>1.4790341544284955</v>
      </c>
      <c r="DS65" s="10">
        <f t="shared" si="16"/>
        <v>1.7396763739962411</v>
      </c>
      <c r="DT65" s="10">
        <f t="shared" si="16"/>
        <v>0</v>
      </c>
      <c r="DU65" s="10">
        <f t="shared" si="16"/>
        <v>0</v>
      </c>
      <c r="DV65" s="10">
        <f t="shared" si="16"/>
        <v>0</v>
      </c>
      <c r="DW65" s="10">
        <f t="shared" si="16"/>
        <v>0</v>
      </c>
      <c r="DX65" s="10">
        <f t="shared" si="16"/>
        <v>0</v>
      </c>
      <c r="DY65" s="10">
        <f t="shared" si="16"/>
        <v>0</v>
      </c>
      <c r="DZ65" s="10">
        <f t="shared" si="16"/>
        <v>0</v>
      </c>
      <c r="EA65" s="10">
        <f t="shared" ref="EA65:GL65" si="17">EA7/EA$61</f>
        <v>0</v>
      </c>
      <c r="EB65" s="10">
        <f t="shared" si="17"/>
        <v>0</v>
      </c>
      <c r="EC65" s="10">
        <f t="shared" si="17"/>
        <v>0</v>
      </c>
      <c r="ED65" s="10">
        <f t="shared" si="17"/>
        <v>0</v>
      </c>
      <c r="EE65" s="10">
        <f t="shared" si="17"/>
        <v>0</v>
      </c>
      <c r="EF65" s="10">
        <f t="shared" si="17"/>
        <v>0</v>
      </c>
      <c r="EG65" s="10">
        <f t="shared" si="17"/>
        <v>0</v>
      </c>
      <c r="EH65" s="10">
        <f t="shared" si="17"/>
        <v>0</v>
      </c>
      <c r="EI65" s="10">
        <f t="shared" si="17"/>
        <v>0</v>
      </c>
      <c r="EJ65" s="10">
        <f t="shared" si="17"/>
        <v>0</v>
      </c>
      <c r="EK65" s="10">
        <f t="shared" si="17"/>
        <v>0</v>
      </c>
      <c r="EL65" s="10">
        <f t="shared" si="17"/>
        <v>0</v>
      </c>
      <c r="EM65" s="10">
        <f t="shared" si="17"/>
        <v>0</v>
      </c>
      <c r="EN65" s="10">
        <f t="shared" si="17"/>
        <v>0</v>
      </c>
      <c r="EO65" s="10">
        <f t="shared" si="17"/>
        <v>0</v>
      </c>
      <c r="EP65" s="10">
        <f t="shared" si="17"/>
        <v>0</v>
      </c>
      <c r="EQ65" s="10">
        <f t="shared" si="17"/>
        <v>0</v>
      </c>
      <c r="ER65" s="10">
        <f t="shared" si="17"/>
        <v>0</v>
      </c>
      <c r="ES65" s="10">
        <f t="shared" si="17"/>
        <v>0</v>
      </c>
      <c r="ET65" s="10">
        <f t="shared" si="17"/>
        <v>0</v>
      </c>
      <c r="EU65" s="10">
        <f t="shared" si="17"/>
        <v>0</v>
      </c>
      <c r="EV65" s="10">
        <f t="shared" si="17"/>
        <v>0</v>
      </c>
      <c r="EW65" s="10">
        <f t="shared" si="17"/>
        <v>0</v>
      </c>
      <c r="EX65" s="10">
        <f t="shared" si="17"/>
        <v>0</v>
      </c>
      <c r="EY65" s="10">
        <f t="shared" si="17"/>
        <v>0</v>
      </c>
      <c r="EZ65" s="10">
        <f t="shared" si="17"/>
        <v>0</v>
      </c>
      <c r="FA65" s="10">
        <f t="shared" si="17"/>
        <v>0</v>
      </c>
      <c r="FB65" s="10">
        <f t="shared" si="17"/>
        <v>0</v>
      </c>
      <c r="FC65" s="10">
        <f t="shared" si="17"/>
        <v>0</v>
      </c>
      <c r="FD65" s="10">
        <f t="shared" si="17"/>
        <v>0</v>
      </c>
      <c r="FE65" s="10">
        <f t="shared" si="17"/>
        <v>0</v>
      </c>
      <c r="FF65" s="10">
        <f t="shared" si="17"/>
        <v>0</v>
      </c>
      <c r="FG65" s="10">
        <f t="shared" si="17"/>
        <v>0</v>
      </c>
      <c r="FH65" s="10">
        <f t="shared" si="17"/>
        <v>0</v>
      </c>
      <c r="FI65" s="10">
        <f t="shared" si="17"/>
        <v>0</v>
      </c>
      <c r="FJ65" s="10">
        <f t="shared" si="17"/>
        <v>0</v>
      </c>
      <c r="FK65" s="10">
        <f t="shared" si="17"/>
        <v>0</v>
      </c>
      <c r="FL65" s="10">
        <f t="shared" si="17"/>
        <v>0</v>
      </c>
      <c r="FM65" s="10">
        <f t="shared" si="17"/>
        <v>0</v>
      </c>
      <c r="FN65" s="10">
        <f t="shared" si="17"/>
        <v>0</v>
      </c>
      <c r="FO65" s="10">
        <f t="shared" si="17"/>
        <v>0</v>
      </c>
      <c r="FP65" s="10">
        <f t="shared" si="17"/>
        <v>0</v>
      </c>
      <c r="FQ65" s="10">
        <f t="shared" si="17"/>
        <v>0</v>
      </c>
      <c r="FR65" s="10">
        <f t="shared" si="17"/>
        <v>0</v>
      </c>
      <c r="FS65" s="10">
        <f t="shared" si="17"/>
        <v>0</v>
      </c>
      <c r="FT65" s="10">
        <f t="shared" si="17"/>
        <v>0</v>
      </c>
      <c r="FU65" s="10">
        <f t="shared" si="17"/>
        <v>0</v>
      </c>
      <c r="FV65" s="10">
        <f t="shared" si="17"/>
        <v>0</v>
      </c>
      <c r="FW65" s="10">
        <f t="shared" si="17"/>
        <v>0</v>
      </c>
      <c r="FX65" s="10">
        <f t="shared" si="17"/>
        <v>0</v>
      </c>
      <c r="FY65" s="10">
        <f t="shared" si="17"/>
        <v>0</v>
      </c>
      <c r="FZ65" s="10">
        <f t="shared" si="17"/>
        <v>0</v>
      </c>
      <c r="GA65" s="10">
        <f t="shared" si="17"/>
        <v>0</v>
      </c>
      <c r="GB65" s="10">
        <f t="shared" si="17"/>
        <v>0</v>
      </c>
      <c r="GC65" s="10">
        <f t="shared" si="17"/>
        <v>0</v>
      </c>
      <c r="GD65" s="10">
        <f t="shared" si="17"/>
        <v>0</v>
      </c>
      <c r="GE65" s="10">
        <f t="shared" si="17"/>
        <v>0</v>
      </c>
      <c r="GF65" s="10">
        <f t="shared" si="17"/>
        <v>0</v>
      </c>
      <c r="GG65" s="10">
        <f t="shared" si="17"/>
        <v>0</v>
      </c>
      <c r="GH65" s="10">
        <f t="shared" si="17"/>
        <v>0</v>
      </c>
      <c r="GI65" s="10">
        <f t="shared" si="17"/>
        <v>0</v>
      </c>
      <c r="GJ65" s="10">
        <f t="shared" si="17"/>
        <v>0</v>
      </c>
      <c r="GK65" s="10">
        <f t="shared" si="17"/>
        <v>0</v>
      </c>
      <c r="GL65" s="10">
        <f t="shared" si="17"/>
        <v>0</v>
      </c>
      <c r="GM65" s="10">
        <f t="shared" ref="GM65:HE65" si="18">GM7/GM$61</f>
        <v>0</v>
      </c>
      <c r="GN65" s="10">
        <f t="shared" si="18"/>
        <v>0</v>
      </c>
      <c r="GO65" s="10">
        <f t="shared" si="18"/>
        <v>0</v>
      </c>
      <c r="GP65" s="10">
        <f t="shared" si="18"/>
        <v>0</v>
      </c>
      <c r="GQ65" s="10">
        <f t="shared" si="18"/>
        <v>0</v>
      </c>
      <c r="GR65" s="10">
        <f t="shared" si="18"/>
        <v>0</v>
      </c>
      <c r="GS65" s="10">
        <f t="shared" si="18"/>
        <v>0</v>
      </c>
      <c r="GT65" s="10">
        <f t="shared" si="18"/>
        <v>0</v>
      </c>
      <c r="GU65" s="10">
        <f t="shared" si="18"/>
        <v>0</v>
      </c>
      <c r="GV65" s="10">
        <f t="shared" si="18"/>
        <v>0</v>
      </c>
      <c r="GW65" s="10">
        <f t="shared" si="18"/>
        <v>0</v>
      </c>
      <c r="GX65" s="10">
        <f t="shared" si="18"/>
        <v>0</v>
      </c>
      <c r="GY65" s="10">
        <f t="shared" si="18"/>
        <v>0</v>
      </c>
      <c r="GZ65" s="10">
        <f t="shared" si="18"/>
        <v>0</v>
      </c>
      <c r="HA65" s="10">
        <f t="shared" si="18"/>
        <v>0</v>
      </c>
      <c r="HB65" s="10">
        <f t="shared" si="18"/>
        <v>0</v>
      </c>
      <c r="HC65" s="10">
        <f t="shared" si="18"/>
        <v>0</v>
      </c>
      <c r="HD65" s="10">
        <f t="shared" si="18"/>
        <v>0</v>
      </c>
      <c r="HE65" s="10">
        <f t="shared" si="18"/>
        <v>0</v>
      </c>
      <c r="HF65" s="10"/>
      <c r="HG65" s="10">
        <f t="shared" si="14"/>
        <v>0.62588823708563934</v>
      </c>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row>
    <row r="66" spans="1:275">
      <c r="A66" t="str">
        <f t="shared" si="4"/>
        <v>AppleSearch_Roas_22</v>
      </c>
      <c r="B66" s="10">
        <f t="shared" si="9"/>
        <v>0</v>
      </c>
      <c r="C66" s="10">
        <f t="shared" ref="C66:BN66" si="19">C8/C$61</f>
        <v>0</v>
      </c>
      <c r="D66" s="10">
        <f t="shared" si="19"/>
        <v>0</v>
      </c>
      <c r="E66" s="10">
        <f t="shared" si="19"/>
        <v>0</v>
      </c>
      <c r="F66" s="10">
        <f t="shared" si="19"/>
        <v>0</v>
      </c>
      <c r="G66" s="10">
        <f t="shared" si="19"/>
        <v>0</v>
      </c>
      <c r="H66" s="10">
        <f t="shared" si="19"/>
        <v>0</v>
      </c>
      <c r="I66" s="10">
        <f t="shared" si="19"/>
        <v>0</v>
      </c>
      <c r="J66" s="10">
        <f t="shared" si="19"/>
        <v>0</v>
      </c>
      <c r="K66" s="10">
        <f t="shared" si="19"/>
        <v>0</v>
      </c>
      <c r="L66" s="10">
        <f t="shared" si="19"/>
        <v>0</v>
      </c>
      <c r="M66" s="10">
        <f t="shared" si="19"/>
        <v>0</v>
      </c>
      <c r="N66" s="10">
        <f t="shared" si="19"/>
        <v>0</v>
      </c>
      <c r="O66" s="10">
        <f t="shared" si="19"/>
        <v>0</v>
      </c>
      <c r="P66" s="10">
        <f t="shared" si="19"/>
        <v>0</v>
      </c>
      <c r="Q66" s="10">
        <f t="shared" si="19"/>
        <v>0</v>
      </c>
      <c r="R66" s="10">
        <f t="shared" si="19"/>
        <v>0</v>
      </c>
      <c r="S66" s="10">
        <f t="shared" si="19"/>
        <v>0</v>
      </c>
      <c r="T66" s="10">
        <f t="shared" si="19"/>
        <v>0</v>
      </c>
      <c r="U66" s="10">
        <f t="shared" si="19"/>
        <v>0</v>
      </c>
      <c r="V66" s="10">
        <f t="shared" si="19"/>
        <v>0</v>
      </c>
      <c r="W66" s="10">
        <f t="shared" si="19"/>
        <v>0</v>
      </c>
      <c r="X66" s="10">
        <f t="shared" si="19"/>
        <v>0</v>
      </c>
      <c r="Y66" s="10">
        <f t="shared" si="19"/>
        <v>0</v>
      </c>
      <c r="Z66" s="10">
        <f t="shared" si="19"/>
        <v>0</v>
      </c>
      <c r="AA66" s="10">
        <f t="shared" si="19"/>
        <v>0</v>
      </c>
      <c r="AB66" s="10">
        <f t="shared" si="19"/>
        <v>0</v>
      </c>
      <c r="AC66" s="10">
        <f t="shared" si="19"/>
        <v>0</v>
      </c>
      <c r="AD66" s="10">
        <f t="shared" si="19"/>
        <v>0</v>
      </c>
      <c r="AE66" s="10">
        <f t="shared" si="19"/>
        <v>0</v>
      </c>
      <c r="AF66" s="10">
        <f t="shared" si="19"/>
        <v>0</v>
      </c>
      <c r="AG66" s="10">
        <f t="shared" si="19"/>
        <v>0</v>
      </c>
      <c r="AH66" s="10">
        <f t="shared" si="19"/>
        <v>0</v>
      </c>
      <c r="AI66" s="10">
        <f t="shared" si="19"/>
        <v>0</v>
      </c>
      <c r="AJ66" s="10">
        <f t="shared" si="19"/>
        <v>0</v>
      </c>
      <c r="AK66" s="10">
        <f t="shared" si="19"/>
        <v>0</v>
      </c>
      <c r="AL66" s="10">
        <f t="shared" si="19"/>
        <v>0</v>
      </c>
      <c r="AM66" s="10">
        <f t="shared" si="19"/>
        <v>0</v>
      </c>
      <c r="AN66" s="10">
        <f t="shared" si="19"/>
        <v>0</v>
      </c>
      <c r="AO66" s="10">
        <f t="shared" si="19"/>
        <v>0</v>
      </c>
      <c r="AP66" s="10">
        <f t="shared" si="19"/>
        <v>0</v>
      </c>
      <c r="AQ66" s="10">
        <f t="shared" si="19"/>
        <v>0</v>
      </c>
      <c r="AR66" s="10">
        <f t="shared" si="19"/>
        <v>0</v>
      </c>
      <c r="AS66" s="10">
        <f t="shared" si="19"/>
        <v>0</v>
      </c>
      <c r="AT66" s="10">
        <f t="shared" si="19"/>
        <v>0</v>
      </c>
      <c r="AU66" s="10">
        <f t="shared" si="19"/>
        <v>0</v>
      </c>
      <c r="AV66" s="10">
        <f t="shared" si="19"/>
        <v>0</v>
      </c>
      <c r="AW66" s="10">
        <f t="shared" si="19"/>
        <v>0</v>
      </c>
      <c r="AX66" s="10">
        <f t="shared" si="19"/>
        <v>0</v>
      </c>
      <c r="AY66" s="10">
        <f t="shared" si="19"/>
        <v>0</v>
      </c>
      <c r="AZ66" s="10">
        <f t="shared" si="19"/>
        <v>0</v>
      </c>
      <c r="BA66" s="10">
        <f t="shared" si="19"/>
        <v>0</v>
      </c>
      <c r="BB66" s="10">
        <f t="shared" si="19"/>
        <v>0</v>
      </c>
      <c r="BC66" s="10">
        <f t="shared" si="19"/>
        <v>0</v>
      </c>
      <c r="BD66" s="10">
        <f t="shared" si="19"/>
        <v>0</v>
      </c>
      <c r="BE66" s="10">
        <f t="shared" si="19"/>
        <v>0</v>
      </c>
      <c r="BF66" s="10">
        <f t="shared" si="19"/>
        <v>0</v>
      </c>
      <c r="BG66" s="10">
        <f t="shared" si="19"/>
        <v>0</v>
      </c>
      <c r="BH66" s="10">
        <f t="shared" si="19"/>
        <v>0</v>
      </c>
      <c r="BI66" s="10">
        <f t="shared" si="19"/>
        <v>0</v>
      </c>
      <c r="BJ66" s="10">
        <f t="shared" si="19"/>
        <v>0</v>
      </c>
      <c r="BK66" s="10">
        <f t="shared" si="19"/>
        <v>0</v>
      </c>
      <c r="BL66" s="10">
        <f t="shared" si="19"/>
        <v>0</v>
      </c>
      <c r="BM66" s="10">
        <f t="shared" si="19"/>
        <v>0</v>
      </c>
      <c r="BN66" s="10">
        <f t="shared" si="19"/>
        <v>0</v>
      </c>
      <c r="BO66" s="10">
        <f t="shared" ref="BO66:DZ66" si="20">BO8/BO$61</f>
        <v>0</v>
      </c>
      <c r="BP66" s="10">
        <f t="shared" si="20"/>
        <v>0</v>
      </c>
      <c r="BQ66" s="10">
        <f t="shared" si="20"/>
        <v>0</v>
      </c>
      <c r="BR66" s="10">
        <f t="shared" si="20"/>
        <v>0</v>
      </c>
      <c r="BS66" s="10">
        <f t="shared" si="20"/>
        <v>0</v>
      </c>
      <c r="BT66" s="10">
        <f t="shared" si="20"/>
        <v>0</v>
      </c>
      <c r="BU66" s="10">
        <f t="shared" si="20"/>
        <v>0</v>
      </c>
      <c r="BV66" s="10">
        <f t="shared" si="20"/>
        <v>0</v>
      </c>
      <c r="BW66" s="10">
        <f t="shared" si="20"/>
        <v>0</v>
      </c>
      <c r="BX66" s="10">
        <f t="shared" si="20"/>
        <v>0</v>
      </c>
      <c r="BY66" s="10">
        <f t="shared" si="20"/>
        <v>0</v>
      </c>
      <c r="BZ66" s="10">
        <f t="shared" si="20"/>
        <v>0</v>
      </c>
      <c r="CA66" s="10">
        <f t="shared" si="20"/>
        <v>0</v>
      </c>
      <c r="CB66" s="10">
        <f t="shared" si="20"/>
        <v>0</v>
      </c>
      <c r="CC66" s="10">
        <f t="shared" si="20"/>
        <v>0</v>
      </c>
      <c r="CD66" s="10">
        <f t="shared" si="20"/>
        <v>0</v>
      </c>
      <c r="CE66" s="10">
        <f t="shared" si="20"/>
        <v>0</v>
      </c>
      <c r="CF66" s="10">
        <f t="shared" si="20"/>
        <v>0</v>
      </c>
      <c r="CG66" s="10">
        <f t="shared" si="20"/>
        <v>0</v>
      </c>
      <c r="CH66" s="10">
        <f t="shared" si="20"/>
        <v>0</v>
      </c>
      <c r="CI66" s="10">
        <f t="shared" si="20"/>
        <v>0</v>
      </c>
      <c r="CJ66" s="10">
        <f t="shared" si="20"/>
        <v>0</v>
      </c>
      <c r="CK66" s="10">
        <f t="shared" si="20"/>
        <v>0</v>
      </c>
      <c r="CL66" s="10">
        <f t="shared" si="20"/>
        <v>0</v>
      </c>
      <c r="CM66" s="10">
        <f t="shared" si="20"/>
        <v>0</v>
      </c>
      <c r="CN66" s="10">
        <f t="shared" si="20"/>
        <v>0</v>
      </c>
      <c r="CO66" s="10">
        <f t="shared" si="20"/>
        <v>0</v>
      </c>
      <c r="CP66" s="10">
        <f t="shared" si="20"/>
        <v>0</v>
      </c>
      <c r="CQ66" s="10">
        <f t="shared" si="20"/>
        <v>0</v>
      </c>
      <c r="CR66" s="10">
        <f t="shared" si="20"/>
        <v>0</v>
      </c>
      <c r="CS66" s="10">
        <f t="shared" si="20"/>
        <v>0</v>
      </c>
      <c r="CT66" s="10">
        <f t="shared" si="20"/>
        <v>0</v>
      </c>
      <c r="CU66" s="10">
        <f t="shared" si="20"/>
        <v>0</v>
      </c>
      <c r="CV66" s="10">
        <f t="shared" si="20"/>
        <v>0</v>
      </c>
      <c r="CW66" s="10">
        <f t="shared" si="20"/>
        <v>0</v>
      </c>
      <c r="CX66" s="10">
        <f t="shared" si="20"/>
        <v>0</v>
      </c>
      <c r="CY66" s="10">
        <f t="shared" si="20"/>
        <v>0</v>
      </c>
      <c r="CZ66" s="10">
        <f t="shared" si="20"/>
        <v>0</v>
      </c>
      <c r="DA66" s="10">
        <f t="shared" si="20"/>
        <v>0</v>
      </c>
      <c r="DB66" s="10">
        <f t="shared" si="20"/>
        <v>0</v>
      </c>
      <c r="DC66" s="10">
        <f t="shared" si="20"/>
        <v>0</v>
      </c>
      <c r="DD66" s="10">
        <f t="shared" si="20"/>
        <v>0</v>
      </c>
      <c r="DE66" s="10">
        <f t="shared" si="20"/>
        <v>0</v>
      </c>
      <c r="DF66" s="10">
        <f t="shared" si="20"/>
        <v>0</v>
      </c>
      <c r="DG66" s="10">
        <f t="shared" si="20"/>
        <v>0</v>
      </c>
      <c r="DH66" s="10">
        <f t="shared" si="20"/>
        <v>0</v>
      </c>
      <c r="DI66" s="10">
        <f t="shared" si="20"/>
        <v>0</v>
      </c>
      <c r="DJ66" s="10">
        <f t="shared" si="20"/>
        <v>0</v>
      </c>
      <c r="DK66" s="10">
        <f t="shared" si="20"/>
        <v>0</v>
      </c>
      <c r="DL66" s="10">
        <f t="shared" si="20"/>
        <v>0</v>
      </c>
      <c r="DM66" s="10">
        <f t="shared" si="20"/>
        <v>0</v>
      </c>
      <c r="DN66" s="10">
        <f t="shared" si="20"/>
        <v>0</v>
      </c>
      <c r="DO66" s="10">
        <f t="shared" si="20"/>
        <v>0</v>
      </c>
      <c r="DP66" s="10">
        <f t="shared" si="20"/>
        <v>0</v>
      </c>
      <c r="DQ66" s="10">
        <f t="shared" si="20"/>
        <v>0</v>
      </c>
      <c r="DR66" s="10">
        <f t="shared" si="20"/>
        <v>0</v>
      </c>
      <c r="DS66" s="10">
        <f t="shared" si="20"/>
        <v>0</v>
      </c>
      <c r="DT66" s="10">
        <f t="shared" si="20"/>
        <v>6.974027488843042</v>
      </c>
      <c r="DU66" s="10">
        <f t="shared" si="20"/>
        <v>6.5400880006483639</v>
      </c>
      <c r="DV66" s="10">
        <f t="shared" si="20"/>
        <v>3.9737243548243208</v>
      </c>
      <c r="DW66" s="10">
        <f t="shared" si="20"/>
        <v>4.6495812001647199</v>
      </c>
      <c r="DX66" s="10">
        <f t="shared" si="20"/>
        <v>4.6564779831563117</v>
      </c>
      <c r="DY66" s="10">
        <f t="shared" si="20"/>
        <v>5.5752585371380796</v>
      </c>
      <c r="DZ66" s="10">
        <f t="shared" si="20"/>
        <v>5.5792219910744336</v>
      </c>
      <c r="EA66" s="10">
        <f t="shared" ref="EA66:GL66" si="21">EA8/EA$61</f>
        <v>6.2382822174433494</v>
      </c>
      <c r="EB66" s="10">
        <f t="shared" si="21"/>
        <v>4.6084002353364868</v>
      </c>
      <c r="EC66" s="10">
        <f t="shared" si="21"/>
        <v>4.3811531079892276</v>
      </c>
      <c r="ED66" s="10">
        <f t="shared" si="21"/>
        <v>4.9245590467128446</v>
      </c>
      <c r="EE66" s="10">
        <f t="shared" si="21"/>
        <v>4.9945517187811008</v>
      </c>
      <c r="EF66" s="10">
        <f t="shared" si="21"/>
        <v>5.0470132480887697</v>
      </c>
      <c r="EG66" s="10">
        <f t="shared" si="21"/>
        <v>6.5504855968338136</v>
      </c>
      <c r="EH66" s="10">
        <f t="shared" si="21"/>
        <v>7.1454679218009423</v>
      </c>
      <c r="EI66" s="10">
        <f t="shared" si="21"/>
        <v>4.7190880512445181</v>
      </c>
      <c r="EJ66" s="10">
        <f t="shared" si="21"/>
        <v>4.4159393814943622</v>
      </c>
      <c r="EK66" s="10">
        <f t="shared" si="21"/>
        <v>3.9757373864123791</v>
      </c>
      <c r="EL66" s="10">
        <f t="shared" si="21"/>
        <v>3.5978479221170705</v>
      </c>
      <c r="EM66" s="10">
        <f t="shared" si="21"/>
        <v>3.8452256740705715</v>
      </c>
      <c r="EN66" s="10">
        <f t="shared" si="21"/>
        <v>3.433367379122727</v>
      </c>
      <c r="EO66" s="10">
        <f t="shared" si="21"/>
        <v>4.4032760056731082</v>
      </c>
      <c r="EP66" s="10">
        <f t="shared" si="21"/>
        <v>4.7508290167817266</v>
      </c>
      <c r="EQ66" s="10">
        <f t="shared" si="21"/>
        <v>4.4402294771021422</v>
      </c>
      <c r="ER66" s="10">
        <f t="shared" si="21"/>
        <v>7.1430592017868531</v>
      </c>
      <c r="ES66" s="10">
        <f t="shared" si="21"/>
        <v>7.5486748324251698</v>
      </c>
      <c r="ET66" s="10">
        <f t="shared" si="21"/>
        <v>6.4613157865835333</v>
      </c>
      <c r="EU66" s="10">
        <f t="shared" si="21"/>
        <v>6.0525235995717495</v>
      </c>
      <c r="EV66" s="10">
        <f t="shared" si="21"/>
        <v>9.6813575337764792</v>
      </c>
      <c r="EW66" s="10">
        <f t="shared" si="21"/>
        <v>7.3964725068020902</v>
      </c>
      <c r="EX66" s="10">
        <f t="shared" si="21"/>
        <v>4.4149535927227097</v>
      </c>
      <c r="EY66" s="10">
        <f t="shared" si="21"/>
        <v>5.3868350258649693</v>
      </c>
      <c r="EZ66" s="10">
        <f t="shared" si="21"/>
        <v>6.3238050837224389</v>
      </c>
      <c r="FA66" s="10">
        <f t="shared" si="21"/>
        <v>6.1948539522668264</v>
      </c>
      <c r="FB66" s="10">
        <f t="shared" si="21"/>
        <v>7.4601764265950905</v>
      </c>
      <c r="FC66" s="10">
        <f t="shared" si="21"/>
        <v>8.8098472599940543</v>
      </c>
      <c r="FD66" s="10">
        <f t="shared" si="21"/>
        <v>8.259956194357823</v>
      </c>
      <c r="FE66" s="10">
        <f t="shared" si="21"/>
        <v>7.0166344217952927</v>
      </c>
      <c r="FF66" s="10">
        <f t="shared" si="21"/>
        <v>6.4916262077777995</v>
      </c>
      <c r="FG66" s="10">
        <f t="shared" si="21"/>
        <v>6.2152956415995</v>
      </c>
      <c r="FH66" s="10">
        <f t="shared" si="21"/>
        <v>5.6422532562936922</v>
      </c>
      <c r="FI66" s="10">
        <f t="shared" si="21"/>
        <v>4.7789546960082765</v>
      </c>
      <c r="FJ66" s="10">
        <f t="shared" si="21"/>
        <v>5.5991240909236879</v>
      </c>
      <c r="FK66" s="10">
        <f t="shared" si="21"/>
        <v>5.1491124772737242</v>
      </c>
      <c r="FL66" s="10">
        <f t="shared" si="21"/>
        <v>3.7635780155589358</v>
      </c>
      <c r="FM66" s="10">
        <f t="shared" si="21"/>
        <v>4.0722369793601807</v>
      </c>
      <c r="FN66" s="10">
        <f t="shared" si="21"/>
        <v>4.1354186420961554</v>
      </c>
      <c r="FO66" s="10">
        <f t="shared" si="21"/>
        <v>3.4266215692525264</v>
      </c>
      <c r="FP66" s="10">
        <f t="shared" si="21"/>
        <v>3.4547786943997227</v>
      </c>
      <c r="FQ66" s="10">
        <f t="shared" si="21"/>
        <v>4.8274814767527454</v>
      </c>
      <c r="FR66" s="10">
        <f t="shared" si="21"/>
        <v>4.2570119492790583</v>
      </c>
      <c r="FS66" s="10">
        <f t="shared" si="21"/>
        <v>3.9722877227365325</v>
      </c>
      <c r="FT66" s="10">
        <f t="shared" si="21"/>
        <v>3.185969797338851</v>
      </c>
      <c r="FU66" s="10">
        <f t="shared" si="21"/>
        <v>3.4634181821615342</v>
      </c>
      <c r="FV66" s="10">
        <f t="shared" si="21"/>
        <v>4.8847130295298973</v>
      </c>
      <c r="FW66" s="10">
        <f t="shared" si="21"/>
        <v>4.8373999887390298</v>
      </c>
      <c r="FX66" s="10">
        <f t="shared" si="21"/>
        <v>5.6359824781170813</v>
      </c>
      <c r="FY66" s="10">
        <f t="shared" si="21"/>
        <v>4.7582299966824007</v>
      </c>
      <c r="FZ66" s="10">
        <f t="shared" si="21"/>
        <v>3.336464355550417</v>
      </c>
      <c r="GA66" s="10">
        <f t="shared" si="21"/>
        <v>3.6446310839526483</v>
      </c>
      <c r="GB66" s="10">
        <f t="shared" si="21"/>
        <v>3.9103665175774971</v>
      </c>
      <c r="GC66" s="10">
        <f t="shared" si="21"/>
        <v>5.5735616373465922</v>
      </c>
      <c r="GD66" s="10">
        <f t="shared" si="21"/>
        <v>5.9487535685377635</v>
      </c>
      <c r="GE66" s="10">
        <f t="shared" si="21"/>
        <v>6.5360533997842998</v>
      </c>
      <c r="GF66" s="10">
        <f t="shared" si="21"/>
        <v>5.5050280408789378</v>
      </c>
      <c r="GG66" s="10">
        <f t="shared" si="21"/>
        <v>5.1703138736940115</v>
      </c>
      <c r="GH66" s="10">
        <f t="shared" si="21"/>
        <v>5.5389083386435471</v>
      </c>
      <c r="GI66" s="10">
        <f t="shared" si="21"/>
        <v>6.0292744692276843</v>
      </c>
      <c r="GJ66" s="10">
        <f t="shared" si="21"/>
        <v>5.3358225047782684</v>
      </c>
      <c r="GK66" s="10">
        <f t="shared" si="21"/>
        <v>6.0903600264714228</v>
      </c>
      <c r="GL66" s="10">
        <f t="shared" si="21"/>
        <v>6.5054524897077899</v>
      </c>
      <c r="GM66" s="10">
        <f t="shared" ref="GM66:HE66" si="22">GM8/GM$61</f>
        <v>4.7506692498656395</v>
      </c>
      <c r="GN66" s="10">
        <f t="shared" si="22"/>
        <v>3.7959398310897381</v>
      </c>
      <c r="GO66" s="10">
        <f t="shared" si="22"/>
        <v>6.5812206295832594</v>
      </c>
      <c r="GP66" s="10">
        <f t="shared" si="22"/>
        <v>6.8742530809734621</v>
      </c>
      <c r="GQ66" s="10">
        <f t="shared" si="22"/>
        <v>7.0176801199207475</v>
      </c>
      <c r="GR66" s="10">
        <f t="shared" si="22"/>
        <v>7.5261534797018994</v>
      </c>
      <c r="GS66" s="10">
        <f t="shared" si="22"/>
        <v>10.341573998096974</v>
      </c>
      <c r="GT66" s="10">
        <f t="shared" si="22"/>
        <v>7.3054174475327454</v>
      </c>
      <c r="GU66" s="10">
        <f t="shared" si="22"/>
        <v>6.9879252752316621</v>
      </c>
      <c r="GV66" s="10">
        <f t="shared" si="22"/>
        <v>7.2967923974175957</v>
      </c>
      <c r="GW66" s="10">
        <f t="shared" si="22"/>
        <v>7.2892621679052967</v>
      </c>
      <c r="GX66" s="10">
        <f t="shared" si="22"/>
        <v>7.5402135475849832</v>
      </c>
      <c r="GY66" s="10">
        <f t="shared" si="22"/>
        <v>6.9554850228461182</v>
      </c>
      <c r="GZ66" s="10">
        <f t="shared" si="22"/>
        <v>9.8925700850143308</v>
      </c>
      <c r="HA66" s="10">
        <f t="shared" si="22"/>
        <v>6.7823134821538575</v>
      </c>
      <c r="HB66" s="10">
        <f t="shared" si="22"/>
        <v>5.7624271186622336</v>
      </c>
      <c r="HC66" s="10">
        <f t="shared" si="22"/>
        <v>6.8030773327235563</v>
      </c>
      <c r="HD66" s="10">
        <f t="shared" si="22"/>
        <v>7.3118996280540713</v>
      </c>
      <c r="HE66" s="10">
        <f t="shared" si="22"/>
        <v>6.4205936193984483</v>
      </c>
      <c r="HF66" s="10"/>
      <c r="HG66" s="10">
        <f t="shared" si="14"/>
        <v>2.4173691088344733</v>
      </c>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row>
    <row r="67" spans="1:275">
      <c r="A67" t="str">
        <f t="shared" si="4"/>
        <v>Applovin_AEO</v>
      </c>
      <c r="B67" s="10">
        <f t="shared" si="9"/>
        <v>0</v>
      </c>
      <c r="C67" s="10">
        <f t="shared" ref="C67:BN67" si="23">C9/C$61</f>
        <v>0</v>
      </c>
      <c r="D67" s="10">
        <f t="shared" si="23"/>
        <v>0</v>
      </c>
      <c r="E67" s="10">
        <f t="shared" si="23"/>
        <v>0</v>
      </c>
      <c r="F67" s="10">
        <f t="shared" si="23"/>
        <v>0</v>
      </c>
      <c r="G67" s="10">
        <f t="shared" si="23"/>
        <v>0</v>
      </c>
      <c r="H67" s="10">
        <f t="shared" si="23"/>
        <v>0</v>
      </c>
      <c r="I67" s="10">
        <f t="shared" si="23"/>
        <v>0</v>
      </c>
      <c r="J67" s="10">
        <f t="shared" si="23"/>
        <v>0</v>
      </c>
      <c r="K67" s="10">
        <f t="shared" si="23"/>
        <v>0</v>
      </c>
      <c r="L67" s="10">
        <f t="shared" si="23"/>
        <v>0</v>
      </c>
      <c r="M67" s="10">
        <f t="shared" si="23"/>
        <v>0</v>
      </c>
      <c r="N67" s="10">
        <f t="shared" si="23"/>
        <v>0</v>
      </c>
      <c r="O67" s="10">
        <f t="shared" si="23"/>
        <v>0</v>
      </c>
      <c r="P67" s="10">
        <f t="shared" si="23"/>
        <v>0</v>
      </c>
      <c r="Q67" s="10">
        <f t="shared" si="23"/>
        <v>0</v>
      </c>
      <c r="R67" s="10">
        <f t="shared" si="23"/>
        <v>0</v>
      </c>
      <c r="S67" s="10">
        <f t="shared" si="23"/>
        <v>0</v>
      </c>
      <c r="T67" s="10">
        <f t="shared" si="23"/>
        <v>0</v>
      </c>
      <c r="U67" s="10">
        <f t="shared" si="23"/>
        <v>0</v>
      </c>
      <c r="V67" s="10">
        <f t="shared" si="23"/>
        <v>0</v>
      </c>
      <c r="W67" s="10">
        <f t="shared" si="23"/>
        <v>0</v>
      </c>
      <c r="X67" s="10">
        <f t="shared" si="23"/>
        <v>0</v>
      </c>
      <c r="Y67" s="10">
        <f t="shared" si="23"/>
        <v>0</v>
      </c>
      <c r="Z67" s="10">
        <f t="shared" si="23"/>
        <v>0</v>
      </c>
      <c r="AA67" s="10">
        <f t="shared" si="23"/>
        <v>0</v>
      </c>
      <c r="AB67" s="10">
        <f t="shared" si="23"/>
        <v>0</v>
      </c>
      <c r="AC67" s="10">
        <f t="shared" si="23"/>
        <v>0</v>
      </c>
      <c r="AD67" s="10">
        <f t="shared" si="23"/>
        <v>0</v>
      </c>
      <c r="AE67" s="10">
        <f t="shared" si="23"/>
        <v>0</v>
      </c>
      <c r="AF67" s="10">
        <f t="shared" si="23"/>
        <v>0</v>
      </c>
      <c r="AG67" s="10">
        <f t="shared" si="23"/>
        <v>0</v>
      </c>
      <c r="AH67" s="10">
        <f t="shared" si="23"/>
        <v>0</v>
      </c>
      <c r="AI67" s="10">
        <f t="shared" si="23"/>
        <v>0</v>
      </c>
      <c r="AJ67" s="10">
        <f t="shared" si="23"/>
        <v>0</v>
      </c>
      <c r="AK67" s="10">
        <f t="shared" si="23"/>
        <v>0</v>
      </c>
      <c r="AL67" s="10">
        <f t="shared" si="23"/>
        <v>0</v>
      </c>
      <c r="AM67" s="10">
        <f t="shared" si="23"/>
        <v>0</v>
      </c>
      <c r="AN67" s="10">
        <f t="shared" si="23"/>
        <v>0</v>
      </c>
      <c r="AO67" s="10">
        <f t="shared" si="23"/>
        <v>0</v>
      </c>
      <c r="AP67" s="10">
        <f t="shared" si="23"/>
        <v>0</v>
      </c>
      <c r="AQ67" s="10">
        <f t="shared" si="23"/>
        <v>0</v>
      </c>
      <c r="AR67" s="10">
        <f t="shared" si="23"/>
        <v>0</v>
      </c>
      <c r="AS67" s="10">
        <f t="shared" si="23"/>
        <v>0</v>
      </c>
      <c r="AT67" s="10">
        <f t="shared" si="23"/>
        <v>0</v>
      </c>
      <c r="AU67" s="10">
        <f t="shared" si="23"/>
        <v>0</v>
      </c>
      <c r="AV67" s="10">
        <f t="shared" si="23"/>
        <v>0</v>
      </c>
      <c r="AW67" s="10">
        <f t="shared" si="23"/>
        <v>0</v>
      </c>
      <c r="AX67" s="10">
        <f t="shared" si="23"/>
        <v>0</v>
      </c>
      <c r="AY67" s="10">
        <f t="shared" si="23"/>
        <v>0</v>
      </c>
      <c r="AZ67" s="10">
        <f t="shared" si="23"/>
        <v>0</v>
      </c>
      <c r="BA67" s="10">
        <f t="shared" si="23"/>
        <v>0</v>
      </c>
      <c r="BB67" s="10">
        <f t="shared" si="23"/>
        <v>0</v>
      </c>
      <c r="BC67" s="10">
        <f t="shared" si="23"/>
        <v>0</v>
      </c>
      <c r="BD67" s="10">
        <f t="shared" si="23"/>
        <v>0</v>
      </c>
      <c r="BE67" s="10">
        <f t="shared" si="23"/>
        <v>0</v>
      </c>
      <c r="BF67" s="10">
        <f t="shared" si="23"/>
        <v>0</v>
      </c>
      <c r="BG67" s="10">
        <f t="shared" si="23"/>
        <v>0</v>
      </c>
      <c r="BH67" s="10">
        <f t="shared" si="23"/>
        <v>0</v>
      </c>
      <c r="BI67" s="10">
        <f t="shared" si="23"/>
        <v>0</v>
      </c>
      <c r="BJ67" s="10">
        <f t="shared" si="23"/>
        <v>0</v>
      </c>
      <c r="BK67" s="10">
        <f t="shared" si="23"/>
        <v>0</v>
      </c>
      <c r="BL67" s="10">
        <f t="shared" si="23"/>
        <v>0</v>
      </c>
      <c r="BM67" s="10">
        <f t="shared" si="23"/>
        <v>0</v>
      </c>
      <c r="BN67" s="10">
        <f t="shared" si="23"/>
        <v>0</v>
      </c>
      <c r="BO67" s="10">
        <f t="shared" ref="BO67:DZ67" si="24">BO9/BO$61</f>
        <v>0</v>
      </c>
      <c r="BP67" s="10">
        <f t="shared" si="24"/>
        <v>0</v>
      </c>
      <c r="BQ67" s="10">
        <f t="shared" si="24"/>
        <v>0</v>
      </c>
      <c r="BR67" s="10">
        <f t="shared" si="24"/>
        <v>0</v>
      </c>
      <c r="BS67" s="10">
        <f t="shared" si="24"/>
        <v>0</v>
      </c>
      <c r="BT67" s="10">
        <f t="shared" si="24"/>
        <v>0</v>
      </c>
      <c r="BU67" s="10">
        <f t="shared" si="24"/>
        <v>0</v>
      </c>
      <c r="BV67" s="10">
        <f t="shared" si="24"/>
        <v>0</v>
      </c>
      <c r="BW67" s="10">
        <f t="shared" si="24"/>
        <v>0</v>
      </c>
      <c r="BX67" s="10">
        <f t="shared" si="24"/>
        <v>0</v>
      </c>
      <c r="BY67" s="10">
        <f t="shared" si="24"/>
        <v>0</v>
      </c>
      <c r="BZ67" s="10">
        <f t="shared" si="24"/>
        <v>0</v>
      </c>
      <c r="CA67" s="10">
        <f t="shared" si="24"/>
        <v>0</v>
      </c>
      <c r="CB67" s="10">
        <f t="shared" si="24"/>
        <v>0</v>
      </c>
      <c r="CC67" s="10">
        <f t="shared" si="24"/>
        <v>0</v>
      </c>
      <c r="CD67" s="10">
        <f t="shared" si="24"/>
        <v>0</v>
      </c>
      <c r="CE67" s="10">
        <f t="shared" si="24"/>
        <v>0</v>
      </c>
      <c r="CF67" s="10">
        <f t="shared" si="24"/>
        <v>0</v>
      </c>
      <c r="CG67" s="10">
        <f t="shared" si="24"/>
        <v>0</v>
      </c>
      <c r="CH67" s="10">
        <f t="shared" si="24"/>
        <v>0</v>
      </c>
      <c r="CI67" s="10">
        <f t="shared" si="24"/>
        <v>0</v>
      </c>
      <c r="CJ67" s="10">
        <f t="shared" si="24"/>
        <v>0</v>
      </c>
      <c r="CK67" s="10">
        <f t="shared" si="24"/>
        <v>0</v>
      </c>
      <c r="CL67" s="10">
        <f t="shared" si="24"/>
        <v>0</v>
      </c>
      <c r="CM67" s="10">
        <f t="shared" si="24"/>
        <v>0</v>
      </c>
      <c r="CN67" s="10">
        <f t="shared" si="24"/>
        <v>0</v>
      </c>
      <c r="CO67" s="10">
        <f t="shared" si="24"/>
        <v>0</v>
      </c>
      <c r="CP67" s="10">
        <f t="shared" si="24"/>
        <v>0</v>
      </c>
      <c r="CQ67" s="10">
        <f t="shared" si="24"/>
        <v>0</v>
      </c>
      <c r="CR67" s="10">
        <f t="shared" si="24"/>
        <v>0</v>
      </c>
      <c r="CS67" s="10">
        <f t="shared" si="24"/>
        <v>0</v>
      </c>
      <c r="CT67" s="10">
        <f t="shared" si="24"/>
        <v>0</v>
      </c>
      <c r="CU67" s="10">
        <f t="shared" si="24"/>
        <v>0</v>
      </c>
      <c r="CV67" s="10">
        <f t="shared" si="24"/>
        <v>0</v>
      </c>
      <c r="CW67" s="10">
        <f t="shared" si="24"/>
        <v>0</v>
      </c>
      <c r="CX67" s="10">
        <f t="shared" si="24"/>
        <v>0</v>
      </c>
      <c r="CY67" s="10">
        <f t="shared" si="24"/>
        <v>0</v>
      </c>
      <c r="CZ67" s="10">
        <f t="shared" si="24"/>
        <v>0</v>
      </c>
      <c r="DA67" s="10">
        <f t="shared" si="24"/>
        <v>0</v>
      </c>
      <c r="DB67" s="10">
        <f t="shared" si="24"/>
        <v>0</v>
      </c>
      <c r="DC67" s="10">
        <f t="shared" si="24"/>
        <v>0</v>
      </c>
      <c r="DD67" s="10">
        <f t="shared" si="24"/>
        <v>0</v>
      </c>
      <c r="DE67" s="10">
        <f t="shared" si="24"/>
        <v>0</v>
      </c>
      <c r="DF67" s="10">
        <f t="shared" si="24"/>
        <v>8.8483154501586087E-2</v>
      </c>
      <c r="DG67" s="10">
        <f t="shared" si="24"/>
        <v>0.36778547978327114</v>
      </c>
      <c r="DH67" s="10">
        <f t="shared" si="24"/>
        <v>0.84165743286203654</v>
      </c>
      <c r="DI67" s="10">
        <f t="shared" si="24"/>
        <v>0.83994186118704373</v>
      </c>
      <c r="DJ67" s="10">
        <f t="shared" si="24"/>
        <v>0.64531115600491462</v>
      </c>
      <c r="DK67" s="10">
        <f t="shared" si="24"/>
        <v>0.35970703733568449</v>
      </c>
      <c r="DL67" s="10">
        <f t="shared" si="24"/>
        <v>0.18701163543957575</v>
      </c>
      <c r="DM67" s="10">
        <f t="shared" si="24"/>
        <v>0.2652381056362364</v>
      </c>
      <c r="DN67" s="10">
        <f t="shared" si="24"/>
        <v>0.35385883473309765</v>
      </c>
      <c r="DO67" s="10">
        <f t="shared" si="24"/>
        <v>0.34119099851214907</v>
      </c>
      <c r="DP67" s="10">
        <f t="shared" si="24"/>
        <v>0.33952767179243171</v>
      </c>
      <c r="DQ67" s="10">
        <f t="shared" si="24"/>
        <v>0.30738256959927368</v>
      </c>
      <c r="DR67" s="10">
        <f t="shared" si="24"/>
        <v>0.30038598639698649</v>
      </c>
      <c r="DS67" s="10">
        <f t="shared" si="24"/>
        <v>0.39233159811799884</v>
      </c>
      <c r="DT67" s="10">
        <f t="shared" si="24"/>
        <v>0.49944228138615526</v>
      </c>
      <c r="DU67" s="10">
        <f t="shared" si="24"/>
        <v>0.42214647084884255</v>
      </c>
      <c r="DV67" s="10">
        <f t="shared" si="24"/>
        <v>0.31646682949193056</v>
      </c>
      <c r="DW67" s="10">
        <f t="shared" si="24"/>
        <v>0.23353758772226721</v>
      </c>
      <c r="DX67" s="10">
        <f t="shared" si="24"/>
        <v>0.26319311967213449</v>
      </c>
      <c r="DY67" s="10">
        <f t="shared" si="24"/>
        <v>0.31890308084562252</v>
      </c>
      <c r="DZ67" s="10">
        <f t="shared" si="24"/>
        <v>0.49183328757467398</v>
      </c>
      <c r="EA67" s="10">
        <f t="shared" ref="EA67:GL67" si="25">EA9/EA$61</f>
        <v>0.50136403765600079</v>
      </c>
      <c r="EB67" s="10">
        <f t="shared" si="25"/>
        <v>0.51669207804463901</v>
      </c>
      <c r="EC67" s="10">
        <f t="shared" si="25"/>
        <v>0.60029675295282769</v>
      </c>
      <c r="ED67" s="10">
        <f t="shared" si="25"/>
        <v>0.78829195151540365</v>
      </c>
      <c r="EE67" s="10">
        <f t="shared" si="25"/>
        <v>0.87712609330596858</v>
      </c>
      <c r="EF67" s="10">
        <f t="shared" si="25"/>
        <v>0.81112353622627431</v>
      </c>
      <c r="EG67" s="10">
        <f t="shared" si="25"/>
        <v>0.80243438235658482</v>
      </c>
      <c r="EH67" s="10">
        <f t="shared" si="25"/>
        <v>1.2308823565220026</v>
      </c>
      <c r="EI67" s="10">
        <f t="shared" si="25"/>
        <v>1.0581898831572034</v>
      </c>
      <c r="EJ67" s="10">
        <f t="shared" si="25"/>
        <v>1.3977607115807062</v>
      </c>
      <c r="EK67" s="10">
        <f t="shared" si="25"/>
        <v>1.7012216215231595</v>
      </c>
      <c r="EL67" s="10">
        <f t="shared" si="25"/>
        <v>1.6149138340301912</v>
      </c>
      <c r="EM67" s="10">
        <f t="shared" si="25"/>
        <v>1.5174785313952288</v>
      </c>
      <c r="EN67" s="10">
        <f t="shared" si="25"/>
        <v>1.4596150180579532</v>
      </c>
      <c r="EO67" s="10">
        <f t="shared" si="25"/>
        <v>1.4985826444744128</v>
      </c>
      <c r="EP67" s="10">
        <f t="shared" si="25"/>
        <v>1.1130458635610911</v>
      </c>
      <c r="EQ67" s="10">
        <f t="shared" si="25"/>
        <v>0.98213813143044904</v>
      </c>
      <c r="ER67" s="10">
        <f t="shared" si="25"/>
        <v>1.3055095979198195</v>
      </c>
      <c r="ES67" s="10">
        <f t="shared" si="25"/>
        <v>1.63434890308886</v>
      </c>
      <c r="ET67" s="10">
        <f t="shared" si="25"/>
        <v>1.9122341266803018</v>
      </c>
      <c r="EU67" s="10">
        <f t="shared" si="25"/>
        <v>1.8873446957757343</v>
      </c>
      <c r="EV67" s="10">
        <f t="shared" si="25"/>
        <v>1.6636780438258201</v>
      </c>
      <c r="EW67" s="10">
        <f t="shared" si="25"/>
        <v>1.1786945610543365</v>
      </c>
      <c r="EX67" s="10">
        <f t="shared" si="25"/>
        <v>1.1813278717390572</v>
      </c>
      <c r="EY67" s="10">
        <f t="shared" si="25"/>
        <v>1.3928354798984088</v>
      </c>
      <c r="EZ67" s="10">
        <f t="shared" si="25"/>
        <v>1.2180757324309748</v>
      </c>
      <c r="FA67" s="10">
        <f t="shared" si="25"/>
        <v>1.169375775417165</v>
      </c>
      <c r="FB67" s="10">
        <f t="shared" si="25"/>
        <v>1.2467412044501218</v>
      </c>
      <c r="FC67" s="10">
        <f t="shared" si="25"/>
        <v>1.0926308970691219</v>
      </c>
      <c r="FD67" s="10">
        <f t="shared" si="25"/>
        <v>0.58163008929905824</v>
      </c>
      <c r="FE67" s="10">
        <f t="shared" si="25"/>
        <v>0.3222419807370171</v>
      </c>
      <c r="FF67" s="10">
        <f t="shared" si="25"/>
        <v>0.85269322386905666</v>
      </c>
      <c r="FG67" s="10">
        <f t="shared" si="25"/>
        <v>1.448422002964165</v>
      </c>
      <c r="FH67" s="10">
        <f t="shared" si="25"/>
        <v>1.8277825261852363</v>
      </c>
      <c r="FI67" s="10">
        <f t="shared" si="25"/>
        <v>2.2207774970376031</v>
      </c>
      <c r="FJ67" s="10">
        <f t="shared" si="25"/>
        <v>2.7784489431822847</v>
      </c>
      <c r="FK67" s="10">
        <f t="shared" si="25"/>
        <v>2.6012695368703307</v>
      </c>
      <c r="FL67" s="10">
        <f t="shared" si="25"/>
        <v>2.6558429544885653</v>
      </c>
      <c r="FM67" s="10">
        <f t="shared" si="25"/>
        <v>2.9286718595729129</v>
      </c>
      <c r="FN67" s="10">
        <f t="shared" si="25"/>
        <v>2.9772369389210671</v>
      </c>
      <c r="FO67" s="10">
        <f t="shared" si="25"/>
        <v>2.8875453688721002</v>
      </c>
      <c r="FP67" s="10">
        <f t="shared" si="25"/>
        <v>2.7474745316227187</v>
      </c>
      <c r="FQ67" s="10">
        <f t="shared" si="25"/>
        <v>2.7802772523219539</v>
      </c>
      <c r="FR67" s="10">
        <f t="shared" si="25"/>
        <v>2.5702086991950059</v>
      </c>
      <c r="FS67" s="10">
        <f t="shared" si="25"/>
        <v>2.4093305835681345</v>
      </c>
      <c r="FT67" s="10">
        <f t="shared" si="25"/>
        <v>2.5395012765640232</v>
      </c>
      <c r="FU67" s="10">
        <f t="shared" si="25"/>
        <v>2.4246950823862754</v>
      </c>
      <c r="FV67" s="10">
        <f t="shared" si="25"/>
        <v>2.4849276508649614</v>
      </c>
      <c r="FW67" s="10">
        <f t="shared" si="25"/>
        <v>2.5907515175205873</v>
      </c>
      <c r="FX67" s="10">
        <f t="shared" si="25"/>
        <v>2.7302564713356583</v>
      </c>
      <c r="FY67" s="10">
        <f t="shared" si="25"/>
        <v>2.3558076092814542</v>
      </c>
      <c r="FZ67" s="10">
        <f t="shared" si="25"/>
        <v>2.2356520605328569</v>
      </c>
      <c r="GA67" s="10">
        <f t="shared" si="25"/>
        <v>2.9884609598117868</v>
      </c>
      <c r="GB67" s="10">
        <f t="shared" si="25"/>
        <v>3.203299053154574</v>
      </c>
      <c r="GC67" s="10">
        <f t="shared" si="25"/>
        <v>3.1449297374264775</v>
      </c>
      <c r="GD67" s="10">
        <f t="shared" si="25"/>
        <v>3.3435080356118423</v>
      </c>
      <c r="GE67" s="10">
        <f t="shared" si="25"/>
        <v>2.956182737350082</v>
      </c>
      <c r="GF67" s="10">
        <f t="shared" si="25"/>
        <v>2.940384768595464</v>
      </c>
      <c r="GG67" s="10">
        <f t="shared" si="25"/>
        <v>2.738335606255891</v>
      </c>
      <c r="GH67" s="10">
        <f t="shared" si="25"/>
        <v>3.290382951673307</v>
      </c>
      <c r="GI67" s="10">
        <f t="shared" si="25"/>
        <v>3.3801863416314197</v>
      </c>
      <c r="GJ67" s="10">
        <f t="shared" si="25"/>
        <v>2.9998319334074601</v>
      </c>
      <c r="GK67" s="10">
        <f t="shared" si="25"/>
        <v>3.3598632019610499</v>
      </c>
      <c r="GL67" s="10">
        <f t="shared" si="25"/>
        <v>3.6832779476190258</v>
      </c>
      <c r="GM67" s="10">
        <f t="shared" ref="GM67:HE67" si="26">GM9/GM$61</f>
        <v>3.3763646899016808</v>
      </c>
      <c r="GN67" s="10">
        <f t="shared" si="26"/>
        <v>3.4426636624857716</v>
      </c>
      <c r="GO67" s="10">
        <f t="shared" si="26"/>
        <v>3.9539627043034988</v>
      </c>
      <c r="GP67" s="10">
        <f t="shared" si="26"/>
        <v>4.1865730648621851</v>
      </c>
      <c r="GQ67" s="10">
        <f t="shared" si="26"/>
        <v>4.0418160686455415</v>
      </c>
      <c r="GR67" s="10">
        <f t="shared" si="26"/>
        <v>4.0768061608928683</v>
      </c>
      <c r="GS67" s="10">
        <f t="shared" si="26"/>
        <v>3.2830099084967275</v>
      </c>
      <c r="GT67" s="10">
        <f t="shared" si="26"/>
        <v>3.0232501784188628</v>
      </c>
      <c r="GU67" s="10">
        <f t="shared" si="26"/>
        <v>2.8896250199444964</v>
      </c>
      <c r="GV67" s="10">
        <f t="shared" si="26"/>
        <v>3.3636581732285125</v>
      </c>
      <c r="GW67" s="10">
        <f t="shared" si="26"/>
        <v>3.1228328868189164</v>
      </c>
      <c r="GX67" s="10">
        <f t="shared" si="26"/>
        <v>2.9117429093120388</v>
      </c>
      <c r="GY67" s="10">
        <f t="shared" si="26"/>
        <v>2.6218189676054999</v>
      </c>
      <c r="GZ67" s="10">
        <f t="shared" si="26"/>
        <v>2.7736356296112477</v>
      </c>
      <c r="HA67" s="10">
        <f t="shared" si="26"/>
        <v>2.1727246861871854</v>
      </c>
      <c r="HB67" s="10">
        <f t="shared" si="26"/>
        <v>2.2240889265055173</v>
      </c>
      <c r="HC67" s="10">
        <f t="shared" si="26"/>
        <v>2.5410557443822346</v>
      </c>
      <c r="HD67" s="10">
        <f t="shared" si="26"/>
        <v>2.3512822988093065</v>
      </c>
      <c r="HE67" s="10">
        <f t="shared" si="26"/>
        <v>2.0864528953096748</v>
      </c>
      <c r="HF67" s="10"/>
      <c r="HG67" s="10">
        <f t="shared" si="14"/>
        <v>0.90543747171696687</v>
      </c>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row>
    <row r="68" spans="1:275">
      <c r="A68" t="str">
        <f t="shared" si="4"/>
        <v>Applovin_Install</v>
      </c>
      <c r="B68" s="10">
        <f t="shared" si="9"/>
        <v>0</v>
      </c>
      <c r="C68" s="10">
        <f t="shared" ref="C68:BN68" si="27">C10/C$61</f>
        <v>0</v>
      </c>
      <c r="D68" s="10">
        <f t="shared" si="27"/>
        <v>0</v>
      </c>
      <c r="E68" s="10">
        <f t="shared" si="27"/>
        <v>0</v>
      </c>
      <c r="F68" s="10">
        <f t="shared" si="27"/>
        <v>0</v>
      </c>
      <c r="G68" s="10">
        <f t="shared" si="27"/>
        <v>0</v>
      </c>
      <c r="H68" s="10">
        <f t="shared" si="27"/>
        <v>0</v>
      </c>
      <c r="I68" s="10">
        <f t="shared" si="27"/>
        <v>0</v>
      </c>
      <c r="J68" s="10">
        <f t="shared" si="27"/>
        <v>0</v>
      </c>
      <c r="K68" s="10">
        <f t="shared" si="27"/>
        <v>0</v>
      </c>
      <c r="L68" s="10">
        <f t="shared" si="27"/>
        <v>0</v>
      </c>
      <c r="M68" s="10">
        <f t="shared" si="27"/>
        <v>0</v>
      </c>
      <c r="N68" s="10">
        <f t="shared" si="27"/>
        <v>0</v>
      </c>
      <c r="O68" s="10">
        <f t="shared" si="27"/>
        <v>0</v>
      </c>
      <c r="P68" s="10">
        <f t="shared" si="27"/>
        <v>0</v>
      </c>
      <c r="Q68" s="10">
        <f t="shared" si="27"/>
        <v>0</v>
      </c>
      <c r="R68" s="10">
        <f t="shared" si="27"/>
        <v>0</v>
      </c>
      <c r="S68" s="10">
        <f t="shared" si="27"/>
        <v>0</v>
      </c>
      <c r="T68" s="10">
        <f t="shared" si="27"/>
        <v>0</v>
      </c>
      <c r="U68" s="10">
        <f t="shared" si="27"/>
        <v>0</v>
      </c>
      <c r="V68" s="10">
        <f t="shared" si="27"/>
        <v>0</v>
      </c>
      <c r="W68" s="10">
        <f t="shared" si="27"/>
        <v>0</v>
      </c>
      <c r="X68" s="10">
        <f t="shared" si="27"/>
        <v>0</v>
      </c>
      <c r="Y68" s="10">
        <f t="shared" si="27"/>
        <v>0</v>
      </c>
      <c r="Z68" s="10">
        <f t="shared" si="27"/>
        <v>0</v>
      </c>
      <c r="AA68" s="10">
        <f t="shared" si="27"/>
        <v>0</v>
      </c>
      <c r="AB68" s="10">
        <f t="shared" si="27"/>
        <v>0</v>
      </c>
      <c r="AC68" s="10">
        <f t="shared" si="27"/>
        <v>0</v>
      </c>
      <c r="AD68" s="10">
        <f t="shared" si="27"/>
        <v>0</v>
      </c>
      <c r="AE68" s="10">
        <f t="shared" si="27"/>
        <v>0</v>
      </c>
      <c r="AF68" s="10">
        <f t="shared" si="27"/>
        <v>0</v>
      </c>
      <c r="AG68" s="10">
        <f t="shared" si="27"/>
        <v>0</v>
      </c>
      <c r="AH68" s="10">
        <f t="shared" si="27"/>
        <v>0</v>
      </c>
      <c r="AI68" s="10">
        <f t="shared" si="27"/>
        <v>0</v>
      </c>
      <c r="AJ68" s="10">
        <f t="shared" si="27"/>
        <v>0</v>
      </c>
      <c r="AK68" s="10">
        <f t="shared" si="27"/>
        <v>0</v>
      </c>
      <c r="AL68" s="10">
        <f t="shared" si="27"/>
        <v>0</v>
      </c>
      <c r="AM68" s="10">
        <f t="shared" si="27"/>
        <v>0</v>
      </c>
      <c r="AN68" s="10">
        <f t="shared" si="27"/>
        <v>0</v>
      </c>
      <c r="AO68" s="10">
        <f t="shared" si="27"/>
        <v>0</v>
      </c>
      <c r="AP68" s="10">
        <f t="shared" si="27"/>
        <v>0</v>
      </c>
      <c r="AQ68" s="10">
        <f t="shared" si="27"/>
        <v>0</v>
      </c>
      <c r="AR68" s="10">
        <f t="shared" si="27"/>
        <v>0</v>
      </c>
      <c r="AS68" s="10">
        <f t="shared" si="27"/>
        <v>0</v>
      </c>
      <c r="AT68" s="10">
        <f t="shared" si="27"/>
        <v>0</v>
      </c>
      <c r="AU68" s="10">
        <f t="shared" si="27"/>
        <v>0</v>
      </c>
      <c r="AV68" s="10">
        <f t="shared" si="27"/>
        <v>0</v>
      </c>
      <c r="AW68" s="10">
        <f t="shared" si="27"/>
        <v>0</v>
      </c>
      <c r="AX68" s="10">
        <f t="shared" si="27"/>
        <v>0</v>
      </c>
      <c r="AY68" s="10">
        <f t="shared" si="27"/>
        <v>0</v>
      </c>
      <c r="AZ68" s="10">
        <f t="shared" si="27"/>
        <v>0</v>
      </c>
      <c r="BA68" s="10">
        <f t="shared" si="27"/>
        <v>0</v>
      </c>
      <c r="BB68" s="10">
        <f t="shared" si="27"/>
        <v>0</v>
      </c>
      <c r="BC68" s="10">
        <f t="shared" si="27"/>
        <v>0</v>
      </c>
      <c r="BD68" s="10">
        <f t="shared" si="27"/>
        <v>0</v>
      </c>
      <c r="BE68" s="10">
        <f t="shared" si="27"/>
        <v>0</v>
      </c>
      <c r="BF68" s="10">
        <f t="shared" si="27"/>
        <v>0</v>
      </c>
      <c r="BG68" s="10">
        <f t="shared" si="27"/>
        <v>0</v>
      </c>
      <c r="BH68" s="10">
        <f t="shared" si="27"/>
        <v>0</v>
      </c>
      <c r="BI68" s="10">
        <f t="shared" si="27"/>
        <v>0</v>
      </c>
      <c r="BJ68" s="10">
        <f t="shared" si="27"/>
        <v>0</v>
      </c>
      <c r="BK68" s="10">
        <f t="shared" si="27"/>
        <v>0</v>
      </c>
      <c r="BL68" s="10">
        <f t="shared" si="27"/>
        <v>0</v>
      </c>
      <c r="BM68" s="10">
        <f t="shared" si="27"/>
        <v>0</v>
      </c>
      <c r="BN68" s="10">
        <f t="shared" si="27"/>
        <v>0</v>
      </c>
      <c r="BO68" s="10">
        <f t="shared" ref="BO68:DZ68" si="28">BO10/BO$61</f>
        <v>0</v>
      </c>
      <c r="BP68" s="10">
        <f t="shared" si="28"/>
        <v>0</v>
      </c>
      <c r="BQ68" s="10">
        <f t="shared" si="28"/>
        <v>0</v>
      </c>
      <c r="BR68" s="10">
        <f t="shared" si="28"/>
        <v>0</v>
      </c>
      <c r="BS68" s="10">
        <f t="shared" si="28"/>
        <v>0</v>
      </c>
      <c r="BT68" s="10">
        <f t="shared" si="28"/>
        <v>0.44803050334756589</v>
      </c>
      <c r="BU68" s="10">
        <f t="shared" si="28"/>
        <v>1.3365333861800208</v>
      </c>
      <c r="BV68" s="10">
        <f t="shared" si="28"/>
        <v>3.1329150289734353</v>
      </c>
      <c r="BW68" s="10">
        <f t="shared" si="28"/>
        <v>3.4729130799361316</v>
      </c>
      <c r="BX68" s="10">
        <f t="shared" si="28"/>
        <v>3.8013853225460577</v>
      </c>
      <c r="BY68" s="10">
        <f t="shared" si="28"/>
        <v>3.220767714040083</v>
      </c>
      <c r="BZ68" s="10">
        <f t="shared" si="28"/>
        <v>8.3028393124271307E-2</v>
      </c>
      <c r="CA68" s="10">
        <f t="shared" si="28"/>
        <v>0.55001733415544318</v>
      </c>
      <c r="CB68" s="10">
        <f t="shared" si="28"/>
        <v>1.398078985991724</v>
      </c>
      <c r="CC68" s="10">
        <f t="shared" si="28"/>
        <v>1.6271901212191642</v>
      </c>
      <c r="CD68" s="10">
        <f t="shared" si="28"/>
        <v>1.5010410559607958</v>
      </c>
      <c r="CE68" s="10">
        <f t="shared" si="28"/>
        <v>1.1122908341616082</v>
      </c>
      <c r="CF68" s="10">
        <f t="shared" si="28"/>
        <v>0.84298290486844074</v>
      </c>
      <c r="CG68" s="10">
        <f t="shared" si="28"/>
        <v>1.149448978726032</v>
      </c>
      <c r="CH68" s="10">
        <f t="shared" si="28"/>
        <v>1.314432527316016</v>
      </c>
      <c r="CI68" s="10">
        <f t="shared" si="28"/>
        <v>1.3070742241638316</v>
      </c>
      <c r="CJ68" s="10">
        <f t="shared" si="28"/>
        <v>1.2211682721125166</v>
      </c>
      <c r="CK68" s="10">
        <f t="shared" si="28"/>
        <v>1.3276939531961964</v>
      </c>
      <c r="CL68" s="10">
        <f t="shared" si="28"/>
        <v>1.1575519018188192</v>
      </c>
      <c r="CM68" s="10">
        <f t="shared" si="28"/>
        <v>1.1190818993704956</v>
      </c>
      <c r="CN68" s="10">
        <f t="shared" si="28"/>
        <v>1.4031812420249448</v>
      </c>
      <c r="CO68" s="10">
        <f t="shared" si="28"/>
        <v>1.3779593056491366</v>
      </c>
      <c r="CP68" s="10">
        <f t="shared" si="28"/>
        <v>1.2912907889921117</v>
      </c>
      <c r="CQ68" s="10">
        <f t="shared" si="28"/>
        <v>1.1611526245520467</v>
      </c>
      <c r="CR68" s="10">
        <f t="shared" si="28"/>
        <v>1.0351592138590748</v>
      </c>
      <c r="CS68" s="10">
        <f t="shared" si="28"/>
        <v>0.62124067011012063</v>
      </c>
      <c r="CT68" s="10">
        <f t="shared" si="28"/>
        <v>0.53112615371203042</v>
      </c>
      <c r="CU68" s="10">
        <f t="shared" si="28"/>
        <v>0.60367238909875176</v>
      </c>
      <c r="CV68" s="10">
        <f t="shared" si="28"/>
        <v>0.50130115774874295</v>
      </c>
      <c r="CW68" s="10">
        <f t="shared" si="28"/>
        <v>0.40799864100520172</v>
      </c>
      <c r="CX68" s="10">
        <f t="shared" si="28"/>
        <v>0.45253172321036789</v>
      </c>
      <c r="CY68" s="10">
        <f t="shared" si="28"/>
        <v>0.47175095134887651</v>
      </c>
      <c r="CZ68" s="10">
        <f t="shared" si="28"/>
        <v>0.41674460299161459</v>
      </c>
      <c r="DA68" s="10">
        <f t="shared" si="28"/>
        <v>0.37298558038539581</v>
      </c>
      <c r="DB68" s="10">
        <f t="shared" si="28"/>
        <v>0.48001719161109663</v>
      </c>
      <c r="DC68" s="10">
        <f t="shared" si="28"/>
        <v>0.58146788498094792</v>
      </c>
      <c r="DD68" s="10">
        <f t="shared" si="28"/>
        <v>0.65553531016121191</v>
      </c>
      <c r="DE68" s="10">
        <f t="shared" si="28"/>
        <v>0.63397782953868964</v>
      </c>
      <c r="DF68" s="10">
        <f t="shared" si="28"/>
        <v>0.59821828658304177</v>
      </c>
      <c r="DG68" s="10">
        <f t="shared" si="28"/>
        <v>0.41380143025787658</v>
      </c>
      <c r="DH68" s="10">
        <f t="shared" si="28"/>
        <v>0.2803170626971061</v>
      </c>
      <c r="DI68" s="10">
        <f t="shared" si="28"/>
        <v>0.19113592061109497</v>
      </c>
      <c r="DJ68" s="10">
        <f t="shared" si="28"/>
        <v>0.17985592630650293</v>
      </c>
      <c r="DK68" s="10">
        <f t="shared" si="28"/>
        <v>0.15863232940210661</v>
      </c>
      <c r="DL68" s="10">
        <f t="shared" si="28"/>
        <v>0.10905662768875696</v>
      </c>
      <c r="DM68" s="10">
        <f t="shared" si="28"/>
        <v>8.7384226245686855E-2</v>
      </c>
      <c r="DN68" s="10">
        <f t="shared" si="28"/>
        <v>7.1183196715490879E-2</v>
      </c>
      <c r="DO68" s="10">
        <f t="shared" si="28"/>
        <v>5.8350038548654046E-2</v>
      </c>
      <c r="DP68" s="10">
        <f t="shared" si="28"/>
        <v>7.2515071083553706E-2</v>
      </c>
      <c r="DQ68" s="10">
        <f t="shared" si="28"/>
        <v>8.842589242791285E-2</v>
      </c>
      <c r="DR68" s="10">
        <f t="shared" si="28"/>
        <v>6.941524964717484E-2</v>
      </c>
      <c r="DS68" s="10">
        <f t="shared" si="28"/>
        <v>7.0666837063746296E-2</v>
      </c>
      <c r="DT68" s="10">
        <f t="shared" si="28"/>
        <v>5.6314578651726864E-2</v>
      </c>
      <c r="DU68" s="10">
        <f t="shared" si="28"/>
        <v>5.3264814403960831E-2</v>
      </c>
      <c r="DV68" s="10">
        <f t="shared" si="28"/>
        <v>5.3456176185083332E-2</v>
      </c>
      <c r="DW68" s="10">
        <f t="shared" si="28"/>
        <v>5.6801776900792592E-2</v>
      </c>
      <c r="DX68" s="10">
        <f t="shared" si="28"/>
        <v>6.7770492914069724E-2</v>
      </c>
      <c r="DY68" s="10">
        <f t="shared" si="28"/>
        <v>5.6739748287100308E-2</v>
      </c>
      <c r="DZ68" s="10">
        <f t="shared" si="28"/>
        <v>4.2764480253481375E-2</v>
      </c>
      <c r="EA68" s="10">
        <f t="shared" ref="EA68:GL68" si="29">EA10/EA$61</f>
        <v>1.719889839601569E-2</v>
      </c>
      <c r="EB68" s="10">
        <f t="shared" si="29"/>
        <v>1.1267190938427393E-2</v>
      </c>
      <c r="EC68" s="10">
        <f t="shared" si="29"/>
        <v>1.2000443879821939E-2</v>
      </c>
      <c r="ED68" s="10">
        <f t="shared" si="29"/>
        <v>8.3530736020007833E-3</v>
      </c>
      <c r="EE68" s="10">
        <f t="shared" si="29"/>
        <v>3.6181622060122401E-3</v>
      </c>
      <c r="EF68" s="10">
        <f t="shared" si="29"/>
        <v>1.8819453801449139E-3</v>
      </c>
      <c r="EG68" s="10">
        <f t="shared" si="29"/>
        <v>1.7446890298839473E-3</v>
      </c>
      <c r="EH68" s="10">
        <f t="shared" si="29"/>
        <v>4.1572484634053893E-3</v>
      </c>
      <c r="EI68" s="10">
        <f t="shared" si="29"/>
        <v>1.0239970471773512E-2</v>
      </c>
      <c r="EJ68" s="10">
        <f t="shared" si="29"/>
        <v>2.0253770164807002E-2</v>
      </c>
      <c r="EK68" s="10">
        <f t="shared" si="29"/>
        <v>1.8933290609082404E-2</v>
      </c>
      <c r="EL68" s="10">
        <f t="shared" si="29"/>
        <v>6.325539026083845E-3</v>
      </c>
      <c r="EM68" s="10">
        <f t="shared" si="29"/>
        <v>8.2647654294477273E-4</v>
      </c>
      <c r="EN68" s="10">
        <f t="shared" si="29"/>
        <v>2.5661319227815769E-4</v>
      </c>
      <c r="EO68" s="10">
        <f t="shared" si="29"/>
        <v>0</v>
      </c>
      <c r="EP68" s="10">
        <f t="shared" si="29"/>
        <v>0</v>
      </c>
      <c r="EQ68" s="10">
        <f t="shared" si="29"/>
        <v>0</v>
      </c>
      <c r="ER68" s="10">
        <f t="shared" si="29"/>
        <v>0</v>
      </c>
      <c r="ES68" s="10">
        <f t="shared" si="29"/>
        <v>0</v>
      </c>
      <c r="ET68" s="10">
        <f t="shared" si="29"/>
        <v>0</v>
      </c>
      <c r="EU68" s="10">
        <f t="shared" si="29"/>
        <v>0</v>
      </c>
      <c r="EV68" s="10">
        <f t="shared" si="29"/>
        <v>0</v>
      </c>
      <c r="EW68" s="10">
        <f t="shared" si="29"/>
        <v>0</v>
      </c>
      <c r="EX68" s="10">
        <f t="shared" si="29"/>
        <v>0</v>
      </c>
      <c r="EY68" s="10">
        <f t="shared" si="29"/>
        <v>0</v>
      </c>
      <c r="EZ68" s="10">
        <f t="shared" si="29"/>
        <v>0</v>
      </c>
      <c r="FA68" s="10">
        <f t="shared" si="29"/>
        <v>0</v>
      </c>
      <c r="FB68" s="10">
        <f t="shared" si="29"/>
        <v>0</v>
      </c>
      <c r="FC68" s="10">
        <f t="shared" si="29"/>
        <v>0</v>
      </c>
      <c r="FD68" s="10">
        <f t="shared" si="29"/>
        <v>0</v>
      </c>
      <c r="FE68" s="10">
        <f t="shared" si="29"/>
        <v>0</v>
      </c>
      <c r="FF68" s="10">
        <f t="shared" si="29"/>
        <v>0</v>
      </c>
      <c r="FG68" s="10">
        <f t="shared" si="29"/>
        <v>0</v>
      </c>
      <c r="FH68" s="10">
        <f t="shared" si="29"/>
        <v>0</v>
      </c>
      <c r="FI68" s="10">
        <f t="shared" si="29"/>
        <v>0</v>
      </c>
      <c r="FJ68" s="10">
        <f t="shared" si="29"/>
        <v>0</v>
      </c>
      <c r="FK68" s="10">
        <f t="shared" si="29"/>
        <v>0</v>
      </c>
      <c r="FL68" s="10">
        <f t="shared" si="29"/>
        <v>0</v>
      </c>
      <c r="FM68" s="10">
        <f t="shared" si="29"/>
        <v>0</v>
      </c>
      <c r="FN68" s="10">
        <f t="shared" si="29"/>
        <v>0</v>
      </c>
      <c r="FO68" s="10">
        <f t="shared" si="29"/>
        <v>0</v>
      </c>
      <c r="FP68" s="10">
        <f t="shared" si="29"/>
        <v>0</v>
      </c>
      <c r="FQ68" s="10">
        <f t="shared" si="29"/>
        <v>0</v>
      </c>
      <c r="FR68" s="10">
        <f t="shared" si="29"/>
        <v>0</v>
      </c>
      <c r="FS68" s="10">
        <f t="shared" si="29"/>
        <v>0</v>
      </c>
      <c r="FT68" s="10">
        <f t="shared" si="29"/>
        <v>0</v>
      </c>
      <c r="FU68" s="10">
        <f t="shared" si="29"/>
        <v>0</v>
      </c>
      <c r="FV68" s="10">
        <f t="shared" si="29"/>
        <v>0</v>
      </c>
      <c r="FW68" s="10">
        <f t="shared" si="29"/>
        <v>0</v>
      </c>
      <c r="FX68" s="10">
        <f t="shared" si="29"/>
        <v>0</v>
      </c>
      <c r="FY68" s="10">
        <f t="shared" si="29"/>
        <v>0</v>
      </c>
      <c r="FZ68" s="10">
        <f t="shared" si="29"/>
        <v>0</v>
      </c>
      <c r="GA68" s="10">
        <f t="shared" si="29"/>
        <v>0</v>
      </c>
      <c r="GB68" s="10">
        <f t="shared" si="29"/>
        <v>0</v>
      </c>
      <c r="GC68" s="10">
        <f t="shared" si="29"/>
        <v>0</v>
      </c>
      <c r="GD68" s="10">
        <f t="shared" si="29"/>
        <v>0</v>
      </c>
      <c r="GE68" s="10">
        <f t="shared" si="29"/>
        <v>0</v>
      </c>
      <c r="GF68" s="10">
        <f t="shared" si="29"/>
        <v>0</v>
      </c>
      <c r="GG68" s="10">
        <f t="shared" si="29"/>
        <v>0</v>
      </c>
      <c r="GH68" s="10">
        <f t="shared" si="29"/>
        <v>0</v>
      </c>
      <c r="GI68" s="10">
        <f t="shared" si="29"/>
        <v>0</v>
      </c>
      <c r="GJ68" s="10">
        <f t="shared" si="29"/>
        <v>0</v>
      </c>
      <c r="GK68" s="10">
        <f t="shared" si="29"/>
        <v>0</v>
      </c>
      <c r="GL68" s="10">
        <f t="shared" si="29"/>
        <v>0</v>
      </c>
      <c r="GM68" s="10">
        <f t="shared" ref="GM68:HE68" si="30">GM10/GM$61</f>
        <v>0</v>
      </c>
      <c r="GN68" s="10">
        <f t="shared" si="30"/>
        <v>0</v>
      </c>
      <c r="GO68" s="10">
        <f t="shared" si="30"/>
        <v>0</v>
      </c>
      <c r="GP68" s="10">
        <f t="shared" si="30"/>
        <v>0</v>
      </c>
      <c r="GQ68" s="10">
        <f t="shared" si="30"/>
        <v>0</v>
      </c>
      <c r="GR68" s="10">
        <f t="shared" si="30"/>
        <v>0</v>
      </c>
      <c r="GS68" s="10">
        <f t="shared" si="30"/>
        <v>0</v>
      </c>
      <c r="GT68" s="10">
        <f t="shared" si="30"/>
        <v>0</v>
      </c>
      <c r="GU68" s="10">
        <f t="shared" si="30"/>
        <v>0</v>
      </c>
      <c r="GV68" s="10">
        <f t="shared" si="30"/>
        <v>0</v>
      </c>
      <c r="GW68" s="10">
        <f t="shared" si="30"/>
        <v>0</v>
      </c>
      <c r="GX68" s="10">
        <f t="shared" si="30"/>
        <v>0</v>
      </c>
      <c r="GY68" s="10">
        <f t="shared" si="30"/>
        <v>0</v>
      </c>
      <c r="GZ68" s="10">
        <f t="shared" si="30"/>
        <v>0</v>
      </c>
      <c r="HA68" s="10">
        <f t="shared" si="30"/>
        <v>0</v>
      </c>
      <c r="HB68" s="10">
        <f t="shared" si="30"/>
        <v>0</v>
      </c>
      <c r="HC68" s="10">
        <f t="shared" si="30"/>
        <v>0</v>
      </c>
      <c r="HD68" s="10">
        <f t="shared" si="30"/>
        <v>0</v>
      </c>
      <c r="HE68" s="10">
        <f t="shared" si="30"/>
        <v>0</v>
      </c>
      <c r="HF68" s="10"/>
      <c r="HG68" s="10">
        <f t="shared" si="14"/>
        <v>0.22205588281588026</v>
      </c>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row>
    <row r="69" spans="1:275">
      <c r="A69" t="str">
        <f t="shared" si="4"/>
        <v>Applovin_Roas</v>
      </c>
      <c r="B69" s="10">
        <f t="shared" si="9"/>
        <v>0</v>
      </c>
      <c r="C69" s="10">
        <f t="shared" ref="C69:BN69" si="31">C11/C$61</f>
        <v>0</v>
      </c>
      <c r="D69" s="10">
        <f t="shared" si="31"/>
        <v>0</v>
      </c>
      <c r="E69" s="10">
        <f t="shared" si="31"/>
        <v>0</v>
      </c>
      <c r="F69" s="10">
        <f t="shared" si="31"/>
        <v>0</v>
      </c>
      <c r="G69" s="10">
        <f t="shared" si="31"/>
        <v>0</v>
      </c>
      <c r="H69" s="10">
        <f t="shared" si="31"/>
        <v>0</v>
      </c>
      <c r="I69" s="10">
        <f t="shared" si="31"/>
        <v>0</v>
      </c>
      <c r="J69" s="10">
        <f t="shared" si="31"/>
        <v>0</v>
      </c>
      <c r="K69" s="10">
        <f t="shared" si="31"/>
        <v>0</v>
      </c>
      <c r="L69" s="10">
        <f t="shared" si="31"/>
        <v>0</v>
      </c>
      <c r="M69" s="10">
        <f t="shared" si="31"/>
        <v>0</v>
      </c>
      <c r="N69" s="10">
        <f t="shared" si="31"/>
        <v>0</v>
      </c>
      <c r="O69" s="10">
        <f t="shared" si="31"/>
        <v>0</v>
      </c>
      <c r="P69" s="10">
        <f t="shared" si="31"/>
        <v>0</v>
      </c>
      <c r="Q69" s="10">
        <f t="shared" si="31"/>
        <v>0</v>
      </c>
      <c r="R69" s="10">
        <f t="shared" si="31"/>
        <v>0</v>
      </c>
      <c r="S69" s="10">
        <f t="shared" si="31"/>
        <v>0</v>
      </c>
      <c r="T69" s="10">
        <f t="shared" si="31"/>
        <v>0</v>
      </c>
      <c r="U69" s="10">
        <f t="shared" si="31"/>
        <v>0</v>
      </c>
      <c r="V69" s="10">
        <f t="shared" si="31"/>
        <v>0</v>
      </c>
      <c r="W69" s="10">
        <f t="shared" si="31"/>
        <v>0</v>
      </c>
      <c r="X69" s="10">
        <f t="shared" si="31"/>
        <v>0</v>
      </c>
      <c r="Y69" s="10">
        <f t="shared" si="31"/>
        <v>0</v>
      </c>
      <c r="Z69" s="10">
        <f t="shared" si="31"/>
        <v>0</v>
      </c>
      <c r="AA69" s="10">
        <f t="shared" si="31"/>
        <v>0</v>
      </c>
      <c r="AB69" s="10">
        <f t="shared" si="31"/>
        <v>0</v>
      </c>
      <c r="AC69" s="10">
        <f t="shared" si="31"/>
        <v>0</v>
      </c>
      <c r="AD69" s="10">
        <f t="shared" si="31"/>
        <v>0</v>
      </c>
      <c r="AE69" s="10">
        <f t="shared" si="31"/>
        <v>0</v>
      </c>
      <c r="AF69" s="10">
        <f t="shared" si="31"/>
        <v>0</v>
      </c>
      <c r="AG69" s="10">
        <f t="shared" si="31"/>
        <v>0</v>
      </c>
      <c r="AH69" s="10">
        <f t="shared" si="31"/>
        <v>0</v>
      </c>
      <c r="AI69" s="10">
        <f t="shared" si="31"/>
        <v>0</v>
      </c>
      <c r="AJ69" s="10">
        <f t="shared" si="31"/>
        <v>0</v>
      </c>
      <c r="AK69" s="10">
        <f t="shared" si="31"/>
        <v>0</v>
      </c>
      <c r="AL69" s="10">
        <f t="shared" si="31"/>
        <v>0</v>
      </c>
      <c r="AM69" s="10">
        <f t="shared" si="31"/>
        <v>0</v>
      </c>
      <c r="AN69" s="10">
        <f t="shared" si="31"/>
        <v>0</v>
      </c>
      <c r="AO69" s="10">
        <f t="shared" si="31"/>
        <v>0</v>
      </c>
      <c r="AP69" s="10">
        <f t="shared" si="31"/>
        <v>0</v>
      </c>
      <c r="AQ69" s="10">
        <f t="shared" si="31"/>
        <v>0</v>
      </c>
      <c r="AR69" s="10">
        <f t="shared" si="31"/>
        <v>0</v>
      </c>
      <c r="AS69" s="10">
        <f t="shared" si="31"/>
        <v>0</v>
      </c>
      <c r="AT69" s="10">
        <f t="shared" si="31"/>
        <v>0</v>
      </c>
      <c r="AU69" s="10">
        <f t="shared" si="31"/>
        <v>0</v>
      </c>
      <c r="AV69" s="10">
        <f t="shared" si="31"/>
        <v>0</v>
      </c>
      <c r="AW69" s="10">
        <f t="shared" si="31"/>
        <v>0</v>
      </c>
      <c r="AX69" s="10">
        <f t="shared" si="31"/>
        <v>0</v>
      </c>
      <c r="AY69" s="10">
        <f t="shared" si="31"/>
        <v>0</v>
      </c>
      <c r="AZ69" s="10">
        <f t="shared" si="31"/>
        <v>0</v>
      </c>
      <c r="BA69" s="10">
        <f t="shared" si="31"/>
        <v>0</v>
      </c>
      <c r="BB69" s="10">
        <f t="shared" si="31"/>
        <v>0</v>
      </c>
      <c r="BC69" s="10">
        <f t="shared" si="31"/>
        <v>0</v>
      </c>
      <c r="BD69" s="10">
        <f t="shared" si="31"/>
        <v>0</v>
      </c>
      <c r="BE69" s="10">
        <f t="shared" si="31"/>
        <v>0</v>
      </c>
      <c r="BF69" s="10">
        <f t="shared" si="31"/>
        <v>0</v>
      </c>
      <c r="BG69" s="10">
        <f t="shared" si="31"/>
        <v>0</v>
      </c>
      <c r="BH69" s="10">
        <f t="shared" si="31"/>
        <v>0</v>
      </c>
      <c r="BI69" s="10">
        <f t="shared" si="31"/>
        <v>0</v>
      </c>
      <c r="BJ69" s="10">
        <f t="shared" si="31"/>
        <v>0</v>
      </c>
      <c r="BK69" s="10">
        <f t="shared" si="31"/>
        <v>0</v>
      </c>
      <c r="BL69" s="10">
        <f t="shared" si="31"/>
        <v>0</v>
      </c>
      <c r="BM69" s="10">
        <f t="shared" si="31"/>
        <v>0</v>
      </c>
      <c r="BN69" s="10">
        <f t="shared" si="31"/>
        <v>0</v>
      </c>
      <c r="BO69" s="10">
        <f t="shared" ref="BO69:DZ69" si="32">BO11/BO$61</f>
        <v>0</v>
      </c>
      <c r="BP69" s="10">
        <f t="shared" si="32"/>
        <v>0</v>
      </c>
      <c r="BQ69" s="10">
        <f t="shared" si="32"/>
        <v>0</v>
      </c>
      <c r="BR69" s="10">
        <f t="shared" si="32"/>
        <v>0</v>
      </c>
      <c r="BS69" s="10">
        <f t="shared" si="32"/>
        <v>0</v>
      </c>
      <c r="BT69" s="10">
        <f t="shared" si="32"/>
        <v>0</v>
      </c>
      <c r="BU69" s="10">
        <f t="shared" si="32"/>
        <v>0</v>
      </c>
      <c r="BV69" s="10">
        <f t="shared" si="32"/>
        <v>0</v>
      </c>
      <c r="BW69" s="10">
        <f t="shared" si="32"/>
        <v>0</v>
      </c>
      <c r="BX69" s="10">
        <f t="shared" si="32"/>
        <v>0</v>
      </c>
      <c r="BY69" s="10">
        <f t="shared" si="32"/>
        <v>0</v>
      </c>
      <c r="BZ69" s="10">
        <f t="shared" si="32"/>
        <v>0</v>
      </c>
      <c r="CA69" s="10">
        <f t="shared" si="32"/>
        <v>0</v>
      </c>
      <c r="CB69" s="10">
        <f t="shared" si="32"/>
        <v>0</v>
      </c>
      <c r="CC69" s="10">
        <f t="shared" si="32"/>
        <v>0</v>
      </c>
      <c r="CD69" s="10">
        <f t="shared" si="32"/>
        <v>0</v>
      </c>
      <c r="CE69" s="10">
        <f t="shared" si="32"/>
        <v>0</v>
      </c>
      <c r="CF69" s="10">
        <f t="shared" si="32"/>
        <v>0</v>
      </c>
      <c r="CG69" s="10">
        <f t="shared" si="32"/>
        <v>0</v>
      </c>
      <c r="CH69" s="10">
        <f t="shared" si="32"/>
        <v>0</v>
      </c>
      <c r="CI69" s="10">
        <f t="shared" si="32"/>
        <v>0</v>
      </c>
      <c r="CJ69" s="10">
        <f t="shared" si="32"/>
        <v>0</v>
      </c>
      <c r="CK69" s="10">
        <f t="shared" si="32"/>
        <v>0</v>
      </c>
      <c r="CL69" s="10">
        <f t="shared" si="32"/>
        <v>0</v>
      </c>
      <c r="CM69" s="10">
        <f t="shared" si="32"/>
        <v>0</v>
      </c>
      <c r="CN69" s="10">
        <f t="shared" si="32"/>
        <v>0</v>
      </c>
      <c r="CO69" s="10">
        <f t="shared" si="32"/>
        <v>0</v>
      </c>
      <c r="CP69" s="10">
        <f t="shared" si="32"/>
        <v>0</v>
      </c>
      <c r="CQ69" s="10">
        <f t="shared" si="32"/>
        <v>0</v>
      </c>
      <c r="CR69" s="10">
        <f t="shared" si="32"/>
        <v>0</v>
      </c>
      <c r="CS69" s="10">
        <f t="shared" si="32"/>
        <v>0</v>
      </c>
      <c r="CT69" s="10">
        <f t="shared" si="32"/>
        <v>0</v>
      </c>
      <c r="CU69" s="10">
        <f t="shared" si="32"/>
        <v>0</v>
      </c>
      <c r="CV69" s="10">
        <f t="shared" si="32"/>
        <v>0</v>
      </c>
      <c r="CW69" s="10">
        <f t="shared" si="32"/>
        <v>0</v>
      </c>
      <c r="CX69" s="10">
        <f t="shared" si="32"/>
        <v>0</v>
      </c>
      <c r="CY69" s="10">
        <f t="shared" si="32"/>
        <v>0</v>
      </c>
      <c r="CZ69" s="10">
        <f t="shared" si="32"/>
        <v>0</v>
      </c>
      <c r="DA69" s="10">
        <f t="shared" si="32"/>
        <v>0</v>
      </c>
      <c r="DB69" s="10">
        <f t="shared" si="32"/>
        <v>0</v>
      </c>
      <c r="DC69" s="10">
        <f t="shared" si="32"/>
        <v>0</v>
      </c>
      <c r="DD69" s="10">
        <f t="shared" si="32"/>
        <v>0</v>
      </c>
      <c r="DE69" s="10">
        <f t="shared" si="32"/>
        <v>0</v>
      </c>
      <c r="DF69" s="10">
        <f t="shared" si="32"/>
        <v>0</v>
      </c>
      <c r="DG69" s="10">
        <f t="shared" si="32"/>
        <v>0</v>
      </c>
      <c r="DH69" s="10">
        <f t="shared" si="32"/>
        <v>0</v>
      </c>
      <c r="DI69" s="10">
        <f t="shared" si="32"/>
        <v>0</v>
      </c>
      <c r="DJ69" s="10">
        <f t="shared" si="32"/>
        <v>0</v>
      </c>
      <c r="DK69" s="10">
        <f t="shared" si="32"/>
        <v>0</v>
      </c>
      <c r="DL69" s="10">
        <f t="shared" si="32"/>
        <v>0</v>
      </c>
      <c r="DM69" s="10">
        <f t="shared" si="32"/>
        <v>0</v>
      </c>
      <c r="DN69" s="10">
        <f t="shared" si="32"/>
        <v>0</v>
      </c>
      <c r="DO69" s="10">
        <f t="shared" si="32"/>
        <v>0</v>
      </c>
      <c r="DP69" s="10">
        <f t="shared" si="32"/>
        <v>0</v>
      </c>
      <c r="DQ69" s="10">
        <f t="shared" si="32"/>
        <v>0</v>
      </c>
      <c r="DR69" s="10">
        <f t="shared" si="32"/>
        <v>0</v>
      </c>
      <c r="DS69" s="10">
        <f t="shared" si="32"/>
        <v>0</v>
      </c>
      <c r="DT69" s="10">
        <f t="shared" si="32"/>
        <v>0</v>
      </c>
      <c r="DU69" s="10">
        <f t="shared" si="32"/>
        <v>0</v>
      </c>
      <c r="DV69" s="10">
        <f t="shared" si="32"/>
        <v>0</v>
      </c>
      <c r="DW69" s="10">
        <f t="shared" si="32"/>
        <v>0</v>
      </c>
      <c r="DX69" s="10">
        <f t="shared" si="32"/>
        <v>2.4515438739029616E-2</v>
      </c>
      <c r="DY69" s="10">
        <f t="shared" si="32"/>
        <v>0.11021513191734673</v>
      </c>
      <c r="DZ69" s="10">
        <f t="shared" si="32"/>
        <v>0.2880827139935751</v>
      </c>
      <c r="EA69" s="10">
        <f t="shared" ref="EA69:GL69" si="33">EA11/EA$61</f>
        <v>0.24536023586345926</v>
      </c>
      <c r="EB69" s="10">
        <f t="shared" si="33"/>
        <v>0.21989444021124663</v>
      </c>
      <c r="EC69" s="10">
        <f t="shared" si="33"/>
        <v>0.20007861098292445</v>
      </c>
      <c r="ED69" s="10">
        <f t="shared" si="33"/>
        <v>0.34430772651547831</v>
      </c>
      <c r="EE69" s="10">
        <f t="shared" si="33"/>
        <v>0.48040790635293845</v>
      </c>
      <c r="EF69" s="10">
        <f t="shared" si="33"/>
        <v>0.69836647103918348</v>
      </c>
      <c r="EG69" s="10">
        <f t="shared" si="33"/>
        <v>1.2065227461251167</v>
      </c>
      <c r="EH69" s="10">
        <f t="shared" si="33"/>
        <v>2.0656879464043096</v>
      </c>
      <c r="EI69" s="10">
        <f t="shared" si="33"/>
        <v>2.1222549311554868</v>
      </c>
      <c r="EJ69" s="10">
        <f t="shared" si="33"/>
        <v>2.3438606092704499</v>
      </c>
      <c r="EK69" s="10">
        <f t="shared" si="33"/>
        <v>3.012031563924944</v>
      </c>
      <c r="EL69" s="10">
        <f t="shared" si="33"/>
        <v>3.161131116938996</v>
      </c>
      <c r="EM69" s="10">
        <f t="shared" si="33"/>
        <v>3.3472110462916773</v>
      </c>
      <c r="EN69" s="10">
        <f t="shared" si="33"/>
        <v>4.0807662216961047</v>
      </c>
      <c r="EO69" s="10">
        <f t="shared" si="33"/>
        <v>3.830486392196871</v>
      </c>
      <c r="EP69" s="10">
        <f t="shared" si="33"/>
        <v>3.1129825004333718</v>
      </c>
      <c r="EQ69" s="10">
        <f t="shared" si="33"/>
        <v>2.6751783867684678</v>
      </c>
      <c r="ER69" s="10">
        <f t="shared" si="33"/>
        <v>3.632921432769852</v>
      </c>
      <c r="ES69" s="10">
        <f t="shared" si="33"/>
        <v>4.2941961805293865</v>
      </c>
      <c r="ET69" s="10">
        <f t="shared" si="33"/>
        <v>4.5266250315189529</v>
      </c>
      <c r="EU69" s="10">
        <f t="shared" si="33"/>
        <v>5.5209038215817428</v>
      </c>
      <c r="EV69" s="10">
        <f t="shared" si="33"/>
        <v>5.5858847284841566</v>
      </c>
      <c r="EW69" s="10">
        <f t="shared" si="33"/>
        <v>4.9034313950625803</v>
      </c>
      <c r="EX69" s="10">
        <f t="shared" si="33"/>
        <v>4.0209357444835314</v>
      </c>
      <c r="EY69" s="10">
        <f t="shared" si="33"/>
        <v>5.4128617009592661</v>
      </c>
      <c r="EZ69" s="10">
        <f t="shared" si="33"/>
        <v>5.7450893370528018</v>
      </c>
      <c r="FA69" s="10">
        <f t="shared" si="33"/>
        <v>5.4285360917403152</v>
      </c>
      <c r="FB69" s="10">
        <f t="shared" si="33"/>
        <v>4.7932685917316462</v>
      </c>
      <c r="FC69" s="10">
        <f t="shared" si="33"/>
        <v>4.243882473689446</v>
      </c>
      <c r="FD69" s="10">
        <f t="shared" si="33"/>
        <v>3.6927369412114532</v>
      </c>
      <c r="FE69" s="10">
        <f t="shared" si="33"/>
        <v>2.8388089079160288</v>
      </c>
      <c r="FF69" s="10">
        <f t="shared" si="33"/>
        <v>2.9916470666654269</v>
      </c>
      <c r="FG69" s="10">
        <f t="shared" si="33"/>
        <v>2.6573288451200527</v>
      </c>
      <c r="FH69" s="10">
        <f t="shared" si="33"/>
        <v>3.0039458485840811</v>
      </c>
      <c r="FI69" s="10">
        <f t="shared" si="33"/>
        <v>3.7761143838018927</v>
      </c>
      <c r="FJ69" s="10">
        <f t="shared" si="33"/>
        <v>5.2063079023732515</v>
      </c>
      <c r="FK69" s="10">
        <f t="shared" si="33"/>
        <v>5.2936390417931207</v>
      </c>
      <c r="FL69" s="10">
        <f t="shared" si="33"/>
        <v>5.8219614797659105</v>
      </c>
      <c r="FM69" s="10">
        <f t="shared" si="33"/>
        <v>6.5846445487309726</v>
      </c>
      <c r="FN69" s="10">
        <f t="shared" si="33"/>
        <v>6.664276113546193</v>
      </c>
      <c r="FO69" s="10">
        <f t="shared" si="33"/>
        <v>6.4116586300710905</v>
      </c>
      <c r="FP69" s="10">
        <f t="shared" si="33"/>
        <v>6.2194304620695426</v>
      </c>
      <c r="FQ69" s="10">
        <f t="shared" si="33"/>
        <v>6.2411701070352112</v>
      </c>
      <c r="FR69" s="10">
        <f t="shared" si="33"/>
        <v>5.572638174734502</v>
      </c>
      <c r="FS69" s="10">
        <f t="shared" si="33"/>
        <v>5.1513961625719187</v>
      </c>
      <c r="FT69" s="10">
        <f t="shared" si="33"/>
        <v>5.6092718334398901</v>
      </c>
      <c r="FU69" s="10">
        <f t="shared" si="33"/>
        <v>5.6564722886397263</v>
      </c>
      <c r="FV69" s="10">
        <f t="shared" si="33"/>
        <v>5.4647580068953125</v>
      </c>
      <c r="FW69" s="10">
        <f t="shared" si="33"/>
        <v>5.4727261486953651</v>
      </c>
      <c r="FX69" s="10">
        <f t="shared" si="33"/>
        <v>5.5607259432190492</v>
      </c>
      <c r="FY69" s="10">
        <f t="shared" si="33"/>
        <v>4.9199233352367324</v>
      </c>
      <c r="FZ69" s="10">
        <f t="shared" si="33"/>
        <v>4.5477530183212176</v>
      </c>
      <c r="GA69" s="10">
        <f t="shared" si="33"/>
        <v>5.3960961913846761</v>
      </c>
      <c r="GB69" s="10">
        <f t="shared" si="33"/>
        <v>4.8205230768874259</v>
      </c>
      <c r="GC69" s="10">
        <f t="shared" si="33"/>
        <v>4.3661378827422892</v>
      </c>
      <c r="GD69" s="10">
        <f t="shared" si="33"/>
        <v>4.2514991008928167</v>
      </c>
      <c r="GE69" s="10">
        <f t="shared" si="33"/>
        <v>4.0604420433605677</v>
      </c>
      <c r="GF69" s="10">
        <f t="shared" si="33"/>
        <v>4.9182444749436556</v>
      </c>
      <c r="GG69" s="10">
        <f t="shared" si="33"/>
        <v>5.1896723736603212</v>
      </c>
      <c r="GH69" s="10">
        <f t="shared" si="33"/>
        <v>6.3034361417401659</v>
      </c>
      <c r="GI69" s="10">
        <f t="shared" si="33"/>
        <v>6.2299003450346495</v>
      </c>
      <c r="GJ69" s="10">
        <f t="shared" si="33"/>
        <v>5.8802541194847704</v>
      </c>
      <c r="GK69" s="10">
        <f t="shared" si="33"/>
        <v>5.9353943706757812</v>
      </c>
      <c r="GL69" s="10">
        <f t="shared" si="33"/>
        <v>5.1967935838652943</v>
      </c>
      <c r="GM69" s="10">
        <f t="shared" ref="GM69:HE69" si="34">GM11/GM$61</f>
        <v>4.1107955636626636</v>
      </c>
      <c r="GN69" s="10">
        <f t="shared" si="34"/>
        <v>3.8500125325073435</v>
      </c>
      <c r="GO69" s="10">
        <f t="shared" si="34"/>
        <v>4.7892584476960609</v>
      </c>
      <c r="GP69" s="10">
        <f t="shared" si="34"/>
        <v>4.7354782991727395</v>
      </c>
      <c r="GQ69" s="10">
        <f t="shared" si="34"/>
        <v>4.6714605695524192</v>
      </c>
      <c r="GR69" s="10">
        <f t="shared" si="34"/>
        <v>4.4008875253580815</v>
      </c>
      <c r="GS69" s="10">
        <f t="shared" si="34"/>
        <v>4.2665063862154886</v>
      </c>
      <c r="GT69" s="10">
        <f t="shared" si="34"/>
        <v>4.0027611974747135</v>
      </c>
      <c r="GU69" s="10">
        <f t="shared" si="34"/>
        <v>4.1720084833535083</v>
      </c>
      <c r="GV69" s="10">
        <f t="shared" si="34"/>
        <v>4.6511134336440962</v>
      </c>
      <c r="GW69" s="10">
        <f t="shared" si="34"/>
        <v>4.3040591160167958</v>
      </c>
      <c r="GX69" s="10">
        <f t="shared" si="34"/>
        <v>4.134437306167694</v>
      </c>
      <c r="GY69" s="10">
        <f t="shared" si="34"/>
        <v>3.7977645217095422</v>
      </c>
      <c r="GZ69" s="10">
        <f t="shared" si="34"/>
        <v>3.9846702285898976</v>
      </c>
      <c r="HA69" s="10">
        <f t="shared" si="34"/>
        <v>3.1823056579906854</v>
      </c>
      <c r="HB69" s="10">
        <f t="shared" si="34"/>
        <v>3.0209440408631081</v>
      </c>
      <c r="HC69" s="10">
        <f t="shared" si="34"/>
        <v>3.2124759739913968</v>
      </c>
      <c r="HD69" s="10">
        <f t="shared" si="34"/>
        <v>2.8298487205423446</v>
      </c>
      <c r="HE69" s="10">
        <f t="shared" si="34"/>
        <v>2.8075556386784672</v>
      </c>
      <c r="HF69" s="10"/>
      <c r="HG69" s="10">
        <f t="shared" si="14"/>
        <v>1.6250469396449163</v>
      </c>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row>
    <row r="70" spans="1:275">
      <c r="A70" t="str">
        <f t="shared" si="4"/>
        <v>Bug_fix</v>
      </c>
      <c r="B70" s="10">
        <f t="shared" si="9"/>
        <v>0</v>
      </c>
      <c r="C70" s="10">
        <f t="shared" ref="C70:BN70" si="35">C12/C$61</f>
        <v>0</v>
      </c>
      <c r="D70" s="10">
        <f t="shared" si="35"/>
        <v>0</v>
      </c>
      <c r="E70" s="10">
        <f t="shared" si="35"/>
        <v>0</v>
      </c>
      <c r="F70" s="10">
        <f t="shared" si="35"/>
        <v>0</v>
      </c>
      <c r="G70" s="10">
        <f t="shared" si="35"/>
        <v>0</v>
      </c>
      <c r="H70" s="10">
        <f t="shared" si="35"/>
        <v>0</v>
      </c>
      <c r="I70" s="10">
        <f t="shared" si="35"/>
        <v>0</v>
      </c>
      <c r="J70" s="10">
        <f t="shared" si="35"/>
        <v>0</v>
      </c>
      <c r="K70" s="10">
        <f t="shared" si="35"/>
        <v>0</v>
      </c>
      <c r="L70" s="10">
        <f t="shared" si="35"/>
        <v>0</v>
      </c>
      <c r="M70" s="10">
        <f t="shared" si="35"/>
        <v>0</v>
      </c>
      <c r="N70" s="10">
        <f t="shared" si="35"/>
        <v>0</v>
      </c>
      <c r="O70" s="10">
        <f t="shared" si="35"/>
        <v>0</v>
      </c>
      <c r="P70" s="10">
        <f t="shared" si="35"/>
        <v>0</v>
      </c>
      <c r="Q70" s="10">
        <f t="shared" si="35"/>
        <v>0</v>
      </c>
      <c r="R70" s="10">
        <f t="shared" si="35"/>
        <v>0</v>
      </c>
      <c r="S70" s="10">
        <f t="shared" si="35"/>
        <v>0</v>
      </c>
      <c r="T70" s="10">
        <f t="shared" si="35"/>
        <v>0</v>
      </c>
      <c r="U70" s="10">
        <f t="shared" si="35"/>
        <v>0</v>
      </c>
      <c r="V70" s="10">
        <f t="shared" si="35"/>
        <v>0</v>
      </c>
      <c r="W70" s="10">
        <f t="shared" si="35"/>
        <v>0</v>
      </c>
      <c r="X70" s="10">
        <f t="shared" si="35"/>
        <v>0</v>
      </c>
      <c r="Y70" s="10">
        <f t="shared" si="35"/>
        <v>0</v>
      </c>
      <c r="Z70" s="10">
        <f t="shared" si="35"/>
        <v>0</v>
      </c>
      <c r="AA70" s="10">
        <f t="shared" si="35"/>
        <v>0</v>
      </c>
      <c r="AB70" s="10">
        <f t="shared" si="35"/>
        <v>0</v>
      </c>
      <c r="AC70" s="10">
        <f t="shared" si="35"/>
        <v>0</v>
      </c>
      <c r="AD70" s="10">
        <f t="shared" si="35"/>
        <v>1.0388120424138064E-2</v>
      </c>
      <c r="AE70" s="10">
        <f t="shared" si="35"/>
        <v>0</v>
      </c>
      <c r="AF70" s="10">
        <f t="shared" si="35"/>
        <v>0</v>
      </c>
      <c r="AG70" s="10">
        <f t="shared" si="35"/>
        <v>0</v>
      </c>
      <c r="AH70" s="10">
        <f t="shared" si="35"/>
        <v>0</v>
      </c>
      <c r="AI70" s="10">
        <f t="shared" si="35"/>
        <v>0</v>
      </c>
      <c r="AJ70" s="10">
        <f t="shared" si="35"/>
        <v>0</v>
      </c>
      <c r="AK70" s="10">
        <f t="shared" si="35"/>
        <v>0</v>
      </c>
      <c r="AL70" s="10">
        <f t="shared" si="35"/>
        <v>0</v>
      </c>
      <c r="AM70" s="10">
        <f t="shared" si="35"/>
        <v>0</v>
      </c>
      <c r="AN70" s="10">
        <f t="shared" si="35"/>
        <v>0</v>
      </c>
      <c r="AO70" s="10">
        <f t="shared" si="35"/>
        <v>0</v>
      </c>
      <c r="AP70" s="10">
        <f t="shared" si="35"/>
        <v>0</v>
      </c>
      <c r="AQ70" s="10">
        <f t="shared" si="35"/>
        <v>0</v>
      </c>
      <c r="AR70" s="10">
        <f t="shared" si="35"/>
        <v>0</v>
      </c>
      <c r="AS70" s="10">
        <f t="shared" si="35"/>
        <v>0</v>
      </c>
      <c r="AT70" s="10">
        <f t="shared" si="35"/>
        <v>0</v>
      </c>
      <c r="AU70" s="10">
        <f t="shared" si="35"/>
        <v>0</v>
      </c>
      <c r="AV70" s="10">
        <f t="shared" si="35"/>
        <v>0</v>
      </c>
      <c r="AW70" s="10">
        <f t="shared" si="35"/>
        <v>0</v>
      </c>
      <c r="AX70" s="10">
        <f t="shared" si="35"/>
        <v>0</v>
      </c>
      <c r="AY70" s="10">
        <f t="shared" si="35"/>
        <v>0</v>
      </c>
      <c r="AZ70" s="10">
        <f t="shared" si="35"/>
        <v>0</v>
      </c>
      <c r="BA70" s="10">
        <f t="shared" si="35"/>
        <v>0</v>
      </c>
      <c r="BB70" s="10">
        <f t="shared" si="35"/>
        <v>0</v>
      </c>
      <c r="BC70" s="10">
        <f t="shared" si="35"/>
        <v>0</v>
      </c>
      <c r="BD70" s="10">
        <f t="shared" si="35"/>
        <v>0</v>
      </c>
      <c r="BE70" s="10">
        <f t="shared" si="35"/>
        <v>0</v>
      </c>
      <c r="BF70" s="10">
        <f t="shared" si="35"/>
        <v>0</v>
      </c>
      <c r="BG70" s="10">
        <f t="shared" si="35"/>
        <v>0</v>
      </c>
      <c r="BH70" s="10">
        <f t="shared" si="35"/>
        <v>0</v>
      </c>
      <c r="BI70" s="10">
        <f t="shared" si="35"/>
        <v>0</v>
      </c>
      <c r="BJ70" s="10">
        <f t="shared" si="35"/>
        <v>0</v>
      </c>
      <c r="BK70" s="10">
        <f t="shared" si="35"/>
        <v>0</v>
      </c>
      <c r="BL70" s="10">
        <f t="shared" si="35"/>
        <v>0</v>
      </c>
      <c r="BM70" s="10">
        <f t="shared" si="35"/>
        <v>0</v>
      </c>
      <c r="BN70" s="10">
        <f t="shared" si="35"/>
        <v>0</v>
      </c>
      <c r="BO70" s="10">
        <f t="shared" ref="BO70:DZ70" si="36">BO12/BO$61</f>
        <v>0</v>
      </c>
      <c r="BP70" s="10">
        <f t="shared" si="36"/>
        <v>0</v>
      </c>
      <c r="BQ70" s="10">
        <f t="shared" si="36"/>
        <v>0</v>
      </c>
      <c r="BR70" s="10">
        <f t="shared" si="36"/>
        <v>0</v>
      </c>
      <c r="BS70" s="10">
        <f t="shared" si="36"/>
        <v>0</v>
      </c>
      <c r="BT70" s="10">
        <f t="shared" si="36"/>
        <v>0</v>
      </c>
      <c r="BU70" s="10">
        <f t="shared" si="36"/>
        <v>0</v>
      </c>
      <c r="BV70" s="10">
        <f t="shared" si="36"/>
        <v>0</v>
      </c>
      <c r="BW70" s="10">
        <f t="shared" si="36"/>
        <v>0</v>
      </c>
      <c r="BX70" s="10">
        <f t="shared" si="36"/>
        <v>0</v>
      </c>
      <c r="BY70" s="10">
        <f t="shared" si="36"/>
        <v>0</v>
      </c>
      <c r="BZ70" s="10">
        <f t="shared" si="36"/>
        <v>0</v>
      </c>
      <c r="CA70" s="10">
        <f t="shared" si="36"/>
        <v>0</v>
      </c>
      <c r="CB70" s="10">
        <f t="shared" si="36"/>
        <v>0</v>
      </c>
      <c r="CC70" s="10">
        <f t="shared" si="36"/>
        <v>0</v>
      </c>
      <c r="CD70" s="10">
        <f t="shared" si="36"/>
        <v>0</v>
      </c>
      <c r="CE70" s="10">
        <f t="shared" si="36"/>
        <v>0</v>
      </c>
      <c r="CF70" s="10">
        <f t="shared" si="36"/>
        <v>0</v>
      </c>
      <c r="CG70" s="10">
        <f t="shared" si="36"/>
        <v>0</v>
      </c>
      <c r="CH70" s="10">
        <f t="shared" si="36"/>
        <v>0</v>
      </c>
      <c r="CI70" s="10">
        <f t="shared" si="36"/>
        <v>7.1503780460743099E-3</v>
      </c>
      <c r="CJ70" s="10">
        <f t="shared" si="36"/>
        <v>0</v>
      </c>
      <c r="CK70" s="10">
        <f t="shared" si="36"/>
        <v>0</v>
      </c>
      <c r="CL70" s="10">
        <f t="shared" si="36"/>
        <v>0</v>
      </c>
      <c r="CM70" s="10">
        <f t="shared" si="36"/>
        <v>0</v>
      </c>
      <c r="CN70" s="10">
        <f t="shared" si="36"/>
        <v>0</v>
      </c>
      <c r="CO70" s="10">
        <f t="shared" si="36"/>
        <v>0</v>
      </c>
      <c r="CP70" s="10">
        <f t="shared" si="36"/>
        <v>0</v>
      </c>
      <c r="CQ70" s="10">
        <f t="shared" si="36"/>
        <v>0</v>
      </c>
      <c r="CR70" s="10">
        <f t="shared" si="36"/>
        <v>0</v>
      </c>
      <c r="CS70" s="10">
        <f t="shared" si="36"/>
        <v>0</v>
      </c>
      <c r="CT70" s="10">
        <f t="shared" si="36"/>
        <v>0</v>
      </c>
      <c r="CU70" s="10">
        <f t="shared" si="36"/>
        <v>0</v>
      </c>
      <c r="CV70" s="10">
        <f t="shared" si="36"/>
        <v>0</v>
      </c>
      <c r="CW70" s="10">
        <f t="shared" si="36"/>
        <v>0</v>
      </c>
      <c r="CX70" s="10">
        <f t="shared" si="36"/>
        <v>0</v>
      </c>
      <c r="CY70" s="10">
        <f t="shared" si="36"/>
        <v>0</v>
      </c>
      <c r="CZ70" s="10">
        <f t="shared" si="36"/>
        <v>0</v>
      </c>
      <c r="DA70" s="10">
        <f t="shared" si="36"/>
        <v>0</v>
      </c>
      <c r="DB70" s="10">
        <f t="shared" si="36"/>
        <v>0</v>
      </c>
      <c r="DC70" s="10">
        <f t="shared" si="36"/>
        <v>0</v>
      </c>
      <c r="DD70" s="10">
        <f t="shared" si="36"/>
        <v>0</v>
      </c>
      <c r="DE70" s="10">
        <f t="shared" si="36"/>
        <v>0</v>
      </c>
      <c r="DF70" s="10">
        <f t="shared" si="36"/>
        <v>0</v>
      </c>
      <c r="DG70" s="10">
        <f t="shared" si="36"/>
        <v>0</v>
      </c>
      <c r="DH70" s="10">
        <f t="shared" si="36"/>
        <v>0</v>
      </c>
      <c r="DI70" s="10">
        <f t="shared" si="36"/>
        <v>0</v>
      </c>
      <c r="DJ70" s="10">
        <f t="shared" si="36"/>
        <v>0</v>
      </c>
      <c r="DK70" s="10">
        <f t="shared" si="36"/>
        <v>0</v>
      </c>
      <c r="DL70" s="10">
        <f t="shared" si="36"/>
        <v>7.7658150859280291E-3</v>
      </c>
      <c r="DM70" s="10">
        <f t="shared" si="36"/>
        <v>0</v>
      </c>
      <c r="DN70" s="10">
        <f t="shared" si="36"/>
        <v>0</v>
      </c>
      <c r="DO70" s="10">
        <f t="shared" si="36"/>
        <v>0</v>
      </c>
      <c r="DP70" s="10">
        <f t="shared" si="36"/>
        <v>0</v>
      </c>
      <c r="DQ70" s="10">
        <f t="shared" si="36"/>
        <v>0</v>
      </c>
      <c r="DR70" s="10">
        <f t="shared" si="36"/>
        <v>0</v>
      </c>
      <c r="DS70" s="10">
        <f t="shared" si="36"/>
        <v>0</v>
      </c>
      <c r="DT70" s="10">
        <f t="shared" si="36"/>
        <v>0</v>
      </c>
      <c r="DU70" s="10">
        <f t="shared" si="36"/>
        <v>0</v>
      </c>
      <c r="DV70" s="10">
        <f t="shared" si="36"/>
        <v>0</v>
      </c>
      <c r="DW70" s="10">
        <f t="shared" si="36"/>
        <v>0</v>
      </c>
      <c r="DX70" s="10">
        <f t="shared" si="36"/>
        <v>0</v>
      </c>
      <c r="DY70" s="10">
        <f t="shared" si="36"/>
        <v>6.0464125035594035E-3</v>
      </c>
      <c r="DZ70" s="10">
        <f t="shared" si="36"/>
        <v>0</v>
      </c>
      <c r="EA70" s="10">
        <f t="shared" ref="EA70:GL70" si="37">EA12/EA$61</f>
        <v>0</v>
      </c>
      <c r="EB70" s="10">
        <f t="shared" si="37"/>
        <v>0</v>
      </c>
      <c r="EC70" s="10">
        <f t="shared" si="37"/>
        <v>0</v>
      </c>
      <c r="ED70" s="10">
        <f t="shared" si="37"/>
        <v>0</v>
      </c>
      <c r="EE70" s="10">
        <f t="shared" si="37"/>
        <v>0</v>
      </c>
      <c r="EF70" s="10">
        <f t="shared" si="37"/>
        <v>0</v>
      </c>
      <c r="EG70" s="10">
        <f t="shared" si="37"/>
        <v>0</v>
      </c>
      <c r="EH70" s="10">
        <f t="shared" si="37"/>
        <v>0</v>
      </c>
      <c r="EI70" s="10">
        <f t="shared" si="37"/>
        <v>0</v>
      </c>
      <c r="EJ70" s="10">
        <f t="shared" si="37"/>
        <v>0</v>
      </c>
      <c r="EK70" s="10">
        <f t="shared" si="37"/>
        <v>0</v>
      </c>
      <c r="EL70" s="10">
        <f t="shared" si="37"/>
        <v>0</v>
      </c>
      <c r="EM70" s="10">
        <f t="shared" si="37"/>
        <v>0</v>
      </c>
      <c r="EN70" s="10">
        <f t="shared" si="37"/>
        <v>0</v>
      </c>
      <c r="EO70" s="10">
        <f t="shared" si="37"/>
        <v>0</v>
      </c>
      <c r="EP70" s="10">
        <f t="shared" si="37"/>
        <v>0</v>
      </c>
      <c r="EQ70" s="10">
        <f t="shared" si="37"/>
        <v>0</v>
      </c>
      <c r="ER70" s="10">
        <f t="shared" si="37"/>
        <v>0</v>
      </c>
      <c r="ES70" s="10">
        <f t="shared" si="37"/>
        <v>0</v>
      </c>
      <c r="ET70" s="10">
        <f t="shared" si="37"/>
        <v>0</v>
      </c>
      <c r="EU70" s="10">
        <f t="shared" si="37"/>
        <v>0</v>
      </c>
      <c r="EV70" s="10">
        <f t="shared" si="37"/>
        <v>0</v>
      </c>
      <c r="EW70" s="10">
        <f t="shared" si="37"/>
        <v>0</v>
      </c>
      <c r="EX70" s="10">
        <f t="shared" si="37"/>
        <v>0</v>
      </c>
      <c r="EY70" s="10">
        <f t="shared" si="37"/>
        <v>0</v>
      </c>
      <c r="EZ70" s="10">
        <f t="shared" si="37"/>
        <v>0</v>
      </c>
      <c r="FA70" s="10">
        <f t="shared" si="37"/>
        <v>0</v>
      </c>
      <c r="FB70" s="10">
        <f t="shared" si="37"/>
        <v>0</v>
      </c>
      <c r="FC70" s="10">
        <f t="shared" si="37"/>
        <v>0</v>
      </c>
      <c r="FD70" s="10">
        <f t="shared" si="37"/>
        <v>0</v>
      </c>
      <c r="FE70" s="10">
        <f t="shared" si="37"/>
        <v>0</v>
      </c>
      <c r="FF70" s="10">
        <f t="shared" si="37"/>
        <v>0</v>
      </c>
      <c r="FG70" s="10">
        <f t="shared" si="37"/>
        <v>0</v>
      </c>
      <c r="FH70" s="10">
        <f t="shared" si="37"/>
        <v>0</v>
      </c>
      <c r="FI70" s="10">
        <f t="shared" si="37"/>
        <v>0</v>
      </c>
      <c r="FJ70" s="10">
        <f t="shared" si="37"/>
        <v>0</v>
      </c>
      <c r="FK70" s="10">
        <f t="shared" si="37"/>
        <v>0</v>
      </c>
      <c r="FL70" s="10">
        <f t="shared" si="37"/>
        <v>0</v>
      </c>
      <c r="FM70" s="10">
        <f t="shared" si="37"/>
        <v>0</v>
      </c>
      <c r="FN70" s="10">
        <f t="shared" si="37"/>
        <v>0</v>
      </c>
      <c r="FO70" s="10">
        <f t="shared" si="37"/>
        <v>0</v>
      </c>
      <c r="FP70" s="10">
        <f t="shared" si="37"/>
        <v>0</v>
      </c>
      <c r="FQ70" s="10">
        <f t="shared" si="37"/>
        <v>0</v>
      </c>
      <c r="FR70" s="10">
        <f t="shared" si="37"/>
        <v>0</v>
      </c>
      <c r="FS70" s="10">
        <f t="shared" si="37"/>
        <v>0</v>
      </c>
      <c r="FT70" s="10">
        <f t="shared" si="37"/>
        <v>0</v>
      </c>
      <c r="FU70" s="10">
        <f t="shared" si="37"/>
        <v>0</v>
      </c>
      <c r="FV70" s="10">
        <f t="shared" si="37"/>
        <v>0</v>
      </c>
      <c r="FW70" s="10">
        <f t="shared" si="37"/>
        <v>0</v>
      </c>
      <c r="FX70" s="10">
        <f t="shared" si="37"/>
        <v>0</v>
      </c>
      <c r="FY70" s="10">
        <f t="shared" si="37"/>
        <v>0</v>
      </c>
      <c r="FZ70" s="10">
        <f t="shared" si="37"/>
        <v>0</v>
      </c>
      <c r="GA70" s="10">
        <f t="shared" si="37"/>
        <v>0</v>
      </c>
      <c r="GB70" s="10">
        <f t="shared" si="37"/>
        <v>0</v>
      </c>
      <c r="GC70" s="10">
        <f t="shared" si="37"/>
        <v>0</v>
      </c>
      <c r="GD70" s="10">
        <f t="shared" si="37"/>
        <v>0</v>
      </c>
      <c r="GE70" s="10">
        <f t="shared" si="37"/>
        <v>0</v>
      </c>
      <c r="GF70" s="10">
        <f t="shared" si="37"/>
        <v>0</v>
      </c>
      <c r="GG70" s="10">
        <f t="shared" si="37"/>
        <v>0</v>
      </c>
      <c r="GH70" s="10">
        <f t="shared" si="37"/>
        <v>0</v>
      </c>
      <c r="GI70" s="10">
        <f t="shared" si="37"/>
        <v>0</v>
      </c>
      <c r="GJ70" s="10">
        <f t="shared" si="37"/>
        <v>0</v>
      </c>
      <c r="GK70" s="10">
        <f t="shared" si="37"/>
        <v>0</v>
      </c>
      <c r="GL70" s="10">
        <f t="shared" si="37"/>
        <v>0</v>
      </c>
      <c r="GM70" s="10">
        <f t="shared" ref="GM70:HE70" si="38">GM12/GM$61</f>
        <v>0</v>
      </c>
      <c r="GN70" s="10">
        <f t="shared" si="38"/>
        <v>0</v>
      </c>
      <c r="GO70" s="10">
        <f t="shared" si="38"/>
        <v>0</v>
      </c>
      <c r="GP70" s="10">
        <f t="shared" si="38"/>
        <v>0</v>
      </c>
      <c r="GQ70" s="10">
        <f t="shared" si="38"/>
        <v>0</v>
      </c>
      <c r="GR70" s="10">
        <f t="shared" si="38"/>
        <v>0</v>
      </c>
      <c r="GS70" s="10">
        <f t="shared" si="38"/>
        <v>0</v>
      </c>
      <c r="GT70" s="10">
        <f t="shared" si="38"/>
        <v>0</v>
      </c>
      <c r="GU70" s="10">
        <f t="shared" si="38"/>
        <v>0</v>
      </c>
      <c r="GV70" s="10">
        <f t="shared" si="38"/>
        <v>0</v>
      </c>
      <c r="GW70" s="10">
        <f t="shared" si="38"/>
        <v>0</v>
      </c>
      <c r="GX70" s="10">
        <f t="shared" si="38"/>
        <v>0</v>
      </c>
      <c r="GY70" s="10">
        <f t="shared" si="38"/>
        <v>0</v>
      </c>
      <c r="GZ70" s="10">
        <f t="shared" si="38"/>
        <v>0</v>
      </c>
      <c r="HA70" s="10">
        <f t="shared" si="38"/>
        <v>0</v>
      </c>
      <c r="HB70" s="10">
        <f t="shared" si="38"/>
        <v>0</v>
      </c>
      <c r="HC70" s="10">
        <f t="shared" si="38"/>
        <v>0</v>
      </c>
      <c r="HD70" s="10">
        <f t="shared" si="38"/>
        <v>0</v>
      </c>
      <c r="HE70" s="10">
        <f t="shared" si="38"/>
        <v>0</v>
      </c>
      <c r="HF70" s="10"/>
      <c r="HG70" s="10">
        <f t="shared" si="14"/>
        <v>1.4788078330047079E-4</v>
      </c>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row>
    <row r="71" spans="1:275">
      <c r="A71" t="str">
        <f t="shared" si="4"/>
        <v>Chart_Boost_Roas</v>
      </c>
      <c r="B71" s="10">
        <f t="shared" si="9"/>
        <v>0</v>
      </c>
      <c r="C71" s="10">
        <f t="shared" ref="C71:BN71" si="39">C13/C$61</f>
        <v>0</v>
      </c>
      <c r="D71" s="10">
        <f t="shared" si="39"/>
        <v>0</v>
      </c>
      <c r="E71" s="10">
        <f t="shared" si="39"/>
        <v>0</v>
      </c>
      <c r="F71" s="10">
        <f t="shared" si="39"/>
        <v>0</v>
      </c>
      <c r="G71" s="10">
        <f t="shared" si="39"/>
        <v>0</v>
      </c>
      <c r="H71" s="10">
        <f t="shared" si="39"/>
        <v>0</v>
      </c>
      <c r="I71" s="10">
        <f t="shared" si="39"/>
        <v>0</v>
      </c>
      <c r="J71" s="10">
        <f t="shared" si="39"/>
        <v>0</v>
      </c>
      <c r="K71" s="10">
        <f t="shared" si="39"/>
        <v>0</v>
      </c>
      <c r="L71" s="10">
        <f t="shared" si="39"/>
        <v>0</v>
      </c>
      <c r="M71" s="10">
        <f t="shared" si="39"/>
        <v>0</v>
      </c>
      <c r="N71" s="10">
        <f t="shared" si="39"/>
        <v>0</v>
      </c>
      <c r="O71" s="10">
        <f t="shared" si="39"/>
        <v>0</v>
      </c>
      <c r="P71" s="10">
        <f t="shared" si="39"/>
        <v>0</v>
      </c>
      <c r="Q71" s="10">
        <f t="shared" si="39"/>
        <v>0</v>
      </c>
      <c r="R71" s="10">
        <f t="shared" si="39"/>
        <v>0</v>
      </c>
      <c r="S71" s="10">
        <f t="shared" si="39"/>
        <v>0</v>
      </c>
      <c r="T71" s="10">
        <f t="shared" si="39"/>
        <v>0</v>
      </c>
      <c r="U71" s="10">
        <f t="shared" si="39"/>
        <v>0</v>
      </c>
      <c r="V71" s="10">
        <f t="shared" si="39"/>
        <v>0</v>
      </c>
      <c r="W71" s="10">
        <f t="shared" si="39"/>
        <v>0</v>
      </c>
      <c r="X71" s="10">
        <f t="shared" si="39"/>
        <v>0</v>
      </c>
      <c r="Y71" s="10">
        <f t="shared" si="39"/>
        <v>0</v>
      </c>
      <c r="Z71" s="10">
        <f t="shared" si="39"/>
        <v>0</v>
      </c>
      <c r="AA71" s="10">
        <f t="shared" si="39"/>
        <v>0</v>
      </c>
      <c r="AB71" s="10">
        <f t="shared" si="39"/>
        <v>0</v>
      </c>
      <c r="AC71" s="10">
        <f t="shared" si="39"/>
        <v>0</v>
      </c>
      <c r="AD71" s="10">
        <f t="shared" si="39"/>
        <v>0</v>
      </c>
      <c r="AE71" s="10">
        <f t="shared" si="39"/>
        <v>0</v>
      </c>
      <c r="AF71" s="10">
        <f t="shared" si="39"/>
        <v>0</v>
      </c>
      <c r="AG71" s="10">
        <f t="shared" si="39"/>
        <v>0</v>
      </c>
      <c r="AH71" s="10">
        <f t="shared" si="39"/>
        <v>0</v>
      </c>
      <c r="AI71" s="10">
        <f t="shared" si="39"/>
        <v>0</v>
      </c>
      <c r="AJ71" s="10">
        <f t="shared" si="39"/>
        <v>0</v>
      </c>
      <c r="AK71" s="10">
        <f t="shared" si="39"/>
        <v>0</v>
      </c>
      <c r="AL71" s="10">
        <f t="shared" si="39"/>
        <v>0</v>
      </c>
      <c r="AM71" s="10">
        <f t="shared" si="39"/>
        <v>0</v>
      </c>
      <c r="AN71" s="10">
        <f t="shared" si="39"/>
        <v>0</v>
      </c>
      <c r="AO71" s="10">
        <f t="shared" si="39"/>
        <v>0</v>
      </c>
      <c r="AP71" s="10">
        <f t="shared" si="39"/>
        <v>0</v>
      </c>
      <c r="AQ71" s="10">
        <f t="shared" si="39"/>
        <v>0</v>
      </c>
      <c r="AR71" s="10">
        <f t="shared" si="39"/>
        <v>0</v>
      </c>
      <c r="AS71" s="10">
        <f t="shared" si="39"/>
        <v>0</v>
      </c>
      <c r="AT71" s="10">
        <f t="shared" si="39"/>
        <v>0</v>
      </c>
      <c r="AU71" s="10">
        <f t="shared" si="39"/>
        <v>0</v>
      </c>
      <c r="AV71" s="10">
        <f t="shared" si="39"/>
        <v>0</v>
      </c>
      <c r="AW71" s="10">
        <f t="shared" si="39"/>
        <v>0</v>
      </c>
      <c r="AX71" s="10">
        <f t="shared" si="39"/>
        <v>0</v>
      </c>
      <c r="AY71" s="10">
        <f t="shared" si="39"/>
        <v>0</v>
      </c>
      <c r="AZ71" s="10">
        <f t="shared" si="39"/>
        <v>0</v>
      </c>
      <c r="BA71" s="10">
        <f t="shared" si="39"/>
        <v>0</v>
      </c>
      <c r="BB71" s="10">
        <f t="shared" si="39"/>
        <v>0</v>
      </c>
      <c r="BC71" s="10">
        <f t="shared" si="39"/>
        <v>0</v>
      </c>
      <c r="BD71" s="10">
        <f t="shared" si="39"/>
        <v>0</v>
      </c>
      <c r="BE71" s="10">
        <f t="shared" si="39"/>
        <v>0</v>
      </c>
      <c r="BF71" s="10">
        <f t="shared" si="39"/>
        <v>0</v>
      </c>
      <c r="BG71" s="10">
        <f t="shared" si="39"/>
        <v>0</v>
      </c>
      <c r="BH71" s="10">
        <f t="shared" si="39"/>
        <v>0</v>
      </c>
      <c r="BI71" s="10">
        <f t="shared" si="39"/>
        <v>0</v>
      </c>
      <c r="BJ71" s="10">
        <f t="shared" si="39"/>
        <v>0</v>
      </c>
      <c r="BK71" s="10">
        <f t="shared" si="39"/>
        <v>0</v>
      </c>
      <c r="BL71" s="10">
        <f t="shared" si="39"/>
        <v>0</v>
      </c>
      <c r="BM71" s="10">
        <f t="shared" si="39"/>
        <v>0</v>
      </c>
      <c r="BN71" s="10">
        <f t="shared" si="39"/>
        <v>0</v>
      </c>
      <c r="BO71" s="10">
        <f t="shared" ref="BO71:DZ71" si="40">BO13/BO$61</f>
        <v>0</v>
      </c>
      <c r="BP71" s="10">
        <f t="shared" si="40"/>
        <v>0</v>
      </c>
      <c r="BQ71" s="10">
        <f t="shared" si="40"/>
        <v>0</v>
      </c>
      <c r="BR71" s="10">
        <f t="shared" si="40"/>
        <v>0</v>
      </c>
      <c r="BS71" s="10">
        <f t="shared" si="40"/>
        <v>0</v>
      </c>
      <c r="BT71" s="10">
        <f t="shared" si="40"/>
        <v>0</v>
      </c>
      <c r="BU71" s="10">
        <f t="shared" si="40"/>
        <v>0</v>
      </c>
      <c r="BV71" s="10">
        <f t="shared" si="40"/>
        <v>0</v>
      </c>
      <c r="BW71" s="10">
        <f t="shared" si="40"/>
        <v>0</v>
      </c>
      <c r="BX71" s="10">
        <f t="shared" si="40"/>
        <v>0</v>
      </c>
      <c r="BY71" s="10">
        <f t="shared" si="40"/>
        <v>0</v>
      </c>
      <c r="BZ71" s="10">
        <f t="shared" si="40"/>
        <v>0</v>
      </c>
      <c r="CA71" s="10">
        <f t="shared" si="40"/>
        <v>0</v>
      </c>
      <c r="CB71" s="10">
        <f t="shared" si="40"/>
        <v>0</v>
      </c>
      <c r="CC71" s="10">
        <f t="shared" si="40"/>
        <v>0</v>
      </c>
      <c r="CD71" s="10">
        <f t="shared" si="40"/>
        <v>0</v>
      </c>
      <c r="CE71" s="10">
        <f t="shared" si="40"/>
        <v>0</v>
      </c>
      <c r="CF71" s="10">
        <f t="shared" si="40"/>
        <v>0</v>
      </c>
      <c r="CG71" s="10">
        <f t="shared" si="40"/>
        <v>0</v>
      </c>
      <c r="CH71" s="10">
        <f t="shared" si="40"/>
        <v>0</v>
      </c>
      <c r="CI71" s="10">
        <f t="shared" si="40"/>
        <v>0</v>
      </c>
      <c r="CJ71" s="10">
        <f t="shared" si="40"/>
        <v>0</v>
      </c>
      <c r="CK71" s="10">
        <f t="shared" si="40"/>
        <v>0</v>
      </c>
      <c r="CL71" s="10">
        <f t="shared" si="40"/>
        <v>0</v>
      </c>
      <c r="CM71" s="10">
        <f t="shared" si="40"/>
        <v>0</v>
      </c>
      <c r="CN71" s="10">
        <f t="shared" si="40"/>
        <v>0</v>
      </c>
      <c r="CO71" s="10">
        <f t="shared" si="40"/>
        <v>0</v>
      </c>
      <c r="CP71" s="10">
        <f t="shared" si="40"/>
        <v>0</v>
      </c>
      <c r="CQ71" s="10">
        <f t="shared" si="40"/>
        <v>0</v>
      </c>
      <c r="CR71" s="10">
        <f t="shared" si="40"/>
        <v>0</v>
      </c>
      <c r="CS71" s="10">
        <f t="shared" si="40"/>
        <v>0</v>
      </c>
      <c r="CT71" s="10">
        <f t="shared" si="40"/>
        <v>0</v>
      </c>
      <c r="CU71" s="10">
        <f t="shared" si="40"/>
        <v>0</v>
      </c>
      <c r="CV71" s="10">
        <f t="shared" si="40"/>
        <v>0</v>
      </c>
      <c r="CW71" s="10">
        <f t="shared" si="40"/>
        <v>0</v>
      </c>
      <c r="CX71" s="10">
        <f t="shared" si="40"/>
        <v>0</v>
      </c>
      <c r="CY71" s="10">
        <f t="shared" si="40"/>
        <v>0</v>
      </c>
      <c r="CZ71" s="10">
        <f t="shared" si="40"/>
        <v>0</v>
      </c>
      <c r="DA71" s="10">
        <f t="shared" si="40"/>
        <v>0</v>
      </c>
      <c r="DB71" s="10">
        <f t="shared" si="40"/>
        <v>0</v>
      </c>
      <c r="DC71" s="10">
        <f t="shared" si="40"/>
        <v>0</v>
      </c>
      <c r="DD71" s="10">
        <f t="shared" si="40"/>
        <v>0</v>
      </c>
      <c r="DE71" s="10">
        <f t="shared" si="40"/>
        <v>0</v>
      </c>
      <c r="DF71" s="10">
        <f t="shared" si="40"/>
        <v>0</v>
      </c>
      <c r="DG71" s="10">
        <f t="shared" si="40"/>
        <v>0</v>
      </c>
      <c r="DH71" s="10">
        <f t="shared" si="40"/>
        <v>0</v>
      </c>
      <c r="DI71" s="10">
        <f t="shared" si="40"/>
        <v>0</v>
      </c>
      <c r="DJ71" s="10">
        <f t="shared" si="40"/>
        <v>0</v>
      </c>
      <c r="DK71" s="10">
        <f t="shared" si="40"/>
        <v>0</v>
      </c>
      <c r="DL71" s="10">
        <f t="shared" si="40"/>
        <v>0</v>
      </c>
      <c r="DM71" s="10">
        <f t="shared" si="40"/>
        <v>0</v>
      </c>
      <c r="DN71" s="10">
        <f t="shared" si="40"/>
        <v>0</v>
      </c>
      <c r="DO71" s="10">
        <f t="shared" si="40"/>
        <v>0</v>
      </c>
      <c r="DP71" s="10">
        <f t="shared" si="40"/>
        <v>0</v>
      </c>
      <c r="DQ71" s="10">
        <f t="shared" si="40"/>
        <v>0</v>
      </c>
      <c r="DR71" s="10">
        <f t="shared" si="40"/>
        <v>0</v>
      </c>
      <c r="DS71" s="10">
        <f t="shared" si="40"/>
        <v>0</v>
      </c>
      <c r="DT71" s="10">
        <f t="shared" si="40"/>
        <v>0</v>
      </c>
      <c r="DU71" s="10">
        <f t="shared" si="40"/>
        <v>0</v>
      </c>
      <c r="DV71" s="10">
        <f t="shared" si="40"/>
        <v>0</v>
      </c>
      <c r="DW71" s="10">
        <f t="shared" si="40"/>
        <v>0</v>
      </c>
      <c r="DX71" s="10">
        <f t="shared" si="40"/>
        <v>0</v>
      </c>
      <c r="DY71" s="10">
        <f t="shared" si="40"/>
        <v>0</v>
      </c>
      <c r="DZ71" s="10">
        <f t="shared" si="40"/>
        <v>0</v>
      </c>
      <c r="EA71" s="10">
        <f t="shared" ref="EA71:GL71" si="41">EA13/EA$61</f>
        <v>0</v>
      </c>
      <c r="EB71" s="10">
        <f t="shared" si="41"/>
        <v>0</v>
      </c>
      <c r="EC71" s="10">
        <f t="shared" si="41"/>
        <v>0</v>
      </c>
      <c r="ED71" s="10">
        <f t="shared" si="41"/>
        <v>0</v>
      </c>
      <c r="EE71" s="10">
        <f t="shared" si="41"/>
        <v>1.7595447196426672E-4</v>
      </c>
      <c r="EF71" s="10">
        <f t="shared" si="41"/>
        <v>3.146911634655959E-4</v>
      </c>
      <c r="EG71" s="10">
        <f t="shared" si="41"/>
        <v>6.3870123625696883E-4</v>
      </c>
      <c r="EH71" s="10">
        <f t="shared" si="41"/>
        <v>1.4431028407303171E-4</v>
      </c>
      <c r="EI71" s="10">
        <f t="shared" si="41"/>
        <v>4.0197391480895669E-4</v>
      </c>
      <c r="EJ71" s="10">
        <f t="shared" si="41"/>
        <v>1.2579489723075026E-3</v>
      </c>
      <c r="EK71" s="10">
        <f t="shared" si="41"/>
        <v>3.1103841720009169E-3</v>
      </c>
      <c r="EL71" s="10">
        <f t="shared" si="41"/>
        <v>1.1647378506980624E-2</v>
      </c>
      <c r="EM71" s="10">
        <f t="shared" si="41"/>
        <v>1.9570888049370634E-2</v>
      </c>
      <c r="EN71" s="10">
        <f t="shared" si="41"/>
        <v>2.3765061042826795E-2</v>
      </c>
      <c r="EO71" s="10">
        <f t="shared" si="41"/>
        <v>8.8854735809054345E-3</v>
      </c>
      <c r="EP71" s="10">
        <f t="shared" si="41"/>
        <v>1.9112936854214309E-3</v>
      </c>
      <c r="EQ71" s="10">
        <f t="shared" si="41"/>
        <v>1.2770416646929786E-3</v>
      </c>
      <c r="ER71" s="10">
        <f t="shared" si="41"/>
        <v>2.3229455162473893E-3</v>
      </c>
      <c r="ES71" s="10">
        <f t="shared" si="41"/>
        <v>1.3601905451337437E-2</v>
      </c>
      <c r="ET71" s="10">
        <f t="shared" si="41"/>
        <v>1.8238835543123829E-2</v>
      </c>
      <c r="EU71" s="10">
        <f t="shared" si="41"/>
        <v>1.6268118277625851E-2</v>
      </c>
      <c r="EV71" s="10">
        <f t="shared" si="41"/>
        <v>1.0121530967459136E-3</v>
      </c>
      <c r="EW71" s="10">
        <f t="shared" si="41"/>
        <v>2.0077173659980739E-3</v>
      </c>
      <c r="EX71" s="10">
        <f t="shared" si="41"/>
        <v>3.9352787029796679E-3</v>
      </c>
      <c r="EY71" s="10">
        <f t="shared" si="41"/>
        <v>4.2331566094817603E-3</v>
      </c>
      <c r="EZ71" s="10">
        <f t="shared" si="41"/>
        <v>2.0711735416887611E-3</v>
      </c>
      <c r="FA71" s="10">
        <f t="shared" si="41"/>
        <v>1.7044116408368427E-4</v>
      </c>
      <c r="FB71" s="10">
        <f t="shared" si="41"/>
        <v>2.1345929154978487E-4</v>
      </c>
      <c r="FC71" s="10">
        <f t="shared" si="41"/>
        <v>2.1824295924697972E-3</v>
      </c>
      <c r="FD71" s="10">
        <f t="shared" si="41"/>
        <v>4.0632739227152142E-3</v>
      </c>
      <c r="FE71" s="10">
        <f t="shared" si="41"/>
        <v>3.3602228008745212E-3</v>
      </c>
      <c r="FF71" s="10">
        <f t="shared" si="41"/>
        <v>3.2035482315256024E-4</v>
      </c>
      <c r="FG71" s="10">
        <f t="shared" si="41"/>
        <v>2.1373250489151794E-5</v>
      </c>
      <c r="FH71" s="10">
        <f t="shared" si="41"/>
        <v>2.91755620862709E-4</v>
      </c>
      <c r="FI71" s="10">
        <f t="shared" si="41"/>
        <v>9.6683817116008646E-4</v>
      </c>
      <c r="FJ71" s="10">
        <f t="shared" si="41"/>
        <v>2.1844981745346662E-3</v>
      </c>
      <c r="FK71" s="10">
        <f t="shared" si="41"/>
        <v>5.6321804615011781E-3</v>
      </c>
      <c r="FL71" s="10">
        <f t="shared" si="41"/>
        <v>1.4083757217421139E-2</v>
      </c>
      <c r="FM71" s="10">
        <f t="shared" si="41"/>
        <v>1.9423829501037507E-2</v>
      </c>
      <c r="FN71" s="10">
        <f t="shared" si="41"/>
        <v>1.3062798632536836E-2</v>
      </c>
      <c r="FO71" s="10">
        <f t="shared" si="41"/>
        <v>2.8987032701808559E-3</v>
      </c>
      <c r="FP71" s="10">
        <f t="shared" si="41"/>
        <v>1.0434189467997794E-3</v>
      </c>
      <c r="FQ71" s="10">
        <f t="shared" si="41"/>
        <v>8.1311658983116873E-4</v>
      </c>
      <c r="FR71" s="10">
        <f t="shared" si="41"/>
        <v>1.3442746339478265E-4</v>
      </c>
      <c r="FS71" s="10">
        <f t="shared" si="41"/>
        <v>9.9957746546101866E-5</v>
      </c>
      <c r="FT71" s="10">
        <f t="shared" si="41"/>
        <v>3.2184255322486775E-2</v>
      </c>
      <c r="FU71" s="10">
        <f t="shared" si="41"/>
        <v>4.4480058085235349E-2</v>
      </c>
      <c r="FV71" s="10">
        <f t="shared" si="41"/>
        <v>4.6012638722338087E-2</v>
      </c>
      <c r="FW71" s="10">
        <f t="shared" si="41"/>
        <v>3.0698512619025127E-2</v>
      </c>
      <c r="FX71" s="10">
        <f t="shared" si="41"/>
        <v>2.8124603589157211E-2</v>
      </c>
      <c r="FY71" s="10">
        <f t="shared" si="41"/>
        <v>2.7758107244787885E-2</v>
      </c>
      <c r="FZ71" s="10">
        <f t="shared" si="41"/>
        <v>2.5001706691027727E-2</v>
      </c>
      <c r="GA71" s="10">
        <f t="shared" si="41"/>
        <v>3.4044249805820957E-2</v>
      </c>
      <c r="GB71" s="10">
        <f t="shared" si="41"/>
        <v>3.7973628773506858E-2</v>
      </c>
      <c r="GC71" s="10">
        <f t="shared" si="41"/>
        <v>2.9037747789561495E-2</v>
      </c>
      <c r="GD71" s="10">
        <f t="shared" si="41"/>
        <v>1.2132511140573201E-2</v>
      </c>
      <c r="GE71" s="10">
        <f t="shared" si="41"/>
        <v>2.9751462181714281E-3</v>
      </c>
      <c r="GF71" s="10">
        <f t="shared" si="41"/>
        <v>1.1565931238415773E-2</v>
      </c>
      <c r="GG71" s="10">
        <f t="shared" si="41"/>
        <v>1.8739576070661117E-2</v>
      </c>
      <c r="GH71" s="10">
        <f t="shared" si="41"/>
        <v>1.9072684763529257E-2</v>
      </c>
      <c r="GI71" s="10">
        <f t="shared" si="41"/>
        <v>1.6263137923032321E-2</v>
      </c>
      <c r="GJ71" s="10">
        <f t="shared" si="41"/>
        <v>1.7962805374644713E-2</v>
      </c>
      <c r="GK71" s="10">
        <f t="shared" si="41"/>
        <v>4.4396768680049582E-2</v>
      </c>
      <c r="GL71" s="10">
        <f t="shared" si="41"/>
        <v>6.0229257224835714E-2</v>
      </c>
      <c r="GM71" s="10">
        <f t="shared" ref="GM71:HE71" si="42">GM13/GM$61</f>
        <v>5.6182638326262392E-2</v>
      </c>
      <c r="GN71" s="10">
        <f t="shared" si="42"/>
        <v>4.7557797760212454E-2</v>
      </c>
      <c r="GO71" s="10">
        <f t="shared" si="42"/>
        <v>4.8799180060094226E-2</v>
      </c>
      <c r="GP71" s="10">
        <f t="shared" si="42"/>
        <v>5.6069060428440169E-2</v>
      </c>
      <c r="GQ71" s="10">
        <f t="shared" si="42"/>
        <v>7.1930784506527068E-2</v>
      </c>
      <c r="GR71" s="10">
        <f t="shared" si="42"/>
        <v>8.3393188650689773E-2</v>
      </c>
      <c r="GS71" s="10">
        <f t="shared" si="42"/>
        <v>7.6986680089770942E-2</v>
      </c>
      <c r="GT71" s="10">
        <f t="shared" si="42"/>
        <v>6.608569356314524E-2</v>
      </c>
      <c r="GU71" s="10">
        <f t="shared" si="42"/>
        <v>5.7656565817047957E-2</v>
      </c>
      <c r="GV71" s="10">
        <f t="shared" si="42"/>
        <v>7.023474013623672E-2</v>
      </c>
      <c r="GW71" s="10">
        <f t="shared" si="42"/>
        <v>6.9786503589041884E-2</v>
      </c>
      <c r="GX71" s="10">
        <f t="shared" si="42"/>
        <v>7.0426465343890868E-2</v>
      </c>
      <c r="GY71" s="10">
        <f t="shared" si="42"/>
        <v>5.9141404406169572E-2</v>
      </c>
      <c r="GZ71" s="10">
        <f t="shared" si="42"/>
        <v>7.4982491121763126E-2</v>
      </c>
      <c r="HA71" s="10">
        <f t="shared" si="42"/>
        <v>6.4420024541014545E-2</v>
      </c>
      <c r="HB71" s="10">
        <f t="shared" si="42"/>
        <v>6.6115324144256721E-2</v>
      </c>
      <c r="HC71" s="10">
        <f t="shared" si="42"/>
        <v>7.8378305656888123E-2</v>
      </c>
      <c r="HD71" s="10">
        <f t="shared" si="42"/>
        <v>8.4067124178367578E-2</v>
      </c>
      <c r="HE71" s="10">
        <f t="shared" si="42"/>
        <v>8.7361519452287567E-2</v>
      </c>
      <c r="HF71" s="10"/>
      <c r="HG71" s="10">
        <f t="shared" si="14"/>
        <v>9.6037171723604361E-3</v>
      </c>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row>
    <row r="72" spans="1:275">
      <c r="A72" t="str">
        <f t="shared" si="4"/>
        <v>Facebook_AEO</v>
      </c>
      <c r="B72" s="10">
        <f t="shared" si="9"/>
        <v>2.9684279683093315</v>
      </c>
      <c r="C72" s="10">
        <f t="shared" ref="C72:BN72" si="43">C14/C$61</f>
        <v>2.5832492266171263</v>
      </c>
      <c r="D72" s="10">
        <f t="shared" si="43"/>
        <v>2.7752321286832187</v>
      </c>
      <c r="E72" s="10">
        <f t="shared" si="43"/>
        <v>2.8211344929037279</v>
      </c>
      <c r="F72" s="10">
        <f t="shared" si="43"/>
        <v>2.6416399584033652</v>
      </c>
      <c r="G72" s="10">
        <f t="shared" si="43"/>
        <v>2.4489242765330381</v>
      </c>
      <c r="H72" s="10">
        <f t="shared" si="43"/>
        <v>2.3023998032198612</v>
      </c>
      <c r="I72" s="10">
        <f t="shared" si="43"/>
        <v>2.7379079655642684</v>
      </c>
      <c r="J72" s="10">
        <f t="shared" si="43"/>
        <v>2.3868675720974428</v>
      </c>
      <c r="K72" s="10">
        <f t="shared" si="43"/>
        <v>2.5748175685947121</v>
      </c>
      <c r="L72" s="10">
        <f t="shared" si="43"/>
        <v>2.6251571799607483</v>
      </c>
      <c r="M72" s="10">
        <f t="shared" si="43"/>
        <v>2.1356608665399794</v>
      </c>
      <c r="N72" s="10">
        <f t="shared" si="43"/>
        <v>2.0576712946285096</v>
      </c>
      <c r="O72" s="10">
        <f t="shared" si="43"/>
        <v>2.2339390657081908</v>
      </c>
      <c r="P72" s="10">
        <f t="shared" si="43"/>
        <v>2.4328750426467383</v>
      </c>
      <c r="Q72" s="10">
        <f t="shared" si="43"/>
        <v>2.10292497854903</v>
      </c>
      <c r="R72" s="10">
        <f t="shared" si="43"/>
        <v>2.4536850157953496</v>
      </c>
      <c r="S72" s="10">
        <f t="shared" si="43"/>
        <v>2.501338827041474</v>
      </c>
      <c r="T72" s="10">
        <f t="shared" si="43"/>
        <v>2.3609718894970593</v>
      </c>
      <c r="U72" s="10">
        <f t="shared" si="43"/>
        <v>2.145097845216057</v>
      </c>
      <c r="V72" s="10">
        <f t="shared" si="43"/>
        <v>2.1927998125870878</v>
      </c>
      <c r="W72" s="10">
        <f t="shared" si="43"/>
        <v>2.1022244705615054</v>
      </c>
      <c r="X72" s="10">
        <f t="shared" si="43"/>
        <v>2.3469237116495498</v>
      </c>
      <c r="Y72" s="10">
        <f t="shared" si="43"/>
        <v>2.4855761562133276</v>
      </c>
      <c r="Z72" s="10">
        <f t="shared" si="43"/>
        <v>2.7331649461349672</v>
      </c>
      <c r="AA72" s="10">
        <f t="shared" si="43"/>
        <v>2.4310007167279042</v>
      </c>
      <c r="AB72" s="10">
        <f t="shared" si="43"/>
        <v>2.3886744362701133</v>
      </c>
      <c r="AC72" s="10">
        <f t="shared" si="43"/>
        <v>2.6616945848273468</v>
      </c>
      <c r="AD72" s="10">
        <f t="shared" si="43"/>
        <v>2.567484890409129</v>
      </c>
      <c r="AE72" s="10">
        <f t="shared" si="43"/>
        <v>2.3556841585015449</v>
      </c>
      <c r="AF72" s="10">
        <f t="shared" si="43"/>
        <v>2.222140091769591</v>
      </c>
      <c r="AG72" s="10">
        <f t="shared" si="43"/>
        <v>2.3270198601126988</v>
      </c>
      <c r="AH72" s="10">
        <f t="shared" si="43"/>
        <v>2.1605196373247653</v>
      </c>
      <c r="AI72" s="10">
        <f t="shared" si="43"/>
        <v>1.9406143482858669</v>
      </c>
      <c r="AJ72" s="10">
        <f t="shared" si="43"/>
        <v>2.2931968970296652</v>
      </c>
      <c r="AK72" s="10">
        <f t="shared" si="43"/>
        <v>2.4096517222701945</v>
      </c>
      <c r="AL72" s="10">
        <f t="shared" si="43"/>
        <v>2.400486063379855</v>
      </c>
      <c r="AM72" s="10">
        <f t="shared" si="43"/>
        <v>2.3176194860909436</v>
      </c>
      <c r="AN72" s="10">
        <f t="shared" si="43"/>
        <v>2.1973808706913784</v>
      </c>
      <c r="AO72" s="10">
        <f t="shared" si="43"/>
        <v>1.8934527034580375</v>
      </c>
      <c r="AP72" s="10">
        <f t="shared" si="43"/>
        <v>1.8207956897361914</v>
      </c>
      <c r="AQ72" s="10">
        <f t="shared" si="43"/>
        <v>2.0644023096583708</v>
      </c>
      <c r="AR72" s="10">
        <f t="shared" si="43"/>
        <v>2.0337988593701706</v>
      </c>
      <c r="AS72" s="10">
        <f t="shared" si="43"/>
        <v>2.0079153231389242</v>
      </c>
      <c r="AT72" s="10">
        <f t="shared" si="43"/>
        <v>1.9246349071746383</v>
      </c>
      <c r="AU72" s="10">
        <f t="shared" si="43"/>
        <v>2.0357670518147222</v>
      </c>
      <c r="AV72" s="10">
        <f t="shared" si="43"/>
        <v>1.7995089422941657</v>
      </c>
      <c r="AW72" s="10">
        <f t="shared" si="43"/>
        <v>1.6932862518448186</v>
      </c>
      <c r="AX72" s="10">
        <f t="shared" si="43"/>
        <v>1.9845527863602639</v>
      </c>
      <c r="AY72" s="10">
        <f t="shared" si="43"/>
        <v>2.0240147083469018</v>
      </c>
      <c r="AZ72" s="10">
        <f t="shared" si="43"/>
        <v>2.0496517897452549</v>
      </c>
      <c r="BA72" s="10">
        <f t="shared" si="43"/>
        <v>2.0383972418041472</v>
      </c>
      <c r="BB72" s="10">
        <f t="shared" si="43"/>
        <v>2.0786817722745847</v>
      </c>
      <c r="BC72" s="10">
        <f t="shared" si="43"/>
        <v>1.9305224413048758</v>
      </c>
      <c r="BD72" s="10">
        <f t="shared" si="43"/>
        <v>1.7722206853764784</v>
      </c>
      <c r="BE72" s="10">
        <f t="shared" si="43"/>
        <v>2.1612595413101503</v>
      </c>
      <c r="BF72" s="10">
        <f t="shared" si="43"/>
        <v>2.2554960188083055</v>
      </c>
      <c r="BG72" s="10">
        <f t="shared" si="43"/>
        <v>2.1465570954508979</v>
      </c>
      <c r="BH72" s="10">
        <f t="shared" si="43"/>
        <v>2.1531483659589354</v>
      </c>
      <c r="BI72" s="10">
        <f t="shared" si="43"/>
        <v>2.4584643009838874</v>
      </c>
      <c r="BJ72" s="10">
        <f t="shared" si="43"/>
        <v>2.0364239627704546</v>
      </c>
      <c r="BK72" s="10">
        <f t="shared" si="43"/>
        <v>1.9135469559204485</v>
      </c>
      <c r="BL72" s="10">
        <f t="shared" si="43"/>
        <v>1.8463656701654882</v>
      </c>
      <c r="BM72" s="10">
        <f t="shared" si="43"/>
        <v>1.8496125031141968</v>
      </c>
      <c r="BN72" s="10">
        <f t="shared" si="43"/>
        <v>1.8160799598922703</v>
      </c>
      <c r="BO72" s="10">
        <f t="shared" ref="BO72:DZ72" si="44">BO14/BO$61</f>
        <v>1.8046548071563167</v>
      </c>
      <c r="BP72" s="10">
        <f t="shared" si="44"/>
        <v>1.9112289099411384</v>
      </c>
      <c r="BQ72" s="10">
        <f t="shared" si="44"/>
        <v>1.8150353352388953</v>
      </c>
      <c r="BR72" s="10">
        <f t="shared" si="44"/>
        <v>1.603780904860391</v>
      </c>
      <c r="BS72" s="10">
        <f t="shared" si="44"/>
        <v>1.8036232811162158</v>
      </c>
      <c r="BT72" s="10">
        <f t="shared" si="44"/>
        <v>1.7505902526007322</v>
      </c>
      <c r="BU72" s="10">
        <f t="shared" si="44"/>
        <v>1.558626293066347</v>
      </c>
      <c r="BV72" s="10">
        <f t="shared" si="44"/>
        <v>1.6349424509392847</v>
      </c>
      <c r="BW72" s="10">
        <f t="shared" si="44"/>
        <v>1.560939366961573</v>
      </c>
      <c r="BX72" s="10">
        <f t="shared" si="44"/>
        <v>1.687851794764814</v>
      </c>
      <c r="BY72" s="10">
        <f t="shared" si="44"/>
        <v>1.6379127590515543</v>
      </c>
      <c r="BZ72" s="10">
        <f t="shared" si="44"/>
        <v>1.8108688265783757</v>
      </c>
      <c r="CA72" s="10">
        <f t="shared" si="44"/>
        <v>1.6735290004310897</v>
      </c>
      <c r="CB72" s="10">
        <f t="shared" si="44"/>
        <v>1.800022207822487</v>
      </c>
      <c r="CC72" s="10">
        <f t="shared" si="44"/>
        <v>1.7569259077465589</v>
      </c>
      <c r="CD72" s="10">
        <f t="shared" si="44"/>
        <v>1.8539594185151702</v>
      </c>
      <c r="CE72" s="10">
        <f t="shared" si="44"/>
        <v>1.6374877687144886</v>
      </c>
      <c r="CF72" s="10">
        <f t="shared" si="44"/>
        <v>1.4481133227686185</v>
      </c>
      <c r="CG72" s="10">
        <f t="shared" si="44"/>
        <v>1.6815555184187687</v>
      </c>
      <c r="CH72" s="10">
        <f t="shared" si="44"/>
        <v>1.8599698970308398</v>
      </c>
      <c r="CI72" s="10">
        <f t="shared" si="44"/>
        <v>1.7672578719198093</v>
      </c>
      <c r="CJ72" s="10">
        <f t="shared" si="44"/>
        <v>1.8103493576091909</v>
      </c>
      <c r="CK72" s="10">
        <f t="shared" si="44"/>
        <v>1.7554597665161722</v>
      </c>
      <c r="CL72" s="10">
        <f t="shared" si="44"/>
        <v>1.6837987888542261</v>
      </c>
      <c r="CM72" s="10">
        <f t="shared" si="44"/>
        <v>1.5054575049202383</v>
      </c>
      <c r="CN72" s="10">
        <f t="shared" si="44"/>
        <v>1.9876780663387841</v>
      </c>
      <c r="CO72" s="10">
        <f t="shared" si="44"/>
        <v>1.8804761205678304</v>
      </c>
      <c r="CP72" s="10">
        <f t="shared" si="44"/>
        <v>1.991441420203736</v>
      </c>
      <c r="CQ72" s="10">
        <f t="shared" si="44"/>
        <v>2.0745818082267058</v>
      </c>
      <c r="CR72" s="10">
        <f t="shared" si="44"/>
        <v>2.0279170503295756</v>
      </c>
      <c r="CS72" s="10">
        <f t="shared" si="44"/>
        <v>1.6585749962222442</v>
      </c>
      <c r="CT72" s="10">
        <f t="shared" si="44"/>
        <v>1.4537843493724116</v>
      </c>
      <c r="CU72" s="10">
        <f t="shared" si="44"/>
        <v>1.7579046965531029</v>
      </c>
      <c r="CV72" s="10">
        <f t="shared" si="44"/>
        <v>1.8583268140829325</v>
      </c>
      <c r="CW72" s="10">
        <f t="shared" si="44"/>
        <v>1.8186967898056596</v>
      </c>
      <c r="CX72" s="10">
        <f t="shared" si="44"/>
        <v>1.9826823313307067</v>
      </c>
      <c r="CY72" s="10">
        <f t="shared" si="44"/>
        <v>1.8334915341736313</v>
      </c>
      <c r="CZ72" s="10">
        <f t="shared" si="44"/>
        <v>1.7399718391578822</v>
      </c>
      <c r="DA72" s="10">
        <f t="shared" si="44"/>
        <v>1.5505842409399604</v>
      </c>
      <c r="DB72" s="10">
        <f t="shared" si="44"/>
        <v>1.747197635832126</v>
      </c>
      <c r="DC72" s="10">
        <f t="shared" si="44"/>
        <v>1.8350909743023085</v>
      </c>
      <c r="DD72" s="10">
        <f t="shared" si="44"/>
        <v>1.8832819637796596</v>
      </c>
      <c r="DE72" s="10">
        <f t="shared" si="44"/>
        <v>2.11066149184804</v>
      </c>
      <c r="DF72" s="10">
        <f t="shared" si="44"/>
        <v>2.0910794766817888</v>
      </c>
      <c r="DG72" s="10">
        <f t="shared" si="44"/>
        <v>1.7304299042022591</v>
      </c>
      <c r="DH72" s="10">
        <f t="shared" si="44"/>
        <v>1.6824521089377871</v>
      </c>
      <c r="DI72" s="10">
        <f t="shared" si="44"/>
        <v>1.6699862028646835</v>
      </c>
      <c r="DJ72" s="10">
        <f t="shared" si="44"/>
        <v>1.7167785257414687</v>
      </c>
      <c r="DK72" s="10">
        <f t="shared" si="44"/>
        <v>1.9311131764460341</v>
      </c>
      <c r="DL72" s="10">
        <f t="shared" si="44"/>
        <v>1.919366745932372</v>
      </c>
      <c r="DM72" s="10">
        <f t="shared" si="44"/>
        <v>2.0945495720629403</v>
      </c>
      <c r="DN72" s="10">
        <f t="shared" si="44"/>
        <v>1.9252220441200851</v>
      </c>
      <c r="DO72" s="10">
        <f t="shared" si="44"/>
        <v>1.5321383492657537</v>
      </c>
      <c r="DP72" s="10">
        <f t="shared" si="44"/>
        <v>1.6294546503035474</v>
      </c>
      <c r="DQ72" s="10">
        <f t="shared" si="44"/>
        <v>1.6248398199345107</v>
      </c>
      <c r="DR72" s="10">
        <f t="shared" si="44"/>
        <v>1.6025591316977246</v>
      </c>
      <c r="DS72" s="10">
        <f t="shared" si="44"/>
        <v>1.8849694924210392</v>
      </c>
      <c r="DT72" s="10">
        <f t="shared" si="44"/>
        <v>1.8693358591900591</v>
      </c>
      <c r="DU72" s="10">
        <f t="shared" si="44"/>
        <v>1.4608513566263053</v>
      </c>
      <c r="DV72" s="10">
        <f t="shared" si="44"/>
        <v>1.33140883135562</v>
      </c>
      <c r="DW72" s="10">
        <f t="shared" si="44"/>
        <v>1.5578567910702639</v>
      </c>
      <c r="DX72" s="10">
        <f t="shared" si="44"/>
        <v>1.560167579882729</v>
      </c>
      <c r="DY72" s="10">
        <f t="shared" si="44"/>
        <v>1.494406313195747</v>
      </c>
      <c r="DZ72" s="10">
        <f t="shared" si="44"/>
        <v>1.4954686873520473</v>
      </c>
      <c r="EA72" s="10">
        <f t="shared" ref="EA72:GL72" si="45">EA14/EA$61</f>
        <v>1.3934373726265488</v>
      </c>
      <c r="EB72" s="10">
        <f t="shared" si="45"/>
        <v>1.2352471835242982</v>
      </c>
      <c r="EC72" s="10">
        <f t="shared" si="45"/>
        <v>1.174335292263796</v>
      </c>
      <c r="ED72" s="10">
        <f t="shared" si="45"/>
        <v>1.3199911860752225</v>
      </c>
      <c r="EE72" s="10">
        <f t="shared" si="45"/>
        <v>1.3387521978416714</v>
      </c>
      <c r="EF72" s="10">
        <f t="shared" si="45"/>
        <v>1.3528141180333633</v>
      </c>
      <c r="EG72" s="10">
        <f t="shared" si="45"/>
        <v>1.254149018407321</v>
      </c>
      <c r="EH72" s="10">
        <f t="shared" si="45"/>
        <v>1.3680637027152913</v>
      </c>
      <c r="EI72" s="10">
        <f t="shared" si="45"/>
        <v>1.0540968532863937</v>
      </c>
      <c r="EJ72" s="10">
        <f t="shared" si="45"/>
        <v>0.98638291038225057</v>
      </c>
      <c r="EK72" s="10">
        <f t="shared" si="45"/>
        <v>1.0656666431316513</v>
      </c>
      <c r="EL72" s="10">
        <f t="shared" si="45"/>
        <v>0.96437620119584955</v>
      </c>
      <c r="EM72" s="10">
        <f t="shared" si="45"/>
        <v>1.03068395567951</v>
      </c>
      <c r="EN72" s="10">
        <f t="shared" si="45"/>
        <v>1.150360528732344</v>
      </c>
      <c r="EO72" s="10">
        <f t="shared" si="45"/>
        <v>1.1802651693707946</v>
      </c>
      <c r="EP72" s="10">
        <f t="shared" si="45"/>
        <v>1.061186793446383</v>
      </c>
      <c r="EQ72" s="10">
        <f t="shared" si="45"/>
        <v>0.99180855895421016</v>
      </c>
      <c r="ER72" s="10">
        <f t="shared" si="45"/>
        <v>1.0636908580188167</v>
      </c>
      <c r="ES72" s="10">
        <f t="shared" si="45"/>
        <v>1.011682888846688</v>
      </c>
      <c r="ET72" s="10">
        <f t="shared" si="45"/>
        <v>0.96217073648812912</v>
      </c>
      <c r="EU72" s="10">
        <f t="shared" si="45"/>
        <v>1.0139585251647878</v>
      </c>
      <c r="EV72" s="10">
        <f t="shared" si="45"/>
        <v>0.99808285001196251</v>
      </c>
      <c r="EW72" s="10">
        <f t="shared" si="45"/>
        <v>0.90116776533280585</v>
      </c>
      <c r="EX72" s="10">
        <f t="shared" si="45"/>
        <v>0.84528232797021685</v>
      </c>
      <c r="EY72" s="10">
        <f t="shared" si="45"/>
        <v>1.0313577154152049</v>
      </c>
      <c r="EZ72" s="10">
        <f t="shared" si="45"/>
        <v>1.0594053820086686</v>
      </c>
      <c r="FA72" s="10">
        <f t="shared" si="45"/>
        <v>1.0378026411158756</v>
      </c>
      <c r="FB72" s="10">
        <f t="shared" si="45"/>
        <v>0.99982222126515197</v>
      </c>
      <c r="FC72" s="10">
        <f t="shared" si="45"/>
        <v>0.98392233561360132</v>
      </c>
      <c r="FD72" s="10">
        <f t="shared" si="45"/>
        <v>0.92250809247560872</v>
      </c>
      <c r="FE72" s="10">
        <f t="shared" si="45"/>
        <v>0.94037816430124266</v>
      </c>
      <c r="FF72" s="10">
        <f t="shared" si="45"/>
        <v>1.0875198794805514</v>
      </c>
      <c r="FG72" s="10">
        <f t="shared" si="45"/>
        <v>1.0412271672373601</v>
      </c>
      <c r="FH72" s="10">
        <f t="shared" si="45"/>
        <v>1.0802598186623826</v>
      </c>
      <c r="FI72" s="10">
        <f t="shared" si="45"/>
        <v>1.0674691915807915</v>
      </c>
      <c r="FJ72" s="10">
        <f t="shared" si="45"/>
        <v>1.072002354446346</v>
      </c>
      <c r="FK72" s="10">
        <f t="shared" si="45"/>
        <v>0.86261315754861112</v>
      </c>
      <c r="FL72" s="10">
        <f t="shared" si="45"/>
        <v>0.84066576004071392</v>
      </c>
      <c r="FM72" s="10">
        <f t="shared" si="45"/>
        <v>0.90961053050239826</v>
      </c>
      <c r="FN72" s="10">
        <f t="shared" si="45"/>
        <v>0.92372334025550928</v>
      </c>
      <c r="FO72" s="10">
        <f t="shared" si="45"/>
        <v>0.91848025915087161</v>
      </c>
      <c r="FP72" s="10">
        <f t="shared" si="45"/>
        <v>0.92602756575577982</v>
      </c>
      <c r="FQ72" s="10">
        <f t="shared" si="45"/>
        <v>0.92426447870908601</v>
      </c>
      <c r="FR72" s="10">
        <f t="shared" si="45"/>
        <v>0.81504298858654778</v>
      </c>
      <c r="FS72" s="10">
        <f t="shared" si="45"/>
        <v>0.76052999043451908</v>
      </c>
      <c r="FT72" s="10">
        <f t="shared" si="45"/>
        <v>0.85397535326463314</v>
      </c>
      <c r="FU72" s="10">
        <f t="shared" si="45"/>
        <v>0.92834331577311546</v>
      </c>
      <c r="FV72" s="10">
        <f t="shared" si="45"/>
        <v>0.93522197104707161</v>
      </c>
      <c r="FW72" s="10">
        <f t="shared" si="45"/>
        <v>0.92616346648453762</v>
      </c>
      <c r="FX72" s="10">
        <f t="shared" si="45"/>
        <v>0.94417681936350073</v>
      </c>
      <c r="FY72" s="10">
        <f t="shared" si="45"/>
        <v>0.79712995587035984</v>
      </c>
      <c r="FZ72" s="10">
        <f t="shared" si="45"/>
        <v>0.74526191079660364</v>
      </c>
      <c r="GA72" s="10">
        <f t="shared" si="45"/>
        <v>0.976916077496229</v>
      </c>
      <c r="GB72" s="10">
        <f t="shared" si="45"/>
        <v>1.0481444711220129</v>
      </c>
      <c r="GC72" s="10">
        <f t="shared" si="45"/>
        <v>1.0671081942214473</v>
      </c>
      <c r="GD72" s="10">
        <f t="shared" si="45"/>
        <v>1.1389420430654464</v>
      </c>
      <c r="GE72" s="10">
        <f t="shared" si="45"/>
        <v>0.97330010188550886</v>
      </c>
      <c r="GF72" s="10">
        <f t="shared" si="45"/>
        <v>0.92223847152208671</v>
      </c>
      <c r="GG72" s="10">
        <f t="shared" si="45"/>
        <v>0.86616495479352718</v>
      </c>
      <c r="GH72" s="10">
        <f t="shared" si="45"/>
        <v>1.0604735104395293</v>
      </c>
      <c r="GI72" s="10">
        <f t="shared" si="45"/>
        <v>1.1543584892309564</v>
      </c>
      <c r="GJ72" s="10">
        <f t="shared" si="45"/>
        <v>1.1918560643296769</v>
      </c>
      <c r="GK72" s="10">
        <f t="shared" si="45"/>
        <v>1.3603961760348435</v>
      </c>
      <c r="GL72" s="10">
        <f t="shared" si="45"/>
        <v>1.4531148654445405</v>
      </c>
      <c r="GM72" s="10">
        <f t="shared" ref="GM72:HE72" si="46">GM14/GM$61</f>
        <v>1.2733813278098545</v>
      </c>
      <c r="GN72" s="10">
        <f t="shared" si="46"/>
        <v>1.271841568042249</v>
      </c>
      <c r="GO72" s="10">
        <f t="shared" si="46"/>
        <v>1.4700391010076028</v>
      </c>
      <c r="GP72" s="10">
        <f t="shared" si="46"/>
        <v>1.5354933967458977</v>
      </c>
      <c r="GQ72" s="10">
        <f t="shared" si="46"/>
        <v>1.5675305167972278</v>
      </c>
      <c r="GR72" s="10">
        <f t="shared" si="46"/>
        <v>1.6811075814133296</v>
      </c>
      <c r="GS72" s="10">
        <f t="shared" si="46"/>
        <v>1.5399897170877597</v>
      </c>
      <c r="GT72" s="10">
        <f t="shared" si="46"/>
        <v>1.3986874691102924</v>
      </c>
      <c r="GU72" s="10">
        <f t="shared" si="46"/>
        <v>1.337900754849616</v>
      </c>
      <c r="GV72" s="10">
        <f t="shared" si="46"/>
        <v>1.6298754805334812</v>
      </c>
      <c r="GW72" s="10">
        <f t="shared" si="46"/>
        <v>1.6281934624937149</v>
      </c>
      <c r="GX72" s="10">
        <f t="shared" si="46"/>
        <v>1.6842481613625939</v>
      </c>
      <c r="GY72" s="10">
        <f t="shared" si="46"/>
        <v>1.5536380749940029</v>
      </c>
      <c r="GZ72" s="10">
        <f t="shared" si="46"/>
        <v>1.6572683457525312</v>
      </c>
      <c r="HA72" s="10">
        <f t="shared" si="46"/>
        <v>1.2985345392233825</v>
      </c>
      <c r="HB72" s="10">
        <f t="shared" si="46"/>
        <v>1.2871462085714132</v>
      </c>
      <c r="HC72" s="10">
        <f t="shared" si="46"/>
        <v>1.5195949580124342</v>
      </c>
      <c r="HD72" s="10">
        <f t="shared" si="46"/>
        <v>1.6332499639300309</v>
      </c>
      <c r="HE72" s="10">
        <f t="shared" si="46"/>
        <v>1.7209920536202998</v>
      </c>
      <c r="HF72" s="10"/>
      <c r="HG72" s="10">
        <f t="shared" si="14"/>
        <v>1.6621572796554249</v>
      </c>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row>
    <row r="73" spans="1:275">
      <c r="A73" t="str">
        <f t="shared" si="4"/>
        <v>Facebook_INSTALL</v>
      </c>
      <c r="B73" s="10">
        <f t="shared" si="9"/>
        <v>0.50812225480979545</v>
      </c>
      <c r="C73" s="10">
        <f t="shared" ref="C73:BN73" si="47">C15/C$61</f>
        <v>0.44244830890054404</v>
      </c>
      <c r="D73" s="10">
        <f t="shared" si="47"/>
        <v>0.47533035185011036</v>
      </c>
      <c r="E73" s="10">
        <f t="shared" si="47"/>
        <v>0.48319232011918328</v>
      </c>
      <c r="F73" s="10">
        <f t="shared" si="47"/>
        <v>0.45244923402554327</v>
      </c>
      <c r="G73" s="10">
        <f t="shared" si="47"/>
        <v>0.41944168416664923</v>
      </c>
      <c r="H73" s="10">
        <f t="shared" si="47"/>
        <v>0.39434557464662423</v>
      </c>
      <c r="I73" s="10">
        <f t="shared" si="47"/>
        <v>0.46893762260609329</v>
      </c>
      <c r="J73" s="10">
        <f t="shared" si="47"/>
        <v>0.40881286690884</v>
      </c>
      <c r="K73" s="10">
        <f t="shared" si="47"/>
        <v>0.44100416976917339</v>
      </c>
      <c r="L73" s="10">
        <f t="shared" si="47"/>
        <v>0.44962613148932279</v>
      </c>
      <c r="M73" s="10">
        <f t="shared" si="47"/>
        <v>0.36578721492423244</v>
      </c>
      <c r="N73" s="10">
        <f t="shared" si="47"/>
        <v>0.35242948160646331</v>
      </c>
      <c r="O73" s="10">
        <f t="shared" si="47"/>
        <v>0.38261990092123366</v>
      </c>
      <c r="P73" s="10">
        <f t="shared" si="47"/>
        <v>0.41669283735809559</v>
      </c>
      <c r="Q73" s="10">
        <f t="shared" si="47"/>
        <v>0.36018034658685139</v>
      </c>
      <c r="R73" s="10">
        <f t="shared" si="47"/>
        <v>0.42025708402299494</v>
      </c>
      <c r="S73" s="10">
        <f t="shared" si="47"/>
        <v>0.4284190329397975</v>
      </c>
      <c r="T73" s="10">
        <f t="shared" si="47"/>
        <v>0.40437756083316762</v>
      </c>
      <c r="U73" s="10">
        <f t="shared" si="47"/>
        <v>0.36740354184466861</v>
      </c>
      <c r="V73" s="10">
        <f t="shared" si="47"/>
        <v>0.37557373874455313</v>
      </c>
      <c r="W73" s="10">
        <f t="shared" si="47"/>
        <v>0.36006036645765527</v>
      </c>
      <c r="X73" s="10">
        <f t="shared" si="47"/>
        <v>0.40197144664574896</v>
      </c>
      <c r="Y73" s="10">
        <f t="shared" si="47"/>
        <v>0.42571926700052104</v>
      </c>
      <c r="Z73" s="10">
        <f t="shared" si="47"/>
        <v>0.46812525715153619</v>
      </c>
      <c r="AA73" s="10">
        <f t="shared" si="47"/>
        <v>0.41637181036220411</v>
      </c>
      <c r="AB73" s="10">
        <f t="shared" si="47"/>
        <v>0.40912233902357376</v>
      </c>
      <c r="AC73" s="10">
        <f t="shared" si="47"/>
        <v>0.45588410793356898</v>
      </c>
      <c r="AD73" s="10">
        <f t="shared" si="47"/>
        <v>0.43974825873418627</v>
      </c>
      <c r="AE73" s="10">
        <f t="shared" si="47"/>
        <v>0.40347189998053196</v>
      </c>
      <c r="AF73" s="10">
        <f t="shared" si="47"/>
        <v>0.38059902115313099</v>
      </c>
      <c r="AG73" s="10">
        <f t="shared" si="47"/>
        <v>0.39856239679346278</v>
      </c>
      <c r="AH73" s="10">
        <f t="shared" si="47"/>
        <v>0.37004492300810782</v>
      </c>
      <c r="AI73" s="10">
        <f t="shared" si="47"/>
        <v>0.33238044898722785</v>
      </c>
      <c r="AJ73" s="10">
        <f t="shared" si="47"/>
        <v>0.392769338701069</v>
      </c>
      <c r="AK73" s="10">
        <f t="shared" si="47"/>
        <v>0.41271524249616459</v>
      </c>
      <c r="AL73" s="10">
        <f t="shared" si="47"/>
        <v>0.41114538611652035</v>
      </c>
      <c r="AM73" s="10">
        <f t="shared" si="47"/>
        <v>0.39695233936990232</v>
      </c>
      <c r="AN73" s="10">
        <f t="shared" si="47"/>
        <v>0.37635836354591612</v>
      </c>
      <c r="AO73" s="10">
        <f t="shared" si="47"/>
        <v>0.32430279631163605</v>
      </c>
      <c r="AP73" s="10">
        <f t="shared" si="47"/>
        <v>0.31185840164656581</v>
      </c>
      <c r="AQ73" s="10">
        <f t="shared" si="47"/>
        <v>0.35358234220055906</v>
      </c>
      <c r="AR73" s="10">
        <f t="shared" si="47"/>
        <v>0.34834070902582465</v>
      </c>
      <c r="AS73" s="10">
        <f t="shared" si="47"/>
        <v>0.34390748333030507</v>
      </c>
      <c r="AT73" s="10">
        <f t="shared" si="47"/>
        <v>0.32964355599486189</v>
      </c>
      <c r="AU73" s="10">
        <f t="shared" si="47"/>
        <v>0.3486778129377916</v>
      </c>
      <c r="AV73" s="10">
        <f t="shared" si="47"/>
        <v>0.30821249504053494</v>
      </c>
      <c r="AW73" s="10">
        <f t="shared" si="47"/>
        <v>0.29001910923186397</v>
      </c>
      <c r="AX73" s="10">
        <f t="shared" si="47"/>
        <v>0.33990604405885444</v>
      </c>
      <c r="AY73" s="10">
        <f t="shared" si="47"/>
        <v>0.34666491985476233</v>
      </c>
      <c r="AZ73" s="10">
        <f t="shared" si="47"/>
        <v>0.35105593377937089</v>
      </c>
      <c r="BA73" s="10">
        <f t="shared" si="47"/>
        <v>0.34912830106809561</v>
      </c>
      <c r="BB73" s="10">
        <f t="shared" si="47"/>
        <v>0.35602806986397068</v>
      </c>
      <c r="BC73" s="10">
        <f t="shared" si="47"/>
        <v>0.33065194864086783</v>
      </c>
      <c r="BD73" s="10">
        <f t="shared" si="47"/>
        <v>0.30353867455971523</v>
      </c>
      <c r="BE73" s="10">
        <f t="shared" si="47"/>
        <v>0.37017165072162705</v>
      </c>
      <c r="BF73" s="10">
        <f t="shared" si="47"/>
        <v>0.38631208724290639</v>
      </c>
      <c r="BG73" s="10">
        <f t="shared" si="47"/>
        <v>0.36765344561490443</v>
      </c>
      <c r="BH73" s="10">
        <f t="shared" si="47"/>
        <v>0.36845308588302861</v>
      </c>
      <c r="BI73" s="10">
        <f t="shared" si="47"/>
        <v>0.42069964734053639</v>
      </c>
      <c r="BJ73" s="10">
        <f t="shared" si="47"/>
        <v>0.34863336540994938</v>
      </c>
      <c r="BK73" s="10">
        <f t="shared" si="47"/>
        <v>0.32769146932446813</v>
      </c>
      <c r="BL73" s="10">
        <f t="shared" si="47"/>
        <v>0.31620530145756792</v>
      </c>
      <c r="BM73" s="10">
        <f t="shared" si="47"/>
        <v>0.31670271545236728</v>
      </c>
      <c r="BN73" s="10">
        <f t="shared" si="47"/>
        <v>0.31077294812177175</v>
      </c>
      <c r="BO73" s="10">
        <f t="shared" ref="BO73:DZ73" si="48">BO15/BO$61</f>
        <v>0.30881784235720816</v>
      </c>
      <c r="BP73" s="10">
        <f t="shared" si="48"/>
        <v>0.3270551165121614</v>
      </c>
      <c r="BQ73" s="10">
        <f t="shared" si="48"/>
        <v>0.3105941888763753</v>
      </c>
      <c r="BR73" s="10">
        <f t="shared" si="48"/>
        <v>0.27444370895124698</v>
      </c>
      <c r="BS73" s="10">
        <f t="shared" si="48"/>
        <v>0.30864132458506915</v>
      </c>
      <c r="BT73" s="10">
        <f t="shared" si="48"/>
        <v>0.29930543017560307</v>
      </c>
      <c r="BU73" s="10">
        <f t="shared" si="48"/>
        <v>0.26568157613839832</v>
      </c>
      <c r="BV73" s="10">
        <f t="shared" si="48"/>
        <v>0.27607032981763313</v>
      </c>
      <c r="BW73" s="10">
        <f t="shared" si="48"/>
        <v>0.26539219301620059</v>
      </c>
      <c r="BX73" s="10">
        <f t="shared" si="48"/>
        <v>0.28830008199580315</v>
      </c>
      <c r="BY73" s="10">
        <f t="shared" si="48"/>
        <v>0.28028445230292159</v>
      </c>
      <c r="BZ73" s="10">
        <f t="shared" si="48"/>
        <v>0.3098812036508341</v>
      </c>
      <c r="CA73" s="10">
        <f t="shared" si="48"/>
        <v>0.28637920835936276</v>
      </c>
      <c r="CB73" s="10">
        <f t="shared" si="48"/>
        <v>0.30775700963578123</v>
      </c>
      <c r="CC73" s="10">
        <f t="shared" si="48"/>
        <v>0.29948349158807763</v>
      </c>
      <c r="CD73" s="10">
        <f t="shared" si="48"/>
        <v>0.31521170280978233</v>
      </c>
      <c r="CE73" s="10">
        <f t="shared" si="48"/>
        <v>0.27969745889525377</v>
      </c>
      <c r="CF73" s="10">
        <f t="shared" si="48"/>
        <v>0.24780541411729162</v>
      </c>
      <c r="CG73" s="10">
        <f t="shared" si="48"/>
        <v>0.2875022850474418</v>
      </c>
      <c r="CH73" s="10">
        <f t="shared" si="48"/>
        <v>0.31704824691552458</v>
      </c>
      <c r="CI73" s="10">
        <f t="shared" si="48"/>
        <v>0.29841262198153568</v>
      </c>
      <c r="CJ73" s="10">
        <f t="shared" si="48"/>
        <v>0.30568889073323691</v>
      </c>
      <c r="CK73" s="10">
        <f t="shared" si="48"/>
        <v>0.29642043757887732</v>
      </c>
      <c r="CL73" s="10">
        <f t="shared" si="48"/>
        <v>0.28432003017504376</v>
      </c>
      <c r="CM73" s="10">
        <f t="shared" si="48"/>
        <v>0.25420598117749615</v>
      </c>
      <c r="CN73" s="10">
        <f t="shared" si="48"/>
        <v>0.33563196003025636</v>
      </c>
      <c r="CO73" s="10">
        <f t="shared" si="48"/>
        <v>0.31972009426832509</v>
      </c>
      <c r="CP73" s="10">
        <f t="shared" si="48"/>
        <v>0.34015588721436035</v>
      </c>
      <c r="CQ73" s="10">
        <f t="shared" si="48"/>
        <v>0.35469956468870778</v>
      </c>
      <c r="CR73" s="10">
        <f t="shared" si="48"/>
        <v>0.34648571931436406</v>
      </c>
      <c r="CS73" s="10">
        <f t="shared" si="48"/>
        <v>0.28329934469968671</v>
      </c>
      <c r="CT73" s="10">
        <f t="shared" si="48"/>
        <v>0.24877585688163026</v>
      </c>
      <c r="CU73" s="10">
        <f t="shared" si="48"/>
        <v>0.30055600996742315</v>
      </c>
      <c r="CV73" s="10">
        <f t="shared" si="48"/>
        <v>0.31676816895888543</v>
      </c>
      <c r="CW73" s="10">
        <f t="shared" si="48"/>
        <v>0.30709840723229509</v>
      </c>
      <c r="CX73" s="10">
        <f t="shared" si="48"/>
        <v>0.3347883987106704</v>
      </c>
      <c r="CY73" s="10">
        <f t="shared" si="48"/>
        <v>0.30959659299711328</v>
      </c>
      <c r="CZ73" s="10">
        <f t="shared" si="48"/>
        <v>0.29380520350043121</v>
      </c>
      <c r="DA73" s="10">
        <f t="shared" si="48"/>
        <v>0.26182591476561767</v>
      </c>
      <c r="DB73" s="10">
        <f t="shared" si="48"/>
        <v>0.29502532477742632</v>
      </c>
      <c r="DC73" s="10">
        <f t="shared" si="48"/>
        <v>0.30986666853622097</v>
      </c>
      <c r="DD73" s="10">
        <f t="shared" si="48"/>
        <v>0.31800402061953564</v>
      </c>
      <c r="DE73" s="10">
        <f t="shared" si="48"/>
        <v>0.35639848598530566</v>
      </c>
      <c r="DF73" s="10">
        <f t="shared" si="48"/>
        <v>0.35309193939564743</v>
      </c>
      <c r="DG73" s="10">
        <f t="shared" si="48"/>
        <v>0.29219398768743182</v>
      </c>
      <c r="DH73" s="10">
        <f t="shared" si="48"/>
        <v>0.28409263478967312</v>
      </c>
      <c r="DI73" s="10">
        <f t="shared" si="48"/>
        <v>0.28198768803812224</v>
      </c>
      <c r="DJ73" s="10">
        <f t="shared" si="48"/>
        <v>0.28988886645703588</v>
      </c>
      <c r="DK73" s="10">
        <f t="shared" si="48"/>
        <v>0.32608062212241856</v>
      </c>
      <c r="DL73" s="10">
        <f t="shared" si="48"/>
        <v>0.32409716335038441</v>
      </c>
      <c r="DM73" s="10">
        <f t="shared" si="48"/>
        <v>0.35611703828891439</v>
      </c>
      <c r="DN73" s="10">
        <f t="shared" si="48"/>
        <v>0.32884502946379135</v>
      </c>
      <c r="DO73" s="10">
        <f t="shared" si="48"/>
        <v>0.2621840239677487</v>
      </c>
      <c r="DP73" s="10">
        <f t="shared" si="48"/>
        <v>0.2788370758386669</v>
      </c>
      <c r="DQ73" s="10">
        <f t="shared" si="48"/>
        <v>0.27804737248279016</v>
      </c>
      <c r="DR73" s="10">
        <f t="shared" si="48"/>
        <v>0.27399595626791495</v>
      </c>
      <c r="DS73" s="10">
        <f t="shared" si="48"/>
        <v>0.32206199477488084</v>
      </c>
      <c r="DT73" s="10">
        <f t="shared" si="48"/>
        <v>0.31972814001839955</v>
      </c>
      <c r="DU73" s="10">
        <f t="shared" si="48"/>
        <v>0.25018844245647387</v>
      </c>
      <c r="DV73" s="10">
        <f t="shared" si="48"/>
        <v>0.22802987879563377</v>
      </c>
      <c r="DW73" s="10">
        <f t="shared" si="48"/>
        <v>0.26681110443575218</v>
      </c>
      <c r="DX73" s="10">
        <f t="shared" si="48"/>
        <v>0.26713278923207789</v>
      </c>
      <c r="DY73" s="10">
        <f t="shared" si="48"/>
        <v>0.25588199505647102</v>
      </c>
      <c r="DZ73" s="10">
        <f t="shared" si="48"/>
        <v>0.25590900348889972</v>
      </c>
      <c r="EA73" s="10">
        <f t="shared" ref="EA73:GL73" si="49">EA15/EA$61</f>
        <v>0.23855482433328176</v>
      </c>
      <c r="EB73" s="10">
        <f t="shared" si="49"/>
        <v>0.21153385512470071</v>
      </c>
      <c r="EC73" s="10">
        <f t="shared" si="49"/>
        <v>0.20111457394528601</v>
      </c>
      <c r="ED73" s="10">
        <f t="shared" si="49"/>
        <v>0.22601749950292346</v>
      </c>
      <c r="EE73" s="10">
        <f t="shared" si="49"/>
        <v>0.22909121653015632</v>
      </c>
      <c r="EF73" s="10">
        <f t="shared" si="49"/>
        <v>0.23149753370271317</v>
      </c>
      <c r="EG73" s="10">
        <f t="shared" si="49"/>
        <v>0.21461367144736823</v>
      </c>
      <c r="EH73" s="10">
        <f t="shared" si="49"/>
        <v>0.2341070875185686</v>
      </c>
      <c r="EI73" s="10">
        <f t="shared" si="49"/>
        <v>0.18038015612546465</v>
      </c>
      <c r="EJ73" s="10">
        <f t="shared" si="49"/>
        <v>0.16879274690890231</v>
      </c>
      <c r="EK73" s="10">
        <f t="shared" si="49"/>
        <v>0.18236001261789209</v>
      </c>
      <c r="EL73" s="10">
        <f t="shared" si="49"/>
        <v>0.16502689405916213</v>
      </c>
      <c r="EM73" s="10">
        <f t="shared" si="49"/>
        <v>0.17637367217428662</v>
      </c>
      <c r="EN73" s="10">
        <f t="shared" si="49"/>
        <v>0.19685307960684595</v>
      </c>
      <c r="EO73" s="10">
        <f t="shared" si="49"/>
        <v>0.20197044973315073</v>
      </c>
      <c r="EP73" s="10">
        <f t="shared" si="49"/>
        <v>0.18159340755391912</v>
      </c>
      <c r="EQ73" s="10">
        <f t="shared" si="49"/>
        <v>0.16972119986219658</v>
      </c>
      <c r="ER73" s="10">
        <f t="shared" si="49"/>
        <v>0.18202191045392835</v>
      </c>
      <c r="ES73" s="10">
        <f t="shared" si="49"/>
        <v>0.17297147736182256</v>
      </c>
      <c r="ET73" s="10">
        <f t="shared" si="49"/>
        <v>0.16401047442969582</v>
      </c>
      <c r="EU73" s="10">
        <f t="shared" si="49"/>
        <v>0.17239406111254807</v>
      </c>
      <c r="EV73" s="10">
        <f t="shared" si="49"/>
        <v>0.17048141808987949</v>
      </c>
      <c r="EW73" s="10">
        <f t="shared" si="49"/>
        <v>0.15421048046882149</v>
      </c>
      <c r="EX73" s="10">
        <f t="shared" si="49"/>
        <v>0.1445213066947561</v>
      </c>
      <c r="EY73" s="10">
        <f t="shared" si="49"/>
        <v>0.17621564937184198</v>
      </c>
      <c r="EZ73" s="10">
        <f t="shared" si="49"/>
        <v>0.18048456498205456</v>
      </c>
      <c r="FA73" s="10">
        <f t="shared" si="49"/>
        <v>0.17690259855030011</v>
      </c>
      <c r="FB73" s="10">
        <f t="shared" si="49"/>
        <v>0.16882627900761468</v>
      </c>
      <c r="FC73" s="10">
        <f t="shared" si="49"/>
        <v>0.16614148317681071</v>
      </c>
      <c r="FD73" s="10">
        <f t="shared" si="49"/>
        <v>0.15577130143196374</v>
      </c>
      <c r="FE73" s="10">
        <f t="shared" si="49"/>
        <v>0.15878877560662552</v>
      </c>
      <c r="FF73" s="10">
        <f t="shared" si="49"/>
        <v>0.1836345809229819</v>
      </c>
      <c r="FG73" s="10">
        <f t="shared" si="49"/>
        <v>0.17581776490613166</v>
      </c>
      <c r="FH73" s="10">
        <f t="shared" si="49"/>
        <v>0.18240867392948715</v>
      </c>
      <c r="FI73" s="10">
        <f t="shared" si="49"/>
        <v>0.18024889599053856</v>
      </c>
      <c r="FJ73" s="10">
        <f t="shared" si="49"/>
        <v>0.18101434909054934</v>
      </c>
      <c r="FK73" s="10">
        <f t="shared" si="49"/>
        <v>0.14565766444724768</v>
      </c>
      <c r="FL73" s="10">
        <f t="shared" si="49"/>
        <v>0.14195170815186678</v>
      </c>
      <c r="FM73" s="10">
        <f t="shared" si="49"/>
        <v>0.15359346686308215</v>
      </c>
      <c r="FN73" s="10">
        <f t="shared" si="49"/>
        <v>0.15597650367331148</v>
      </c>
      <c r="FO73" s="10">
        <f t="shared" si="49"/>
        <v>0.15509117640751913</v>
      </c>
      <c r="FP73" s="10">
        <f t="shared" si="49"/>
        <v>0.15636558666119793</v>
      </c>
      <c r="FQ73" s="10">
        <f t="shared" si="49"/>
        <v>0.15606787830932395</v>
      </c>
      <c r="FR73" s="10">
        <f t="shared" si="49"/>
        <v>0.1376251418179083</v>
      </c>
      <c r="FS73" s="10">
        <f t="shared" si="49"/>
        <v>0.12842027875344228</v>
      </c>
      <c r="FT73" s="10">
        <f t="shared" si="49"/>
        <v>0.14419911679243083</v>
      </c>
      <c r="FU73" s="10">
        <f t="shared" si="49"/>
        <v>0.15675661563637305</v>
      </c>
      <c r="FV73" s="10">
        <f t="shared" si="49"/>
        <v>0.15791811990160995</v>
      </c>
      <c r="FW73" s="10">
        <f t="shared" si="49"/>
        <v>0.15638853435516054</v>
      </c>
      <c r="FX73" s="10">
        <f t="shared" si="49"/>
        <v>0.1594302024380706</v>
      </c>
      <c r="FY73" s="10">
        <f t="shared" si="49"/>
        <v>0.13460041342630591</v>
      </c>
      <c r="FZ73" s="10">
        <f t="shared" si="49"/>
        <v>0.12584216734719697</v>
      </c>
      <c r="GA73" s="10">
        <f t="shared" si="49"/>
        <v>0.16495843236781174</v>
      </c>
      <c r="GB73" s="10">
        <f t="shared" si="49"/>
        <v>0.17698579523269622</v>
      </c>
      <c r="GC73" s="10">
        <f t="shared" si="49"/>
        <v>0.18018793931282787</v>
      </c>
      <c r="GD73" s="10">
        <f t="shared" si="49"/>
        <v>0.1923175371045053</v>
      </c>
      <c r="GE73" s="10">
        <f t="shared" si="49"/>
        <v>0.16434785211228622</v>
      </c>
      <c r="GF73" s="10">
        <f t="shared" si="49"/>
        <v>0.15679974227159127</v>
      </c>
      <c r="GG73" s="10">
        <f t="shared" si="49"/>
        <v>0.14756334800962106</v>
      </c>
      <c r="GH73" s="10">
        <f t="shared" si="49"/>
        <v>0.18076704785487732</v>
      </c>
      <c r="GI73" s="10">
        <f t="shared" si="49"/>
        <v>0.19492070113335722</v>
      </c>
      <c r="GJ73" s="10">
        <f t="shared" si="49"/>
        <v>0.20125240285100357</v>
      </c>
      <c r="GK73" s="10">
        <f t="shared" si="49"/>
        <v>0.22971146218927871</v>
      </c>
      <c r="GL73" s="10">
        <f t="shared" si="49"/>
        <v>0.2453675968445922</v>
      </c>
      <c r="GM73" s="10">
        <f t="shared" ref="GM73:HE73" si="50">GM15/GM$61</f>
        <v>0.21501845704117512</v>
      </c>
      <c r="GN73" s="10">
        <f t="shared" si="50"/>
        <v>0.21475845890690526</v>
      </c>
      <c r="GO73" s="10">
        <f t="shared" si="50"/>
        <v>0.24822536060937897</v>
      </c>
      <c r="GP73" s="10">
        <f t="shared" si="50"/>
        <v>0.25927773068030752</v>
      </c>
      <c r="GQ73" s="10">
        <f t="shared" si="50"/>
        <v>0.26468740017289216</v>
      </c>
      <c r="GR73" s="10">
        <f t="shared" si="50"/>
        <v>0.2838656028492445</v>
      </c>
      <c r="GS73" s="10">
        <f t="shared" si="50"/>
        <v>0.26003696268815618</v>
      </c>
      <c r="GT73" s="10">
        <f t="shared" si="50"/>
        <v>0.23617718818618438</v>
      </c>
      <c r="GU73" s="10">
        <f t="shared" si="50"/>
        <v>0.22591296864449098</v>
      </c>
      <c r="GV73" s="10">
        <f t="shared" si="50"/>
        <v>0.27521473995249585</v>
      </c>
      <c r="GW73" s="10">
        <f t="shared" si="50"/>
        <v>0.2749307206130196</v>
      </c>
      <c r="GX73" s="10">
        <f t="shared" si="50"/>
        <v>0.28439590955325966</v>
      </c>
      <c r="GY73" s="10">
        <f t="shared" si="50"/>
        <v>0.26234157387889312</v>
      </c>
      <c r="GZ73" s="10">
        <f t="shared" si="50"/>
        <v>0.27984019776682351</v>
      </c>
      <c r="HA73" s="10">
        <f t="shared" si="50"/>
        <v>0.21926573520495143</v>
      </c>
      <c r="HB73" s="10">
        <f t="shared" si="50"/>
        <v>0.21734274384990085</v>
      </c>
      <c r="HC73" s="10">
        <f t="shared" si="50"/>
        <v>0.25659317917073537</v>
      </c>
      <c r="HD73" s="10">
        <f t="shared" si="50"/>
        <v>0.27578454272672465</v>
      </c>
      <c r="HE73" s="10">
        <f t="shared" si="50"/>
        <v>0.29260448223738728</v>
      </c>
      <c r="HF73" s="10"/>
      <c r="HG73" s="10">
        <f t="shared" si="14"/>
        <v>0.28332159762700843</v>
      </c>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row>
    <row r="74" spans="1:275">
      <c r="A74" t="str">
        <f t="shared" si="4"/>
        <v>Facebook_ROAS</v>
      </c>
      <c r="B74" s="10">
        <f t="shared" si="9"/>
        <v>8.8922712144309415</v>
      </c>
      <c r="C74" s="10">
        <f t="shared" ref="C74:BN74" si="51">C16/C$61</f>
        <v>7.7384234964716256</v>
      </c>
      <c r="D74" s="10">
        <f t="shared" si="51"/>
        <v>8.3135306076869746</v>
      </c>
      <c r="E74" s="10">
        <f t="shared" si="51"/>
        <v>8.451036478265614</v>
      </c>
      <c r="F74" s="10">
        <f t="shared" si="51"/>
        <v>7.913339724520795</v>
      </c>
      <c r="G74" s="10">
        <f t="shared" si="51"/>
        <v>7.3360374861777959</v>
      </c>
      <c r="H74" s="10">
        <f t="shared" si="51"/>
        <v>6.8971063852171399</v>
      </c>
      <c r="I74" s="10">
        <f t="shared" si="51"/>
        <v>8.2017217361736137</v>
      </c>
      <c r="J74" s="10">
        <f t="shared" si="51"/>
        <v>7.1501394106959832</v>
      </c>
      <c r="K74" s="10">
        <f t="shared" si="51"/>
        <v>7.7131654842432393</v>
      </c>
      <c r="L74" s="10">
        <f t="shared" si="51"/>
        <v>7.8639636447088934</v>
      </c>
      <c r="M74" s="10">
        <f t="shared" si="51"/>
        <v>6.3976205082504842</v>
      </c>
      <c r="N74" s="10">
        <f t="shared" si="51"/>
        <v>6.1639936752136224</v>
      </c>
      <c r="O74" s="10">
        <f t="shared" si="51"/>
        <v>6.6920242838513913</v>
      </c>
      <c r="P74" s="10">
        <f t="shared" si="51"/>
        <v>7.2879601395066231</v>
      </c>
      <c r="Q74" s="10">
        <f t="shared" si="51"/>
        <v>6.2995563485105563</v>
      </c>
      <c r="R74" s="10">
        <f t="shared" si="51"/>
        <v>7.3502988343235538</v>
      </c>
      <c r="S74" s="10">
        <f t="shared" si="51"/>
        <v>7.4930513681649549</v>
      </c>
      <c r="T74" s="10">
        <f t="shared" si="51"/>
        <v>7.0725658817359447</v>
      </c>
      <c r="U74" s="10">
        <f t="shared" si="51"/>
        <v>6.4258900754181445</v>
      </c>
      <c r="V74" s="10">
        <f t="shared" si="51"/>
        <v>6.5687868665323768</v>
      </c>
      <c r="W74" s="10">
        <f t="shared" si="51"/>
        <v>6.2974578953631513</v>
      </c>
      <c r="X74" s="10">
        <f t="shared" si="51"/>
        <v>7.030482931156631</v>
      </c>
      <c r="Y74" s="10">
        <f t="shared" si="51"/>
        <v>7.4458324544624581</v>
      </c>
      <c r="Z74" s="10">
        <f t="shared" si="51"/>
        <v>8.187513469848497</v>
      </c>
      <c r="AA74" s="10">
        <f t="shared" si="51"/>
        <v>7.2823453782281122</v>
      </c>
      <c r="AB74" s="10">
        <f t="shared" si="51"/>
        <v>7.1555520824678958</v>
      </c>
      <c r="AC74" s="10">
        <f t="shared" si="51"/>
        <v>7.973415690375445</v>
      </c>
      <c r="AD74" s="10">
        <f t="shared" si="51"/>
        <v>7.6911995939300981</v>
      </c>
      <c r="AE74" s="10">
        <f t="shared" si="51"/>
        <v>7.0567258685629639</v>
      </c>
      <c r="AF74" s="10">
        <f t="shared" si="51"/>
        <v>6.6566790851690776</v>
      </c>
      <c r="AG74" s="10">
        <f t="shared" si="51"/>
        <v>6.9708586290118655</v>
      </c>
      <c r="AH74" s="10">
        <f t="shared" si="51"/>
        <v>6.4720878472715437</v>
      </c>
      <c r="AI74" s="10">
        <f t="shared" si="51"/>
        <v>5.8133359784379399</v>
      </c>
      <c r="AJ74" s="10">
        <f t="shared" si="51"/>
        <v>6.8695380094041356</v>
      </c>
      <c r="AK74" s="10">
        <f t="shared" si="51"/>
        <v>7.218391982390294</v>
      </c>
      <c r="AL74" s="10">
        <f t="shared" si="51"/>
        <v>7.1909351851959604</v>
      </c>
      <c r="AM74" s="10">
        <f t="shared" si="51"/>
        <v>6.9426987153434379</v>
      </c>
      <c r="AN74" s="10">
        <f t="shared" si="51"/>
        <v>6.5825099588719294</v>
      </c>
      <c r="AO74" s="10">
        <f t="shared" si="51"/>
        <v>5.6720577863426884</v>
      </c>
      <c r="AP74" s="10">
        <f t="shared" si="51"/>
        <v>5.4544052515522736</v>
      </c>
      <c r="AQ74" s="10">
        <f t="shared" si="51"/>
        <v>6.1841572135689171</v>
      </c>
      <c r="AR74" s="10">
        <f t="shared" si="51"/>
        <v>6.0924810189752439</v>
      </c>
      <c r="AS74" s="10">
        <f t="shared" si="51"/>
        <v>6.0149438758766083</v>
      </c>
      <c r="AT74" s="10">
        <f t="shared" si="51"/>
        <v>5.7654677041415612</v>
      </c>
      <c r="AU74" s="10">
        <f t="shared" si="51"/>
        <v>6.098376968348445</v>
      </c>
      <c r="AV74" s="10">
        <f t="shared" si="51"/>
        <v>5.3906383238894158</v>
      </c>
      <c r="AW74" s="10">
        <f t="shared" si="51"/>
        <v>5.0724359006922946</v>
      </c>
      <c r="AX74" s="10">
        <f t="shared" si="51"/>
        <v>5.9449586798365344</v>
      </c>
      <c r="AY74" s="10">
        <f t="shared" si="51"/>
        <v>6.0631714566645867</v>
      </c>
      <c r="AZ74" s="10">
        <f t="shared" si="51"/>
        <v>6.1399703156479966</v>
      </c>
      <c r="BA74" s="10">
        <f t="shared" si="51"/>
        <v>6.1062560083592317</v>
      </c>
      <c r="BB74" s="10">
        <f t="shared" si="51"/>
        <v>6.2269330045718645</v>
      </c>
      <c r="BC74" s="10">
        <f t="shared" si="51"/>
        <v>5.7831044973631629</v>
      </c>
      <c r="BD74" s="10">
        <f t="shared" si="51"/>
        <v>5.3088931766021288</v>
      </c>
      <c r="BE74" s="10">
        <f t="shared" si="51"/>
        <v>6.4743043157123905</v>
      </c>
      <c r="BF74" s="10">
        <f t="shared" si="51"/>
        <v>6.7566006439886275</v>
      </c>
      <c r="BG74" s="10">
        <f t="shared" si="51"/>
        <v>6.4302614292109457</v>
      </c>
      <c r="BH74" s="10">
        <f t="shared" si="51"/>
        <v>6.4500063465984923</v>
      </c>
      <c r="BI74" s="10">
        <f t="shared" si="51"/>
        <v>7.3646157389482587</v>
      </c>
      <c r="BJ74" s="10">
        <f t="shared" si="51"/>
        <v>6.1003448215166767</v>
      </c>
      <c r="BK74" s="10">
        <f t="shared" si="51"/>
        <v>5.7322524566040567</v>
      </c>
      <c r="BL74" s="10">
        <f t="shared" si="51"/>
        <v>5.5310031017788708</v>
      </c>
      <c r="BM74" s="10">
        <f t="shared" si="51"/>
        <v>5.5407293674912603</v>
      </c>
      <c r="BN74" s="10">
        <f t="shared" si="51"/>
        <v>5.4402787343540089</v>
      </c>
      <c r="BO74" s="10">
        <f t="shared" ref="BO74:DZ74" si="52">BO16/BO$61</f>
        <v>5.4060533605605317</v>
      </c>
      <c r="BP74" s="10">
        <f t="shared" si="52"/>
        <v>5.7253084802786738</v>
      </c>
      <c r="BQ74" s="10">
        <f t="shared" si="52"/>
        <v>5.4371494397124476</v>
      </c>
      <c r="BR74" s="10">
        <f t="shared" si="52"/>
        <v>4.8043122241118628</v>
      </c>
      <c r="BS74" s="10">
        <f t="shared" si="52"/>
        <v>5.4029633043384342</v>
      </c>
      <c r="BT74" s="10">
        <f t="shared" si="52"/>
        <v>5.2440966995506741</v>
      </c>
      <c r="BU74" s="10">
        <f t="shared" si="52"/>
        <v>4.6690463328921163</v>
      </c>
      <c r="BV74" s="10">
        <f t="shared" si="52"/>
        <v>4.8976602595544509</v>
      </c>
      <c r="BW74" s="10">
        <f t="shared" si="52"/>
        <v>4.6759754147613606</v>
      </c>
      <c r="BX74" s="10">
        <f t="shared" si="52"/>
        <v>5.0561563524686228</v>
      </c>
      <c r="BY74" s="10">
        <f t="shared" si="52"/>
        <v>4.9065581629587802</v>
      </c>
      <c r="BZ74" s="10">
        <f t="shared" si="52"/>
        <v>5.424668178444815</v>
      </c>
      <c r="CA74" s="10">
        <f t="shared" si="52"/>
        <v>5.0132507562662898</v>
      </c>
      <c r="CB74" s="10">
        <f t="shared" si="52"/>
        <v>5.3921758704735252</v>
      </c>
      <c r="CC74" s="10">
        <f t="shared" si="52"/>
        <v>5.2630758913920328</v>
      </c>
      <c r="CD74" s="10">
        <f t="shared" si="52"/>
        <v>5.5537510581316631</v>
      </c>
      <c r="CE74" s="10">
        <f t="shared" si="52"/>
        <v>4.9052850549766944</v>
      </c>
      <c r="CF74" s="10">
        <f t="shared" si="52"/>
        <v>4.3379918774392339</v>
      </c>
      <c r="CG74" s="10">
        <f t="shared" si="52"/>
        <v>5.0372951244018598</v>
      </c>
      <c r="CH74" s="10">
        <f t="shared" si="52"/>
        <v>5.571756145558556</v>
      </c>
      <c r="CI74" s="10">
        <f t="shared" si="52"/>
        <v>5.2940264917054556</v>
      </c>
      <c r="CJ74" s="10">
        <f t="shared" si="52"/>
        <v>5.4231120487321229</v>
      </c>
      <c r="CK74" s="10">
        <f t="shared" si="52"/>
        <v>5.258683894820634</v>
      </c>
      <c r="CL74" s="10">
        <f t="shared" si="52"/>
        <v>5.0440151018890553</v>
      </c>
      <c r="CM74" s="10">
        <f t="shared" si="52"/>
        <v>4.5097730443416459</v>
      </c>
      <c r="CN74" s="10">
        <f t="shared" si="52"/>
        <v>5.9543208194898209</v>
      </c>
      <c r="CO74" s="10">
        <f t="shared" si="52"/>
        <v>5.6331849230870619</v>
      </c>
      <c r="CP74" s="10">
        <f t="shared" si="52"/>
        <v>5.9655943836794512</v>
      </c>
      <c r="CQ74" s="10">
        <f t="shared" si="52"/>
        <v>6.2146510854306971</v>
      </c>
      <c r="CR74" s="10">
        <f t="shared" si="52"/>
        <v>6.0748613759255079</v>
      </c>
      <c r="CS74" s="10">
        <f t="shared" si="52"/>
        <v>4.9684542974717951</v>
      </c>
      <c r="CT74" s="10">
        <f t="shared" si="52"/>
        <v>4.3549800971850221</v>
      </c>
      <c r="CU74" s="10">
        <f t="shared" si="52"/>
        <v>5.2660079670975435</v>
      </c>
      <c r="CV74" s="10">
        <f t="shared" si="52"/>
        <v>5.5668340994935752</v>
      </c>
      <c r="CW74" s="10">
        <f t="shared" si="52"/>
        <v>5.4481177527032223</v>
      </c>
      <c r="CX74" s="10">
        <f t="shared" si="52"/>
        <v>5.9393555142570467</v>
      </c>
      <c r="CY74" s="10">
        <f t="shared" si="52"/>
        <v>5.4924371301220747</v>
      </c>
      <c r="CZ74" s="10">
        <f t="shared" si="52"/>
        <v>5.212288007135423</v>
      </c>
      <c r="DA74" s="10">
        <f t="shared" si="52"/>
        <v>4.644955430437391</v>
      </c>
      <c r="DB74" s="10">
        <f t="shared" si="52"/>
        <v>5.2339337214507697</v>
      </c>
      <c r="DC74" s="10">
        <f t="shared" si="52"/>
        <v>5.4972284390462871</v>
      </c>
      <c r="DD74" s="10">
        <f t="shared" si="52"/>
        <v>5.6415901527544552</v>
      </c>
      <c r="DE74" s="10">
        <f t="shared" si="52"/>
        <v>6.3227319738729699</v>
      </c>
      <c r="DF74" s="10">
        <f t="shared" si="52"/>
        <v>6.2640717700066864</v>
      </c>
      <c r="DG74" s="10">
        <f t="shared" si="52"/>
        <v>5.1837040312257141</v>
      </c>
      <c r="DH74" s="10">
        <f t="shared" si="52"/>
        <v>5.0399809655772279</v>
      </c>
      <c r="DI74" s="10">
        <f t="shared" si="52"/>
        <v>5.002637894120185</v>
      </c>
      <c r="DJ74" s="10">
        <f t="shared" si="52"/>
        <v>5.1428097393580465</v>
      </c>
      <c r="DK74" s="10">
        <f t="shared" si="52"/>
        <v>5.7848741131824299</v>
      </c>
      <c r="DL74" s="10">
        <f t="shared" si="52"/>
        <v>5.749686314440444</v>
      </c>
      <c r="DM74" s="10">
        <f t="shared" si="52"/>
        <v>6.2744668443014202</v>
      </c>
      <c r="DN74" s="10">
        <f t="shared" si="52"/>
        <v>5.767226541147096</v>
      </c>
      <c r="DO74" s="10">
        <f t="shared" si="52"/>
        <v>4.5896986166254381</v>
      </c>
      <c r="DP74" s="10">
        <f t="shared" si="52"/>
        <v>4.8812209145055983</v>
      </c>
      <c r="DQ74" s="10">
        <f t="shared" si="52"/>
        <v>4.8673966534192017</v>
      </c>
      <c r="DR74" s="10">
        <f t="shared" si="52"/>
        <v>4.8006522605079178</v>
      </c>
      <c r="DS74" s="10">
        <f t="shared" si="52"/>
        <v>5.6466453410633752</v>
      </c>
      <c r="DT74" s="10">
        <f t="shared" si="52"/>
        <v>5.5998129744905745</v>
      </c>
      <c r="DU74" s="10">
        <f t="shared" si="52"/>
        <v>4.3761501393241158</v>
      </c>
      <c r="DV74" s="10">
        <f t="shared" si="52"/>
        <v>3.9883900003966626</v>
      </c>
      <c r="DW74" s="10">
        <f t="shared" si="52"/>
        <v>4.6667412001679045</v>
      </c>
      <c r="DX74" s="10">
        <f t="shared" si="52"/>
        <v>4.6736634368059775</v>
      </c>
      <c r="DY74" s="10">
        <f t="shared" si="52"/>
        <v>4.4766679142505756</v>
      </c>
      <c r="DZ74" s="10">
        <f t="shared" si="52"/>
        <v>4.4798503795924596</v>
      </c>
      <c r="EA74" s="10">
        <f t="shared" ref="EA74:GL74" si="53">EA16/EA$61</f>
        <v>4.1742037098432725</v>
      </c>
      <c r="EB74" s="10">
        <f t="shared" si="53"/>
        <v>3.7003266004854534</v>
      </c>
      <c r="EC74" s="10">
        <f t="shared" si="53"/>
        <v>3.5178579460141757</v>
      </c>
      <c r="ED74" s="10">
        <f t="shared" si="53"/>
        <v>3.9541871160594395</v>
      </c>
      <c r="EE74" s="10">
        <f t="shared" si="53"/>
        <v>4.0103879087569325</v>
      </c>
      <c r="EF74" s="10">
        <f t="shared" si="53"/>
        <v>4.0525120261265126</v>
      </c>
      <c r="EG74" s="10">
        <f t="shared" si="53"/>
        <v>3.7569492452067133</v>
      </c>
      <c r="EH74" s="10">
        <f t="shared" si="53"/>
        <v>4.0981939306048512</v>
      </c>
      <c r="EI74" s="10">
        <f t="shared" si="53"/>
        <v>3.1576697180357742</v>
      </c>
      <c r="EJ74" s="10">
        <f t="shared" si="53"/>
        <v>2.954824726770894</v>
      </c>
      <c r="EK74" s="10">
        <f t="shared" si="53"/>
        <v>3.1923283691118169</v>
      </c>
      <c r="EL74" s="10">
        <f t="shared" si="53"/>
        <v>2.8889010699694651</v>
      </c>
      <c r="EM74" s="10">
        <f t="shared" si="53"/>
        <v>3.0875336602776713</v>
      </c>
      <c r="EN74" s="10">
        <f t="shared" si="53"/>
        <v>3.4460387535326613</v>
      </c>
      <c r="EO74" s="10">
        <f t="shared" si="53"/>
        <v>3.5356215825472566</v>
      </c>
      <c r="EP74" s="10">
        <f t="shared" si="53"/>
        <v>3.1789084583622298</v>
      </c>
      <c r="EQ74" s="10">
        <f t="shared" si="53"/>
        <v>2.9710778880842654</v>
      </c>
      <c r="ER74" s="10">
        <f t="shared" si="53"/>
        <v>3.1864096750177282</v>
      </c>
      <c r="ES74" s="10">
        <f t="shared" si="53"/>
        <v>3.0306137547098717</v>
      </c>
      <c r="ET74" s="10">
        <f t="shared" si="53"/>
        <v>2.8822943439366031</v>
      </c>
      <c r="EU74" s="10">
        <f t="shared" si="53"/>
        <v>3.037430687962754</v>
      </c>
      <c r="EV74" s="10">
        <f t="shared" si="53"/>
        <v>2.9898732566630049</v>
      </c>
      <c r="EW74" s="10">
        <f t="shared" si="53"/>
        <v>2.6995528490475769</v>
      </c>
      <c r="EX74" s="10">
        <f t="shared" si="53"/>
        <v>2.532141521816258</v>
      </c>
      <c r="EY74" s="10">
        <f t="shared" si="53"/>
        <v>3.0895519859258345</v>
      </c>
      <c r="EZ74" s="10">
        <f t="shared" si="53"/>
        <v>3.1735720332180932</v>
      </c>
      <c r="FA74" s="10">
        <f t="shared" si="53"/>
        <v>3.1088585104226576</v>
      </c>
      <c r="FB74" s="10">
        <f t="shared" si="53"/>
        <v>2.9950837455450223</v>
      </c>
      <c r="FC74" s="10">
        <f t="shared" si="53"/>
        <v>2.9474537888806021</v>
      </c>
      <c r="FD74" s="10">
        <f t="shared" si="53"/>
        <v>2.7634802809355623</v>
      </c>
      <c r="FE74" s="10">
        <f t="shared" si="53"/>
        <v>2.8170121594218718</v>
      </c>
      <c r="FF74" s="10">
        <f t="shared" si="53"/>
        <v>3.2577922801792489</v>
      </c>
      <c r="FG74" s="10">
        <f t="shared" si="53"/>
        <v>3.1191170767002441</v>
      </c>
      <c r="FH74" s="10">
        <f t="shared" si="53"/>
        <v>3.2360439236357719</v>
      </c>
      <c r="FI74" s="10">
        <f t="shared" si="53"/>
        <v>3.1977281126319657</v>
      </c>
      <c r="FJ74" s="10">
        <f t="shared" si="53"/>
        <v>3.2113077292135519</v>
      </c>
      <c r="FK74" s="10">
        <f t="shared" si="53"/>
        <v>2.5840580374357818</v>
      </c>
      <c r="FL74" s="10">
        <f t="shared" si="53"/>
        <v>2.5183120556654028</v>
      </c>
      <c r="FM74" s="10">
        <f t="shared" si="53"/>
        <v>2.7248441340271232</v>
      </c>
      <c r="FN74" s="10">
        <f t="shared" si="53"/>
        <v>2.7671206969965136</v>
      </c>
      <c r="FO74" s="10">
        <f t="shared" si="53"/>
        <v>2.7514144377645438</v>
      </c>
      <c r="FP74" s="10">
        <f t="shared" si="53"/>
        <v>2.774023272469579</v>
      </c>
      <c r="FQ74" s="10">
        <f t="shared" si="53"/>
        <v>2.768741740169915</v>
      </c>
      <c r="FR74" s="10">
        <f t="shared" si="53"/>
        <v>2.4415560637840863</v>
      </c>
      <c r="FS74" s="10">
        <f t="shared" si="53"/>
        <v>2.2782560378260039</v>
      </c>
      <c r="FT74" s="10">
        <f t="shared" si="53"/>
        <v>2.5581824901055725</v>
      </c>
      <c r="FU74" s="10">
        <f t="shared" si="53"/>
        <v>2.7809603709738422</v>
      </c>
      <c r="FV74" s="10">
        <f t="shared" si="53"/>
        <v>2.8015661828512419</v>
      </c>
      <c r="FW74" s="10">
        <f t="shared" si="53"/>
        <v>2.7744303789081566</v>
      </c>
      <c r="FX74" s="10">
        <f t="shared" si="53"/>
        <v>2.8283914724536476</v>
      </c>
      <c r="FY74" s="10">
        <f t="shared" si="53"/>
        <v>2.3878954909536669</v>
      </c>
      <c r="FZ74" s="10">
        <f t="shared" si="53"/>
        <v>2.2325187295559967</v>
      </c>
      <c r="GA74" s="10">
        <f t="shared" si="53"/>
        <v>2.9264657278452293</v>
      </c>
      <c r="GB74" s="10">
        <f t="shared" si="53"/>
        <v>3.1398386649859127</v>
      </c>
      <c r="GC74" s="10">
        <f t="shared" si="53"/>
        <v>3.196646703057183</v>
      </c>
      <c r="GD74" s="10">
        <f t="shared" si="53"/>
        <v>3.4118333517199386</v>
      </c>
      <c r="GE74" s="10">
        <f t="shared" si="53"/>
        <v>2.9156336523565978</v>
      </c>
      <c r="GF74" s="10">
        <f t="shared" si="53"/>
        <v>2.762672600011717</v>
      </c>
      <c r="GG74" s="10">
        <f t="shared" si="53"/>
        <v>2.5946978591655476</v>
      </c>
      <c r="GH74" s="10">
        <f t="shared" si="53"/>
        <v>3.1767717361586589</v>
      </c>
      <c r="GI74" s="10">
        <f t="shared" si="53"/>
        <v>3.4580151091787417</v>
      </c>
      <c r="GJ74" s="10">
        <f t="shared" si="53"/>
        <v>3.5703434564457375</v>
      </c>
      <c r="GK74" s="10">
        <f t="shared" si="53"/>
        <v>4.0752249626816512</v>
      </c>
      <c r="GL74" s="10">
        <f t="shared" si="53"/>
        <v>4.3529745802164816</v>
      </c>
      <c r="GM74" s="10">
        <f t="shared" ref="GM74:HE74" si="54">GM16/GM$61</f>
        <v>3.8145618647861541</v>
      </c>
      <c r="GN74" s="10">
        <f t="shared" si="54"/>
        <v>3.8099493353245024</v>
      </c>
      <c r="GO74" s="10">
        <f t="shared" si="54"/>
        <v>4.4036730961752113</v>
      </c>
      <c r="GP74" s="10">
        <f t="shared" si="54"/>
        <v>4.5997490515523554</v>
      </c>
      <c r="GQ74" s="10">
        <f t="shared" si="54"/>
        <v>4.6957199706607504</v>
      </c>
      <c r="GR74" s="10">
        <f t="shared" si="54"/>
        <v>5.0359532770059081</v>
      </c>
      <c r="GS74" s="10">
        <f t="shared" si="54"/>
        <v>4.6132183020693462</v>
      </c>
      <c r="GT74" s="10">
        <f t="shared" si="54"/>
        <v>4.1899309844592603</v>
      </c>
      <c r="GU74" s="10">
        <f t="shared" si="54"/>
        <v>4.0078373122493494</v>
      </c>
      <c r="GV74" s="10">
        <f t="shared" si="54"/>
        <v>4.8824815604029395</v>
      </c>
      <c r="GW74" s="10">
        <f t="shared" si="54"/>
        <v>4.8774428797420484</v>
      </c>
      <c r="GX74" s="10">
        <f t="shared" si="54"/>
        <v>5.0453612495009823</v>
      </c>
      <c r="GY74" s="10">
        <f t="shared" si="54"/>
        <v>4.6541035455145696</v>
      </c>
      <c r="GZ74" s="10">
        <f t="shared" si="54"/>
        <v>4.9645400740231569</v>
      </c>
      <c r="HA74" s="10">
        <f t="shared" si="54"/>
        <v>3.8899112349547695</v>
      </c>
      <c r="HB74" s="10">
        <f t="shared" si="54"/>
        <v>3.8557961659963658</v>
      </c>
      <c r="HC74" s="10">
        <f t="shared" si="54"/>
        <v>4.5521234292993453</v>
      </c>
      <c r="HD74" s="10">
        <f t="shared" si="54"/>
        <v>4.8925902178778937</v>
      </c>
      <c r="HE74" s="10">
        <f t="shared" si="54"/>
        <v>5.1554318521625797</v>
      </c>
      <c r="HF74" s="10"/>
      <c r="HG74" s="10">
        <f t="shared" si="14"/>
        <v>4.9791854441241208</v>
      </c>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row>
    <row r="75" spans="1:275">
      <c r="A75" t="str">
        <f t="shared" si="4"/>
        <v>force_update_2021</v>
      </c>
      <c r="B75" s="10">
        <f t="shared" si="9"/>
        <v>0</v>
      </c>
      <c r="C75" s="10">
        <f t="shared" ref="C75:BN75" si="55">C17/C$61</f>
        <v>0</v>
      </c>
      <c r="D75" s="10">
        <f t="shared" si="55"/>
        <v>0</v>
      </c>
      <c r="E75" s="10">
        <f t="shared" si="55"/>
        <v>0</v>
      </c>
      <c r="F75" s="10">
        <f t="shared" si="55"/>
        <v>0</v>
      </c>
      <c r="G75" s="10">
        <f t="shared" si="55"/>
        <v>0</v>
      </c>
      <c r="H75" s="10">
        <f t="shared" si="55"/>
        <v>0</v>
      </c>
      <c r="I75" s="10">
        <f t="shared" si="55"/>
        <v>0</v>
      </c>
      <c r="J75" s="10">
        <f t="shared" si="55"/>
        <v>0</v>
      </c>
      <c r="K75" s="10">
        <f t="shared" si="55"/>
        <v>0</v>
      </c>
      <c r="L75" s="10">
        <f t="shared" si="55"/>
        <v>0</v>
      </c>
      <c r="M75" s="10">
        <f t="shared" si="55"/>
        <v>0</v>
      </c>
      <c r="N75" s="10">
        <f t="shared" si="55"/>
        <v>0</v>
      </c>
      <c r="O75" s="10">
        <f t="shared" si="55"/>
        <v>0</v>
      </c>
      <c r="P75" s="10">
        <f t="shared" si="55"/>
        <v>0</v>
      </c>
      <c r="Q75" s="10">
        <f t="shared" si="55"/>
        <v>0</v>
      </c>
      <c r="R75" s="10">
        <f t="shared" si="55"/>
        <v>-1.4342779745353236</v>
      </c>
      <c r="S75" s="10">
        <f t="shared" si="55"/>
        <v>-1.0831751760419284</v>
      </c>
      <c r="T75" s="10">
        <f t="shared" si="55"/>
        <v>0</v>
      </c>
      <c r="U75" s="10">
        <f t="shared" si="55"/>
        <v>0</v>
      </c>
      <c r="V75" s="10">
        <f t="shared" si="55"/>
        <v>0</v>
      </c>
      <c r="W75" s="10">
        <f t="shared" si="55"/>
        <v>0</v>
      </c>
      <c r="X75" s="10">
        <f t="shared" si="55"/>
        <v>0</v>
      </c>
      <c r="Y75" s="10">
        <f t="shared" si="55"/>
        <v>0</v>
      </c>
      <c r="Z75" s="10">
        <f t="shared" si="55"/>
        <v>0</v>
      </c>
      <c r="AA75" s="10">
        <f t="shared" si="55"/>
        <v>0</v>
      </c>
      <c r="AB75" s="10">
        <f t="shared" si="55"/>
        <v>0</v>
      </c>
      <c r="AC75" s="10">
        <f t="shared" si="55"/>
        <v>-1.5558679673154163</v>
      </c>
      <c r="AD75" s="10">
        <f t="shared" si="55"/>
        <v>-1.1118189459535335</v>
      </c>
      <c r="AE75" s="10">
        <f t="shared" si="55"/>
        <v>0</v>
      </c>
      <c r="AF75" s="10">
        <f t="shared" si="55"/>
        <v>0</v>
      </c>
      <c r="AG75" s="10">
        <f t="shared" si="55"/>
        <v>0</v>
      </c>
      <c r="AH75" s="10">
        <f t="shared" si="55"/>
        <v>0</v>
      </c>
      <c r="AI75" s="10">
        <f t="shared" si="55"/>
        <v>0</v>
      </c>
      <c r="AJ75" s="10">
        <f t="shared" si="55"/>
        <v>0</v>
      </c>
      <c r="AK75" s="10">
        <f t="shared" si="55"/>
        <v>0</v>
      </c>
      <c r="AL75" s="10">
        <f t="shared" si="55"/>
        <v>0</v>
      </c>
      <c r="AM75" s="10">
        <f t="shared" si="55"/>
        <v>0</v>
      </c>
      <c r="AN75" s="10">
        <f t="shared" si="55"/>
        <v>0</v>
      </c>
      <c r="AO75" s="10">
        <f t="shared" si="55"/>
        <v>0</v>
      </c>
      <c r="AP75" s="10">
        <f t="shared" si="55"/>
        <v>0</v>
      </c>
      <c r="AQ75" s="10">
        <f t="shared" si="55"/>
        <v>0</v>
      </c>
      <c r="AR75" s="10">
        <f t="shared" si="55"/>
        <v>0</v>
      </c>
      <c r="AS75" s="10">
        <f t="shared" si="55"/>
        <v>0</v>
      </c>
      <c r="AT75" s="10">
        <f t="shared" si="55"/>
        <v>0</v>
      </c>
      <c r="AU75" s="10">
        <f t="shared" si="55"/>
        <v>0</v>
      </c>
      <c r="AV75" s="10">
        <f t="shared" si="55"/>
        <v>0</v>
      </c>
      <c r="AW75" s="10">
        <f t="shared" si="55"/>
        <v>0</v>
      </c>
      <c r="AX75" s="10">
        <f t="shared" si="55"/>
        <v>0</v>
      </c>
      <c r="AY75" s="10">
        <f t="shared" si="55"/>
        <v>0</v>
      </c>
      <c r="AZ75" s="10">
        <f t="shared" si="55"/>
        <v>0</v>
      </c>
      <c r="BA75" s="10">
        <f t="shared" si="55"/>
        <v>-1.1915255008090606</v>
      </c>
      <c r="BB75" s="10">
        <f t="shared" si="55"/>
        <v>-2.1152219761721467</v>
      </c>
      <c r="BC75" s="10">
        <f t="shared" si="55"/>
        <v>-0.83598989573379789</v>
      </c>
      <c r="BD75" s="10">
        <f t="shared" si="55"/>
        <v>0</v>
      </c>
      <c r="BE75" s="10">
        <f t="shared" si="55"/>
        <v>0</v>
      </c>
      <c r="BF75" s="10">
        <f t="shared" si="55"/>
        <v>0</v>
      </c>
      <c r="BG75" s="10">
        <f t="shared" si="55"/>
        <v>0</v>
      </c>
      <c r="BH75" s="10">
        <f t="shared" si="55"/>
        <v>-1.258602166668322</v>
      </c>
      <c r="BI75" s="10">
        <f t="shared" si="55"/>
        <v>-1.0646088699469363</v>
      </c>
      <c r="BJ75" s="10">
        <f t="shared" si="55"/>
        <v>0</v>
      </c>
      <c r="BK75" s="10">
        <f t="shared" si="55"/>
        <v>0</v>
      </c>
      <c r="BL75" s="10">
        <f t="shared" si="55"/>
        <v>0</v>
      </c>
      <c r="BM75" s="10">
        <f t="shared" si="55"/>
        <v>0</v>
      </c>
      <c r="BN75" s="10">
        <f t="shared" si="55"/>
        <v>-1.0615720720877271</v>
      </c>
      <c r="BO75" s="10">
        <f t="shared" ref="BO75:DZ75" si="56">BO17/BO$61</f>
        <v>-0.7814844063922749</v>
      </c>
      <c r="BP75" s="10">
        <f t="shared" si="56"/>
        <v>0</v>
      </c>
      <c r="BQ75" s="10">
        <f t="shared" si="56"/>
        <v>0</v>
      </c>
      <c r="BR75" s="10">
        <f t="shared" si="56"/>
        <v>0</v>
      </c>
      <c r="BS75" s="10">
        <f t="shared" si="56"/>
        <v>0</v>
      </c>
      <c r="BT75" s="10">
        <f t="shared" si="56"/>
        <v>0</v>
      </c>
      <c r="BU75" s="10">
        <f t="shared" si="56"/>
        <v>0</v>
      </c>
      <c r="BV75" s="10">
        <f t="shared" si="56"/>
        <v>0</v>
      </c>
      <c r="BW75" s="10">
        <f t="shared" si="56"/>
        <v>0</v>
      </c>
      <c r="BX75" s="10">
        <f t="shared" si="56"/>
        <v>0</v>
      </c>
      <c r="BY75" s="10">
        <f t="shared" si="56"/>
        <v>0</v>
      </c>
      <c r="BZ75" s="10">
        <f t="shared" si="56"/>
        <v>0</v>
      </c>
      <c r="CA75" s="10">
        <f t="shared" si="56"/>
        <v>0</v>
      </c>
      <c r="CB75" s="10">
        <f t="shared" si="56"/>
        <v>-1.0521856675712642</v>
      </c>
      <c r="CC75" s="10">
        <f t="shared" si="56"/>
        <v>-0.76081597136798029</v>
      </c>
      <c r="CD75" s="10">
        <f t="shared" si="56"/>
        <v>0</v>
      </c>
      <c r="CE75" s="10">
        <f t="shared" si="56"/>
        <v>0</v>
      </c>
      <c r="CF75" s="10">
        <f t="shared" si="56"/>
        <v>0</v>
      </c>
      <c r="CG75" s="10">
        <f t="shared" si="56"/>
        <v>0</v>
      </c>
      <c r="CH75" s="10">
        <f t="shared" si="56"/>
        <v>0</v>
      </c>
      <c r="CI75" s="10">
        <f t="shared" si="56"/>
        <v>0</v>
      </c>
      <c r="CJ75" s="10">
        <f t="shared" si="56"/>
        <v>0</v>
      </c>
      <c r="CK75" s="10">
        <f t="shared" si="56"/>
        <v>0</v>
      </c>
      <c r="CL75" s="10">
        <f t="shared" si="56"/>
        <v>0</v>
      </c>
      <c r="CM75" s="10">
        <f t="shared" si="56"/>
        <v>0</v>
      </c>
      <c r="CN75" s="10">
        <f t="shared" si="56"/>
        <v>0</v>
      </c>
      <c r="CO75" s="10">
        <f t="shared" si="56"/>
        <v>0</v>
      </c>
      <c r="CP75" s="10">
        <f t="shared" si="56"/>
        <v>0</v>
      </c>
      <c r="CQ75" s="10">
        <f t="shared" si="56"/>
        <v>0</v>
      </c>
      <c r="CR75" s="10">
        <f t="shared" si="56"/>
        <v>0</v>
      </c>
      <c r="CS75" s="10">
        <f t="shared" si="56"/>
        <v>0</v>
      </c>
      <c r="CT75" s="10">
        <f t="shared" si="56"/>
        <v>0</v>
      </c>
      <c r="CU75" s="10">
        <f t="shared" si="56"/>
        <v>0</v>
      </c>
      <c r="CV75" s="10">
        <f t="shared" si="56"/>
        <v>0</v>
      </c>
      <c r="CW75" s="10">
        <f t="shared" si="56"/>
        <v>0</v>
      </c>
      <c r="CX75" s="10">
        <f t="shared" si="56"/>
        <v>0</v>
      </c>
      <c r="CY75" s="10">
        <f t="shared" si="56"/>
        <v>0</v>
      </c>
      <c r="CZ75" s="10">
        <f t="shared" si="56"/>
        <v>0</v>
      </c>
      <c r="DA75" s="10">
        <f t="shared" si="56"/>
        <v>0</v>
      </c>
      <c r="DB75" s="10">
        <f t="shared" si="56"/>
        <v>0</v>
      </c>
      <c r="DC75" s="10">
        <f t="shared" si="56"/>
        <v>-1.0726847776984159</v>
      </c>
      <c r="DD75" s="10">
        <f t="shared" si="56"/>
        <v>-0.81553296602619674</v>
      </c>
      <c r="DE75" s="10">
        <f t="shared" si="56"/>
        <v>0</v>
      </c>
      <c r="DF75" s="10">
        <f t="shared" si="56"/>
        <v>0</v>
      </c>
      <c r="DG75" s="10">
        <f t="shared" si="56"/>
        <v>0</v>
      </c>
      <c r="DH75" s="10">
        <f t="shared" si="56"/>
        <v>-0.98346119714872082</v>
      </c>
      <c r="DI75" s="10">
        <f t="shared" si="56"/>
        <v>-0.72316776108859093</v>
      </c>
      <c r="DJ75" s="10">
        <f t="shared" si="56"/>
        <v>0</v>
      </c>
      <c r="DK75" s="10">
        <f t="shared" si="56"/>
        <v>0</v>
      </c>
      <c r="DL75" s="10">
        <f t="shared" si="56"/>
        <v>0</v>
      </c>
      <c r="DM75" s="10">
        <f t="shared" si="56"/>
        <v>0</v>
      </c>
      <c r="DN75" s="10">
        <f t="shared" si="56"/>
        <v>0</v>
      </c>
      <c r="DO75" s="10">
        <f t="shared" si="56"/>
        <v>0</v>
      </c>
      <c r="DP75" s="10">
        <f t="shared" si="56"/>
        <v>0</v>
      </c>
      <c r="DQ75" s="10">
        <f t="shared" si="56"/>
        <v>0</v>
      </c>
      <c r="DR75" s="10">
        <f t="shared" si="56"/>
        <v>-0.93676052577573687</v>
      </c>
      <c r="DS75" s="10">
        <f t="shared" si="56"/>
        <v>-0.81626373033267174</v>
      </c>
      <c r="DT75" s="10">
        <f t="shared" si="56"/>
        <v>0</v>
      </c>
      <c r="DU75" s="10">
        <f t="shared" si="56"/>
        <v>0</v>
      </c>
      <c r="DV75" s="10">
        <f t="shared" si="56"/>
        <v>0</v>
      </c>
      <c r="DW75" s="10">
        <f t="shared" si="56"/>
        <v>0</v>
      </c>
      <c r="DX75" s="10">
        <f t="shared" si="56"/>
        <v>0</v>
      </c>
      <c r="DY75" s="10">
        <f t="shared" si="56"/>
        <v>0</v>
      </c>
      <c r="DZ75" s="10">
        <f t="shared" si="56"/>
        <v>0</v>
      </c>
      <c r="EA75" s="10">
        <f t="shared" ref="EA75:GL75" si="57">EA17/EA$61</f>
        <v>0</v>
      </c>
      <c r="EB75" s="10">
        <f t="shared" si="57"/>
        <v>0</v>
      </c>
      <c r="EC75" s="10">
        <f t="shared" si="57"/>
        <v>0</v>
      </c>
      <c r="ED75" s="10">
        <f t="shared" si="57"/>
        <v>0</v>
      </c>
      <c r="EE75" s="10">
        <f t="shared" si="57"/>
        <v>0</v>
      </c>
      <c r="EF75" s="10">
        <f t="shared" si="57"/>
        <v>0</v>
      </c>
      <c r="EG75" s="10">
        <f t="shared" si="57"/>
        <v>0</v>
      </c>
      <c r="EH75" s="10">
        <f t="shared" si="57"/>
        <v>0</v>
      </c>
      <c r="EI75" s="10">
        <f t="shared" si="57"/>
        <v>0</v>
      </c>
      <c r="EJ75" s="10">
        <f t="shared" si="57"/>
        <v>0</v>
      </c>
      <c r="EK75" s="10">
        <f t="shared" si="57"/>
        <v>0</v>
      </c>
      <c r="EL75" s="10">
        <f t="shared" si="57"/>
        <v>0</v>
      </c>
      <c r="EM75" s="10">
        <f t="shared" si="57"/>
        <v>0</v>
      </c>
      <c r="EN75" s="10">
        <f t="shared" si="57"/>
        <v>0</v>
      </c>
      <c r="EO75" s="10">
        <f t="shared" si="57"/>
        <v>0</v>
      </c>
      <c r="EP75" s="10">
        <f t="shared" si="57"/>
        <v>0</v>
      </c>
      <c r="EQ75" s="10">
        <f t="shared" si="57"/>
        <v>0</v>
      </c>
      <c r="ER75" s="10">
        <f t="shared" si="57"/>
        <v>0</v>
      </c>
      <c r="ES75" s="10">
        <f t="shared" si="57"/>
        <v>0</v>
      </c>
      <c r="ET75" s="10">
        <f t="shared" si="57"/>
        <v>0</v>
      </c>
      <c r="EU75" s="10">
        <f t="shared" si="57"/>
        <v>0</v>
      </c>
      <c r="EV75" s="10">
        <f t="shared" si="57"/>
        <v>0</v>
      </c>
      <c r="EW75" s="10">
        <f t="shared" si="57"/>
        <v>0</v>
      </c>
      <c r="EX75" s="10">
        <f t="shared" si="57"/>
        <v>0</v>
      </c>
      <c r="EY75" s="10">
        <f t="shared" si="57"/>
        <v>0</v>
      </c>
      <c r="EZ75" s="10">
        <f t="shared" si="57"/>
        <v>0</v>
      </c>
      <c r="FA75" s="10">
        <f t="shared" si="57"/>
        <v>0</v>
      </c>
      <c r="FB75" s="10">
        <f t="shared" si="57"/>
        <v>0</v>
      </c>
      <c r="FC75" s="10">
        <f t="shared" si="57"/>
        <v>0</v>
      </c>
      <c r="FD75" s="10">
        <f t="shared" si="57"/>
        <v>0</v>
      </c>
      <c r="FE75" s="10">
        <f t="shared" si="57"/>
        <v>0</v>
      </c>
      <c r="FF75" s="10">
        <f t="shared" si="57"/>
        <v>0</v>
      </c>
      <c r="FG75" s="10">
        <f t="shared" si="57"/>
        <v>0</v>
      </c>
      <c r="FH75" s="10">
        <f t="shared" si="57"/>
        <v>0</v>
      </c>
      <c r="FI75" s="10">
        <f t="shared" si="57"/>
        <v>0</v>
      </c>
      <c r="FJ75" s="10">
        <f t="shared" si="57"/>
        <v>0</v>
      </c>
      <c r="FK75" s="10">
        <f t="shared" si="57"/>
        <v>0</v>
      </c>
      <c r="FL75" s="10">
        <f t="shared" si="57"/>
        <v>0</v>
      </c>
      <c r="FM75" s="10">
        <f t="shared" si="57"/>
        <v>0</v>
      </c>
      <c r="FN75" s="10">
        <f t="shared" si="57"/>
        <v>0</v>
      </c>
      <c r="FO75" s="10">
        <f t="shared" si="57"/>
        <v>0</v>
      </c>
      <c r="FP75" s="10">
        <f t="shared" si="57"/>
        <v>0</v>
      </c>
      <c r="FQ75" s="10">
        <f t="shared" si="57"/>
        <v>0</v>
      </c>
      <c r="FR75" s="10">
        <f t="shared" si="57"/>
        <v>0</v>
      </c>
      <c r="FS75" s="10">
        <f t="shared" si="57"/>
        <v>0</v>
      </c>
      <c r="FT75" s="10">
        <f t="shared" si="57"/>
        <v>0</v>
      </c>
      <c r="FU75" s="10">
        <f t="shared" si="57"/>
        <v>0</v>
      </c>
      <c r="FV75" s="10">
        <f t="shared" si="57"/>
        <v>0</v>
      </c>
      <c r="FW75" s="10">
        <f t="shared" si="57"/>
        <v>0</v>
      </c>
      <c r="FX75" s="10">
        <f t="shared" si="57"/>
        <v>0</v>
      </c>
      <c r="FY75" s="10">
        <f t="shared" si="57"/>
        <v>0</v>
      </c>
      <c r="FZ75" s="10">
        <f t="shared" si="57"/>
        <v>0</v>
      </c>
      <c r="GA75" s="10">
        <f t="shared" si="57"/>
        <v>0</v>
      </c>
      <c r="GB75" s="10">
        <f t="shared" si="57"/>
        <v>0</v>
      </c>
      <c r="GC75" s="10">
        <f t="shared" si="57"/>
        <v>0</v>
      </c>
      <c r="GD75" s="10">
        <f t="shared" si="57"/>
        <v>0</v>
      </c>
      <c r="GE75" s="10">
        <f t="shared" si="57"/>
        <v>0</v>
      </c>
      <c r="GF75" s="10">
        <f t="shared" si="57"/>
        <v>0</v>
      </c>
      <c r="GG75" s="10">
        <f t="shared" si="57"/>
        <v>0</v>
      </c>
      <c r="GH75" s="10">
        <f t="shared" si="57"/>
        <v>0</v>
      </c>
      <c r="GI75" s="10">
        <f t="shared" si="57"/>
        <v>0</v>
      </c>
      <c r="GJ75" s="10">
        <f t="shared" si="57"/>
        <v>0</v>
      </c>
      <c r="GK75" s="10">
        <f t="shared" si="57"/>
        <v>0</v>
      </c>
      <c r="GL75" s="10">
        <f t="shared" si="57"/>
        <v>0</v>
      </c>
      <c r="GM75" s="10">
        <f t="shared" ref="GM75:HE75" si="58">GM17/GM$61</f>
        <v>0</v>
      </c>
      <c r="GN75" s="10">
        <f t="shared" si="58"/>
        <v>0</v>
      </c>
      <c r="GO75" s="10">
        <f t="shared" si="58"/>
        <v>0</v>
      </c>
      <c r="GP75" s="10">
        <f t="shared" si="58"/>
        <v>0</v>
      </c>
      <c r="GQ75" s="10">
        <f t="shared" si="58"/>
        <v>0</v>
      </c>
      <c r="GR75" s="10">
        <f t="shared" si="58"/>
        <v>0</v>
      </c>
      <c r="GS75" s="10">
        <f t="shared" si="58"/>
        <v>0</v>
      </c>
      <c r="GT75" s="10">
        <f t="shared" si="58"/>
        <v>0</v>
      </c>
      <c r="GU75" s="10">
        <f t="shared" si="58"/>
        <v>0</v>
      </c>
      <c r="GV75" s="10">
        <f t="shared" si="58"/>
        <v>0</v>
      </c>
      <c r="GW75" s="10">
        <f t="shared" si="58"/>
        <v>0</v>
      </c>
      <c r="GX75" s="10">
        <f t="shared" si="58"/>
        <v>0</v>
      </c>
      <c r="GY75" s="10">
        <f t="shared" si="58"/>
        <v>0</v>
      </c>
      <c r="GZ75" s="10">
        <f t="shared" si="58"/>
        <v>0</v>
      </c>
      <c r="HA75" s="10">
        <f t="shared" si="58"/>
        <v>0</v>
      </c>
      <c r="HB75" s="10">
        <f t="shared" si="58"/>
        <v>0</v>
      </c>
      <c r="HC75" s="10">
        <f t="shared" si="58"/>
        <v>0</v>
      </c>
      <c r="HD75" s="10">
        <f t="shared" si="58"/>
        <v>0</v>
      </c>
      <c r="HE75" s="10">
        <f t="shared" si="58"/>
        <v>0</v>
      </c>
      <c r="HF75" s="10"/>
      <c r="HG75" s="10">
        <f t="shared" si="14"/>
        <v>-9.7429328059745482E-2</v>
      </c>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row>
    <row r="76" spans="1:275">
      <c r="A76" t="str">
        <f t="shared" si="4"/>
        <v>force_update_2022</v>
      </c>
      <c r="B76" s="10">
        <f t="shared" si="9"/>
        <v>0</v>
      </c>
      <c r="C76" s="10">
        <f t="shared" ref="C76:BN76" si="59">C18/C$61</f>
        <v>0</v>
      </c>
      <c r="D76" s="10">
        <f t="shared" si="59"/>
        <v>0</v>
      </c>
      <c r="E76" s="10">
        <f t="shared" si="59"/>
        <v>0</v>
      </c>
      <c r="F76" s="10">
        <f t="shared" si="59"/>
        <v>0</v>
      </c>
      <c r="G76" s="10">
        <f t="shared" si="59"/>
        <v>0</v>
      </c>
      <c r="H76" s="10">
        <f t="shared" si="59"/>
        <v>0</v>
      </c>
      <c r="I76" s="10">
        <f t="shared" si="59"/>
        <v>0</v>
      </c>
      <c r="J76" s="10">
        <f t="shared" si="59"/>
        <v>0</v>
      </c>
      <c r="K76" s="10">
        <f t="shared" si="59"/>
        <v>0</v>
      </c>
      <c r="L76" s="10">
        <f t="shared" si="59"/>
        <v>0</v>
      </c>
      <c r="M76" s="10">
        <f t="shared" si="59"/>
        <v>0</v>
      </c>
      <c r="N76" s="10">
        <f t="shared" si="59"/>
        <v>0</v>
      </c>
      <c r="O76" s="10">
        <f t="shared" si="59"/>
        <v>0</v>
      </c>
      <c r="P76" s="10">
        <f t="shared" si="59"/>
        <v>0</v>
      </c>
      <c r="Q76" s="10">
        <f t="shared" si="59"/>
        <v>0</v>
      </c>
      <c r="R76" s="10">
        <f t="shared" si="59"/>
        <v>0</v>
      </c>
      <c r="S76" s="10">
        <f t="shared" si="59"/>
        <v>0</v>
      </c>
      <c r="T76" s="10">
        <f t="shared" si="59"/>
        <v>0</v>
      </c>
      <c r="U76" s="10">
        <f t="shared" si="59"/>
        <v>0</v>
      </c>
      <c r="V76" s="10">
        <f t="shared" si="59"/>
        <v>0</v>
      </c>
      <c r="W76" s="10">
        <f t="shared" si="59"/>
        <v>0</v>
      </c>
      <c r="X76" s="10">
        <f t="shared" si="59"/>
        <v>0</v>
      </c>
      <c r="Y76" s="10">
        <f t="shared" si="59"/>
        <v>0</v>
      </c>
      <c r="Z76" s="10">
        <f t="shared" si="59"/>
        <v>0</v>
      </c>
      <c r="AA76" s="10">
        <f t="shared" si="59"/>
        <v>0</v>
      </c>
      <c r="AB76" s="10">
        <f t="shared" si="59"/>
        <v>0</v>
      </c>
      <c r="AC76" s="10">
        <f t="shared" si="59"/>
        <v>0</v>
      </c>
      <c r="AD76" s="10">
        <f t="shared" si="59"/>
        <v>0</v>
      </c>
      <c r="AE76" s="10">
        <f t="shared" si="59"/>
        <v>0</v>
      </c>
      <c r="AF76" s="10">
        <f t="shared" si="59"/>
        <v>0</v>
      </c>
      <c r="AG76" s="10">
        <f t="shared" si="59"/>
        <v>0</v>
      </c>
      <c r="AH76" s="10">
        <f t="shared" si="59"/>
        <v>0</v>
      </c>
      <c r="AI76" s="10">
        <f t="shared" si="59"/>
        <v>0</v>
      </c>
      <c r="AJ76" s="10">
        <f t="shared" si="59"/>
        <v>0</v>
      </c>
      <c r="AK76" s="10">
        <f t="shared" si="59"/>
        <v>0</v>
      </c>
      <c r="AL76" s="10">
        <f t="shared" si="59"/>
        <v>0</v>
      </c>
      <c r="AM76" s="10">
        <f t="shared" si="59"/>
        <v>0</v>
      </c>
      <c r="AN76" s="10">
        <f t="shared" si="59"/>
        <v>0</v>
      </c>
      <c r="AO76" s="10">
        <f t="shared" si="59"/>
        <v>0</v>
      </c>
      <c r="AP76" s="10">
        <f t="shared" si="59"/>
        <v>0</v>
      </c>
      <c r="AQ76" s="10">
        <f t="shared" si="59"/>
        <v>0</v>
      </c>
      <c r="AR76" s="10">
        <f t="shared" si="59"/>
        <v>0</v>
      </c>
      <c r="AS76" s="10">
        <f t="shared" si="59"/>
        <v>0</v>
      </c>
      <c r="AT76" s="10">
        <f t="shared" si="59"/>
        <v>0</v>
      </c>
      <c r="AU76" s="10">
        <f t="shared" si="59"/>
        <v>0</v>
      </c>
      <c r="AV76" s="10">
        <f t="shared" si="59"/>
        <v>0</v>
      </c>
      <c r="AW76" s="10">
        <f t="shared" si="59"/>
        <v>0</v>
      </c>
      <c r="AX76" s="10">
        <f t="shared" si="59"/>
        <v>0</v>
      </c>
      <c r="AY76" s="10">
        <f t="shared" si="59"/>
        <v>0</v>
      </c>
      <c r="AZ76" s="10">
        <f t="shared" si="59"/>
        <v>0</v>
      </c>
      <c r="BA76" s="10">
        <f t="shared" si="59"/>
        <v>0</v>
      </c>
      <c r="BB76" s="10">
        <f t="shared" si="59"/>
        <v>0</v>
      </c>
      <c r="BC76" s="10">
        <f t="shared" si="59"/>
        <v>0</v>
      </c>
      <c r="BD76" s="10">
        <f t="shared" si="59"/>
        <v>0</v>
      </c>
      <c r="BE76" s="10">
        <f t="shared" si="59"/>
        <v>0</v>
      </c>
      <c r="BF76" s="10">
        <f t="shared" si="59"/>
        <v>0</v>
      </c>
      <c r="BG76" s="10">
        <f t="shared" si="59"/>
        <v>0</v>
      </c>
      <c r="BH76" s="10">
        <f t="shared" si="59"/>
        <v>0</v>
      </c>
      <c r="BI76" s="10">
        <f t="shared" si="59"/>
        <v>0</v>
      </c>
      <c r="BJ76" s="10">
        <f t="shared" si="59"/>
        <v>0</v>
      </c>
      <c r="BK76" s="10">
        <f t="shared" si="59"/>
        <v>0</v>
      </c>
      <c r="BL76" s="10">
        <f t="shared" si="59"/>
        <v>0</v>
      </c>
      <c r="BM76" s="10">
        <f t="shared" si="59"/>
        <v>0</v>
      </c>
      <c r="BN76" s="10">
        <f t="shared" si="59"/>
        <v>0</v>
      </c>
      <c r="BO76" s="10">
        <f t="shared" ref="BO76:DZ76" si="60">BO18/BO$61</f>
        <v>0</v>
      </c>
      <c r="BP76" s="10">
        <f t="shared" si="60"/>
        <v>0</v>
      </c>
      <c r="BQ76" s="10">
        <f t="shared" si="60"/>
        <v>0</v>
      </c>
      <c r="BR76" s="10">
        <f t="shared" si="60"/>
        <v>0</v>
      </c>
      <c r="BS76" s="10">
        <f t="shared" si="60"/>
        <v>0</v>
      </c>
      <c r="BT76" s="10">
        <f t="shared" si="60"/>
        <v>0</v>
      </c>
      <c r="BU76" s="10">
        <f t="shared" si="60"/>
        <v>0</v>
      </c>
      <c r="BV76" s="10">
        <f t="shared" si="60"/>
        <v>0</v>
      </c>
      <c r="BW76" s="10">
        <f t="shared" si="60"/>
        <v>0</v>
      </c>
      <c r="BX76" s="10">
        <f t="shared" si="60"/>
        <v>0</v>
      </c>
      <c r="BY76" s="10">
        <f t="shared" si="60"/>
        <v>0</v>
      </c>
      <c r="BZ76" s="10">
        <f t="shared" si="60"/>
        <v>0</v>
      </c>
      <c r="CA76" s="10">
        <f t="shared" si="60"/>
        <v>0</v>
      </c>
      <c r="CB76" s="10">
        <f t="shared" si="60"/>
        <v>0</v>
      </c>
      <c r="CC76" s="10">
        <f t="shared" si="60"/>
        <v>0</v>
      </c>
      <c r="CD76" s="10">
        <f t="shared" si="60"/>
        <v>0</v>
      </c>
      <c r="CE76" s="10">
        <f t="shared" si="60"/>
        <v>0</v>
      </c>
      <c r="CF76" s="10">
        <f t="shared" si="60"/>
        <v>0</v>
      </c>
      <c r="CG76" s="10">
        <f t="shared" si="60"/>
        <v>0</v>
      </c>
      <c r="CH76" s="10">
        <f t="shared" si="60"/>
        <v>0</v>
      </c>
      <c r="CI76" s="10">
        <f t="shared" si="60"/>
        <v>0</v>
      </c>
      <c r="CJ76" s="10">
        <f t="shared" si="60"/>
        <v>0</v>
      </c>
      <c r="CK76" s="10">
        <f t="shared" si="60"/>
        <v>0</v>
      </c>
      <c r="CL76" s="10">
        <f t="shared" si="60"/>
        <v>0</v>
      </c>
      <c r="CM76" s="10">
        <f t="shared" si="60"/>
        <v>0</v>
      </c>
      <c r="CN76" s="10">
        <f t="shared" si="60"/>
        <v>0</v>
      </c>
      <c r="CO76" s="10">
        <f t="shared" si="60"/>
        <v>0</v>
      </c>
      <c r="CP76" s="10">
        <f t="shared" si="60"/>
        <v>0</v>
      </c>
      <c r="CQ76" s="10">
        <f t="shared" si="60"/>
        <v>0</v>
      </c>
      <c r="CR76" s="10">
        <f t="shared" si="60"/>
        <v>0</v>
      </c>
      <c r="CS76" s="10">
        <f t="shared" si="60"/>
        <v>0</v>
      </c>
      <c r="CT76" s="10">
        <f t="shared" si="60"/>
        <v>0</v>
      </c>
      <c r="CU76" s="10">
        <f t="shared" si="60"/>
        <v>0</v>
      </c>
      <c r="CV76" s="10">
        <f t="shared" si="60"/>
        <v>0</v>
      </c>
      <c r="CW76" s="10">
        <f t="shared" si="60"/>
        <v>0</v>
      </c>
      <c r="CX76" s="10">
        <f t="shared" si="60"/>
        <v>0</v>
      </c>
      <c r="CY76" s="10">
        <f t="shared" si="60"/>
        <v>0</v>
      </c>
      <c r="CZ76" s="10">
        <f t="shared" si="60"/>
        <v>0</v>
      </c>
      <c r="DA76" s="10">
        <f t="shared" si="60"/>
        <v>0</v>
      </c>
      <c r="DB76" s="10">
        <f t="shared" si="60"/>
        <v>0</v>
      </c>
      <c r="DC76" s="10">
        <f t="shared" si="60"/>
        <v>0</v>
      </c>
      <c r="DD76" s="10">
        <f t="shared" si="60"/>
        <v>0</v>
      </c>
      <c r="DE76" s="10">
        <f t="shared" si="60"/>
        <v>0</v>
      </c>
      <c r="DF76" s="10">
        <f t="shared" si="60"/>
        <v>0</v>
      </c>
      <c r="DG76" s="10">
        <f t="shared" si="60"/>
        <v>0</v>
      </c>
      <c r="DH76" s="10">
        <f t="shared" si="60"/>
        <v>0</v>
      </c>
      <c r="DI76" s="10">
        <f t="shared" si="60"/>
        <v>0</v>
      </c>
      <c r="DJ76" s="10">
        <f t="shared" si="60"/>
        <v>0</v>
      </c>
      <c r="DK76" s="10">
        <f t="shared" si="60"/>
        <v>0</v>
      </c>
      <c r="DL76" s="10">
        <f t="shared" si="60"/>
        <v>0</v>
      </c>
      <c r="DM76" s="10">
        <f t="shared" si="60"/>
        <v>0</v>
      </c>
      <c r="DN76" s="10">
        <f t="shared" si="60"/>
        <v>0</v>
      </c>
      <c r="DO76" s="10">
        <f t="shared" si="60"/>
        <v>0</v>
      </c>
      <c r="DP76" s="10">
        <f t="shared" si="60"/>
        <v>0</v>
      </c>
      <c r="DQ76" s="10">
        <f t="shared" si="60"/>
        <v>0</v>
      </c>
      <c r="DR76" s="10">
        <f t="shared" si="60"/>
        <v>0</v>
      </c>
      <c r="DS76" s="10">
        <f t="shared" si="60"/>
        <v>0</v>
      </c>
      <c r="DT76" s="10">
        <f t="shared" si="60"/>
        <v>0</v>
      </c>
      <c r="DU76" s="10">
        <f t="shared" si="60"/>
        <v>0</v>
      </c>
      <c r="DV76" s="10">
        <f t="shared" si="60"/>
        <v>0</v>
      </c>
      <c r="DW76" s="10">
        <f t="shared" si="60"/>
        <v>0</v>
      </c>
      <c r="DX76" s="10">
        <f t="shared" si="60"/>
        <v>0</v>
      </c>
      <c r="DY76" s="10">
        <f t="shared" si="60"/>
        <v>0</v>
      </c>
      <c r="DZ76" s="10">
        <f t="shared" si="60"/>
        <v>0</v>
      </c>
      <c r="EA76" s="10">
        <f t="shared" ref="EA76:GL76" si="61">EA18/EA$61</f>
        <v>0</v>
      </c>
      <c r="EB76" s="10">
        <f t="shared" si="61"/>
        <v>0</v>
      </c>
      <c r="EC76" s="10">
        <f t="shared" si="61"/>
        <v>0</v>
      </c>
      <c r="ED76" s="10">
        <f t="shared" si="61"/>
        <v>0</v>
      </c>
      <c r="EE76" s="10">
        <f t="shared" si="61"/>
        <v>2.6677364742577301</v>
      </c>
      <c r="EF76" s="10">
        <f t="shared" si="61"/>
        <v>1.9970664336844504</v>
      </c>
      <c r="EG76" s="10">
        <f t="shared" si="61"/>
        <v>0</v>
      </c>
      <c r="EH76" s="10">
        <f t="shared" si="61"/>
        <v>0</v>
      </c>
      <c r="EI76" s="10">
        <f t="shared" si="61"/>
        <v>2.1005027124855418</v>
      </c>
      <c r="EJ76" s="10">
        <f t="shared" si="61"/>
        <v>1.4561292455670463</v>
      </c>
      <c r="EK76" s="10">
        <f t="shared" si="61"/>
        <v>0</v>
      </c>
      <c r="EL76" s="10">
        <f t="shared" si="61"/>
        <v>0</v>
      </c>
      <c r="EM76" s="10">
        <f t="shared" si="61"/>
        <v>0</v>
      </c>
      <c r="EN76" s="10">
        <f t="shared" si="61"/>
        <v>0</v>
      </c>
      <c r="EO76" s="10">
        <f t="shared" si="61"/>
        <v>0</v>
      </c>
      <c r="EP76" s="10">
        <f t="shared" si="61"/>
        <v>0</v>
      </c>
      <c r="EQ76" s="10">
        <f t="shared" si="61"/>
        <v>0</v>
      </c>
      <c r="ER76" s="10">
        <f t="shared" si="61"/>
        <v>0</v>
      </c>
      <c r="ES76" s="10">
        <f t="shared" si="61"/>
        <v>2.0159842481005033</v>
      </c>
      <c r="ET76" s="10">
        <f t="shared" si="61"/>
        <v>1.4203864786000855</v>
      </c>
      <c r="EU76" s="10">
        <f t="shared" si="61"/>
        <v>0</v>
      </c>
      <c r="EV76" s="10">
        <f t="shared" si="61"/>
        <v>0</v>
      </c>
      <c r="EW76" s="10">
        <f t="shared" si="61"/>
        <v>0</v>
      </c>
      <c r="EX76" s="10">
        <f t="shared" si="61"/>
        <v>0</v>
      </c>
      <c r="EY76" s="10">
        <f t="shared" si="61"/>
        <v>0</v>
      </c>
      <c r="EZ76" s="10">
        <f t="shared" si="61"/>
        <v>0</v>
      </c>
      <c r="FA76" s="10">
        <f t="shared" si="61"/>
        <v>0</v>
      </c>
      <c r="FB76" s="10">
        <f t="shared" si="61"/>
        <v>0</v>
      </c>
      <c r="FC76" s="10">
        <f t="shared" si="61"/>
        <v>0</v>
      </c>
      <c r="FD76" s="10">
        <f t="shared" si="61"/>
        <v>0</v>
      </c>
      <c r="FE76" s="10">
        <f t="shared" si="61"/>
        <v>0</v>
      </c>
      <c r="FF76" s="10">
        <f t="shared" si="61"/>
        <v>0</v>
      </c>
      <c r="FG76" s="10">
        <f t="shared" si="61"/>
        <v>0</v>
      </c>
      <c r="FH76" s="10">
        <f t="shared" si="61"/>
        <v>0</v>
      </c>
      <c r="FI76" s="10">
        <f t="shared" si="61"/>
        <v>0</v>
      </c>
      <c r="FJ76" s="10">
        <f t="shared" si="61"/>
        <v>0</v>
      </c>
      <c r="FK76" s="10">
        <f t="shared" si="61"/>
        <v>0</v>
      </c>
      <c r="FL76" s="10">
        <f t="shared" si="61"/>
        <v>0</v>
      </c>
      <c r="FM76" s="10">
        <f t="shared" si="61"/>
        <v>0</v>
      </c>
      <c r="FN76" s="10">
        <f t="shared" si="61"/>
        <v>0</v>
      </c>
      <c r="FO76" s="10">
        <f t="shared" si="61"/>
        <v>0</v>
      </c>
      <c r="FP76" s="10">
        <f t="shared" si="61"/>
        <v>0</v>
      </c>
      <c r="FQ76" s="10">
        <f t="shared" si="61"/>
        <v>0</v>
      </c>
      <c r="FR76" s="10">
        <f t="shared" si="61"/>
        <v>0</v>
      </c>
      <c r="FS76" s="10">
        <f t="shared" si="61"/>
        <v>0</v>
      </c>
      <c r="FT76" s="10">
        <f t="shared" si="61"/>
        <v>0</v>
      </c>
      <c r="FU76" s="10">
        <f t="shared" si="61"/>
        <v>0</v>
      </c>
      <c r="FV76" s="10">
        <f t="shared" si="61"/>
        <v>0</v>
      </c>
      <c r="FW76" s="10">
        <f t="shared" si="61"/>
        <v>0</v>
      </c>
      <c r="FX76" s="10">
        <f t="shared" si="61"/>
        <v>0</v>
      </c>
      <c r="FY76" s="10">
        <f t="shared" si="61"/>
        <v>0</v>
      </c>
      <c r="FZ76" s="10">
        <f t="shared" si="61"/>
        <v>0</v>
      </c>
      <c r="GA76" s="10">
        <f t="shared" si="61"/>
        <v>0</v>
      </c>
      <c r="GB76" s="10">
        <f t="shared" si="61"/>
        <v>0</v>
      </c>
      <c r="GC76" s="10">
        <f t="shared" si="61"/>
        <v>0</v>
      </c>
      <c r="GD76" s="10">
        <f t="shared" si="61"/>
        <v>0</v>
      </c>
      <c r="GE76" s="10">
        <f t="shared" si="61"/>
        <v>0</v>
      </c>
      <c r="GF76" s="10">
        <f t="shared" si="61"/>
        <v>0</v>
      </c>
      <c r="GG76" s="10">
        <f t="shared" si="61"/>
        <v>0</v>
      </c>
      <c r="GH76" s="10">
        <f t="shared" si="61"/>
        <v>0</v>
      </c>
      <c r="GI76" s="10">
        <f t="shared" si="61"/>
        <v>2.3002944466162321</v>
      </c>
      <c r="GJ76" s="10">
        <f t="shared" si="61"/>
        <v>1.759455129959955</v>
      </c>
      <c r="GK76" s="10">
        <f t="shared" si="61"/>
        <v>2.7108665099484672</v>
      </c>
      <c r="GL76" s="10">
        <f t="shared" si="61"/>
        <v>2.1451335282380755</v>
      </c>
      <c r="GM76" s="10">
        <f t="shared" ref="GM76:HE76" si="62">GM18/GM$61</f>
        <v>0</v>
      </c>
      <c r="GN76" s="10">
        <f t="shared" si="62"/>
        <v>0</v>
      </c>
      <c r="GO76" s="10">
        <f t="shared" si="62"/>
        <v>0</v>
      </c>
      <c r="GP76" s="10">
        <f t="shared" si="62"/>
        <v>0</v>
      </c>
      <c r="GQ76" s="10">
        <f t="shared" si="62"/>
        <v>0</v>
      </c>
      <c r="GR76" s="10">
        <f t="shared" si="62"/>
        <v>0</v>
      </c>
      <c r="GS76" s="10">
        <f t="shared" si="62"/>
        <v>0</v>
      </c>
      <c r="GT76" s="10">
        <f t="shared" si="62"/>
        <v>0</v>
      </c>
      <c r="GU76" s="10">
        <f t="shared" si="62"/>
        <v>0</v>
      </c>
      <c r="GV76" s="10">
        <f t="shared" si="62"/>
        <v>0</v>
      </c>
      <c r="GW76" s="10">
        <f t="shared" si="62"/>
        <v>3.2445071567726882</v>
      </c>
      <c r="GX76" s="10">
        <f t="shared" si="62"/>
        <v>2.486339715275677</v>
      </c>
      <c r="GY76" s="10">
        <f t="shared" si="62"/>
        <v>0</v>
      </c>
      <c r="GZ76" s="10">
        <f t="shared" si="62"/>
        <v>0</v>
      </c>
      <c r="HA76" s="10">
        <f t="shared" si="62"/>
        <v>0</v>
      </c>
      <c r="HB76" s="10">
        <f t="shared" si="62"/>
        <v>0</v>
      </c>
      <c r="HC76" s="10">
        <f t="shared" si="62"/>
        <v>0</v>
      </c>
      <c r="HD76" s="10">
        <f t="shared" si="62"/>
        <v>0</v>
      </c>
      <c r="HE76" s="10">
        <f t="shared" si="62"/>
        <v>0</v>
      </c>
      <c r="HF76" s="10"/>
      <c r="HG76" s="10">
        <f t="shared" si="14"/>
        <v>0.12407736829955873</v>
      </c>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row>
    <row r="77" spans="1:275">
      <c r="A77" t="str">
        <f t="shared" si="4"/>
        <v>Google_UAC_AEO</v>
      </c>
      <c r="B77" s="10">
        <f t="shared" si="9"/>
        <v>1.7973967168807681</v>
      </c>
      <c r="C77" s="10">
        <f t="shared" ref="C77:BN77" si="63">C19/C$61</f>
        <v>1.5641692263975144</v>
      </c>
      <c r="D77" s="10">
        <f t="shared" si="63"/>
        <v>1.6804157520180862</v>
      </c>
      <c r="E77" s="10">
        <f t="shared" si="63"/>
        <v>1.7082098435802986</v>
      </c>
      <c r="F77" s="10">
        <f t="shared" si="63"/>
        <v>1.5995250816614182</v>
      </c>
      <c r="G77" s="10">
        <f t="shared" si="63"/>
        <v>1.4828348545165417</v>
      </c>
      <c r="H77" s="10">
        <f t="shared" si="63"/>
        <v>1.3941136155013236</v>
      </c>
      <c r="I77" s="10">
        <f t="shared" si="63"/>
        <v>1.6578158004725068</v>
      </c>
      <c r="J77" s="10">
        <f t="shared" si="63"/>
        <v>1.4452592360397609</v>
      </c>
      <c r="K77" s="10">
        <f t="shared" si="63"/>
        <v>1.559063818885813</v>
      </c>
      <c r="L77" s="10">
        <f t="shared" si="63"/>
        <v>1.5895446838973077</v>
      </c>
      <c r="M77" s="10">
        <f t="shared" si="63"/>
        <v>1.2931524264261007</v>
      </c>
      <c r="N77" s="10">
        <f t="shared" si="63"/>
        <v>1.2459293837916947</v>
      </c>
      <c r="O77" s="10">
        <f t="shared" si="63"/>
        <v>1.3526603256952665</v>
      </c>
      <c r="P77" s="10">
        <f t="shared" si="63"/>
        <v>1.4731169699649684</v>
      </c>
      <c r="Q77" s="10">
        <f t="shared" si="63"/>
        <v>1.2733306964642213</v>
      </c>
      <c r="R77" s="10">
        <f t="shared" si="63"/>
        <v>1.485717503922678</v>
      </c>
      <c r="S77" s="10">
        <f t="shared" si="63"/>
        <v>1.5145721046726626</v>
      </c>
      <c r="T77" s="10">
        <f t="shared" si="63"/>
        <v>1.4295792817392921</v>
      </c>
      <c r="U77" s="10">
        <f t="shared" si="63"/>
        <v>1.2988665601934493</v>
      </c>
      <c r="V77" s="10">
        <f t="shared" si="63"/>
        <v>1.3277503196974036</v>
      </c>
      <c r="W77" s="10">
        <f t="shared" si="63"/>
        <v>1.2729065356725942</v>
      </c>
      <c r="X77" s="10">
        <f t="shared" si="63"/>
        <v>1.4210730457750569</v>
      </c>
      <c r="Y77" s="10">
        <f t="shared" si="63"/>
        <v>1.5050277353639732</v>
      </c>
      <c r="Z77" s="10">
        <f t="shared" si="63"/>
        <v>1.6549438805063352</v>
      </c>
      <c r="AA77" s="10">
        <f t="shared" si="63"/>
        <v>1.4719820570451185</v>
      </c>
      <c r="AB77" s="10">
        <f t="shared" si="63"/>
        <v>1.4463533005636366</v>
      </c>
      <c r="AC77" s="10">
        <f t="shared" si="63"/>
        <v>1.6116682497212687</v>
      </c>
      <c r="AD77" s="10">
        <f t="shared" si="63"/>
        <v>1.5546238486937054</v>
      </c>
      <c r="AE77" s="10">
        <f t="shared" si="63"/>
        <v>1.426377536427446</v>
      </c>
      <c r="AF77" s="10">
        <f t="shared" si="63"/>
        <v>1.3455159929891296</v>
      </c>
      <c r="AG77" s="10">
        <f t="shared" si="63"/>
        <v>1.4090211725992359</v>
      </c>
      <c r="AH77" s="10">
        <f t="shared" si="63"/>
        <v>1.3082045258778254</v>
      </c>
      <c r="AI77" s="10">
        <f t="shared" si="63"/>
        <v>1.1750508671860787</v>
      </c>
      <c r="AJ77" s="10">
        <f t="shared" si="63"/>
        <v>1.3885412136951774</v>
      </c>
      <c r="AK77" s="10">
        <f t="shared" si="63"/>
        <v>1.4590551432184529</v>
      </c>
      <c r="AL77" s="10">
        <f t="shared" si="63"/>
        <v>1.4535052948227949</v>
      </c>
      <c r="AM77" s="10">
        <f t="shared" si="63"/>
        <v>1.4033292031175644</v>
      </c>
      <c r="AN77" s="10">
        <f t="shared" si="63"/>
        <v>1.3305241713402256</v>
      </c>
      <c r="AO77" s="10">
        <f t="shared" si="63"/>
        <v>1.1464942754542837</v>
      </c>
      <c r="AP77" s="10">
        <f t="shared" si="63"/>
        <v>1.1025001212028644</v>
      </c>
      <c r="AQ77" s="10">
        <f t="shared" si="63"/>
        <v>1.2500050441900974</v>
      </c>
      <c r="AR77" s="10">
        <f t="shared" si="63"/>
        <v>1.231474515014221</v>
      </c>
      <c r="AS77" s="10">
        <f t="shared" si="63"/>
        <v>1.2158019153958408</v>
      </c>
      <c r="AT77" s="10">
        <f t="shared" si="63"/>
        <v>1.1653752424791486</v>
      </c>
      <c r="AU77" s="10">
        <f t="shared" si="63"/>
        <v>1.23266626454488</v>
      </c>
      <c r="AV77" s="10">
        <f t="shared" si="63"/>
        <v>1.0896108982290071</v>
      </c>
      <c r="AW77" s="10">
        <f t="shared" si="63"/>
        <v>1.0252925731390201</v>
      </c>
      <c r="AX77" s="10">
        <f t="shared" si="63"/>
        <v>1.2016557924808577</v>
      </c>
      <c r="AY77" s="10">
        <f t="shared" si="63"/>
        <v>1.2255501668021578</v>
      </c>
      <c r="AZ77" s="10">
        <f t="shared" si="63"/>
        <v>1.2410735368915649</v>
      </c>
      <c r="BA77" s="10">
        <f t="shared" si="63"/>
        <v>1.2342588566179353</v>
      </c>
      <c r="BB77" s="10">
        <f t="shared" si="63"/>
        <v>1.258651324140029</v>
      </c>
      <c r="BC77" s="10">
        <f t="shared" si="63"/>
        <v>1.1689401713334744</v>
      </c>
      <c r="BD77" s="10">
        <f t="shared" si="63"/>
        <v>1.0730877338076743</v>
      </c>
      <c r="BE77" s="10">
        <f t="shared" si="63"/>
        <v>1.3086525411264136</v>
      </c>
      <c r="BF77" s="10">
        <f t="shared" si="63"/>
        <v>1.3657131594314253</v>
      </c>
      <c r="BG77" s="10">
        <f t="shared" si="63"/>
        <v>1.2997501428874585</v>
      </c>
      <c r="BH77" s="10">
        <f t="shared" si="63"/>
        <v>1.3037411873384948</v>
      </c>
      <c r="BI77" s="10">
        <f t="shared" si="63"/>
        <v>1.4886113829720016</v>
      </c>
      <c r="BJ77" s="10">
        <f t="shared" si="63"/>
        <v>1.2330640271342781</v>
      </c>
      <c r="BK77" s="10">
        <f t="shared" si="63"/>
        <v>1.1586614372617126</v>
      </c>
      <c r="BL77" s="10">
        <f t="shared" si="63"/>
        <v>1.1179828613484868</v>
      </c>
      <c r="BM77" s="10">
        <f t="shared" si="63"/>
        <v>1.119948833554844</v>
      </c>
      <c r="BN77" s="10">
        <f t="shared" si="63"/>
        <v>1.0996447252055044</v>
      </c>
      <c r="BO77" s="10">
        <f t="shared" ref="BO77:DZ77" si="64">BO19/BO$61</f>
        <v>1.0927267429479919</v>
      </c>
      <c r="BP77" s="10">
        <f t="shared" si="64"/>
        <v>1.1572578498149995</v>
      </c>
      <c r="BQ77" s="10">
        <f t="shared" si="64"/>
        <v>1.0990122001981961</v>
      </c>
      <c r="BR77" s="10">
        <f t="shared" si="64"/>
        <v>0.97109667600740224</v>
      </c>
      <c r="BS77" s="10">
        <f t="shared" si="64"/>
        <v>1.0921021492109539</v>
      </c>
      <c r="BT77" s="10">
        <f t="shared" si="64"/>
        <v>1.0599904077917137</v>
      </c>
      <c r="BU77" s="10">
        <f t="shared" si="64"/>
        <v>0.94375535196076266</v>
      </c>
      <c r="BV77" s="10">
        <f t="shared" si="64"/>
        <v>0.98996513473811609</v>
      </c>
      <c r="BW77" s="10">
        <f t="shared" si="64"/>
        <v>0.94515592878781296</v>
      </c>
      <c r="BX77" s="10">
        <f t="shared" si="64"/>
        <v>1.0220019845116683</v>
      </c>
      <c r="BY77" s="10">
        <f t="shared" si="64"/>
        <v>0.9917636698907677</v>
      </c>
      <c r="BZ77" s="10">
        <f t="shared" si="64"/>
        <v>1.0964893601403523</v>
      </c>
      <c r="CA77" s="10">
        <f t="shared" si="64"/>
        <v>1.0133294670085198</v>
      </c>
      <c r="CB77" s="10">
        <f t="shared" si="64"/>
        <v>1.0899216828548568</v>
      </c>
      <c r="CC77" s="10">
        <f t="shared" si="64"/>
        <v>1.0638266759713608</v>
      </c>
      <c r="CD77" s="10">
        <f t="shared" si="64"/>
        <v>1.1225809107194853</v>
      </c>
      <c r="CE77" s="10">
        <f t="shared" si="64"/>
        <v>0.99150633629712714</v>
      </c>
      <c r="CF77" s="10">
        <f t="shared" si="64"/>
        <v>0.87683924279236525</v>
      </c>
      <c r="CG77" s="10">
        <f t="shared" si="64"/>
        <v>1.0181895603754672</v>
      </c>
      <c r="CH77" s="10">
        <f t="shared" si="64"/>
        <v>1.1262202829617236</v>
      </c>
      <c r="CI77" s="10">
        <f t="shared" si="64"/>
        <v>1.0700827275522622</v>
      </c>
      <c r="CJ77" s="10">
        <f t="shared" si="64"/>
        <v>1.0961748193026759</v>
      </c>
      <c r="CK77" s="10">
        <f t="shared" si="64"/>
        <v>1.0629389207480189</v>
      </c>
      <c r="CL77" s="10">
        <f t="shared" si="64"/>
        <v>1.0195478708882413</v>
      </c>
      <c r="CM77" s="10">
        <f t="shared" si="64"/>
        <v>0.91156140746400949</v>
      </c>
      <c r="CN77" s="10">
        <f t="shared" si="64"/>
        <v>1.2035481638075993</v>
      </c>
      <c r="CO77" s="10">
        <f t="shared" si="64"/>
        <v>1.1386368951397878</v>
      </c>
      <c r="CP77" s="10">
        <f t="shared" si="64"/>
        <v>1.2058268917920882</v>
      </c>
      <c r="CQ77" s="10">
        <f t="shared" si="64"/>
        <v>1.2561687771496146</v>
      </c>
      <c r="CR77" s="10">
        <f t="shared" si="64"/>
        <v>1.2279130527278688</v>
      </c>
      <c r="CS77" s="10">
        <f t="shared" si="64"/>
        <v>1.0042747490378785</v>
      </c>
      <c r="CT77" s="10">
        <f t="shared" si="64"/>
        <v>0.88027307534879706</v>
      </c>
      <c r="CU77" s="10">
        <f t="shared" si="64"/>
        <v>1.0644193370721804</v>
      </c>
      <c r="CV77" s="10">
        <f t="shared" si="64"/>
        <v>1.1252253887188244</v>
      </c>
      <c r="CW77" s="10">
        <f t="shared" si="64"/>
        <v>1.1012292276913913</v>
      </c>
      <c r="CX77" s="10">
        <f t="shared" si="64"/>
        <v>1.2005232234021765</v>
      </c>
      <c r="CY77" s="10">
        <f t="shared" si="64"/>
        <v>1.1101875130996885</v>
      </c>
      <c r="CZ77" s="10">
        <f t="shared" si="64"/>
        <v>1.0535609098674188</v>
      </c>
      <c r="DA77" s="10">
        <f t="shared" si="64"/>
        <v>0.93888585260175128</v>
      </c>
      <c r="DB77" s="10">
        <f t="shared" si="64"/>
        <v>1.0579361628153732</v>
      </c>
      <c r="DC77" s="10">
        <f t="shared" si="64"/>
        <v>1.1111559814158558</v>
      </c>
      <c r="DD77" s="10">
        <f t="shared" si="64"/>
        <v>1.140335846042712</v>
      </c>
      <c r="DE77" s="10">
        <f t="shared" si="64"/>
        <v>1.2780151906652601</v>
      </c>
      <c r="DF77" s="10">
        <f t="shared" si="64"/>
        <v>1.2661581908844028</v>
      </c>
      <c r="DG77" s="10">
        <f t="shared" si="64"/>
        <v>1.0477832245925769</v>
      </c>
      <c r="DH77" s="10">
        <f t="shared" si="64"/>
        <v>1.0187324500370909</v>
      </c>
      <c r="DI77" s="10">
        <f t="shared" si="64"/>
        <v>1.0111842868719576</v>
      </c>
      <c r="DJ77" s="10">
        <f t="shared" si="64"/>
        <v>1.0395172524725593</v>
      </c>
      <c r="DK77" s="10">
        <f t="shared" si="64"/>
        <v>1.1692978641643599</v>
      </c>
      <c r="DL77" s="10">
        <f t="shared" si="64"/>
        <v>1.1621853467424355</v>
      </c>
      <c r="DM77" s="10">
        <f t="shared" si="64"/>
        <v>1.2682593495151437</v>
      </c>
      <c r="DN77" s="10">
        <f t="shared" si="64"/>
        <v>1.1657307565860671</v>
      </c>
      <c r="DO77" s="10">
        <f t="shared" si="64"/>
        <v>0.92771678079367026</v>
      </c>
      <c r="DP77" s="10">
        <f t="shared" si="64"/>
        <v>0.98664224634369424</v>
      </c>
      <c r="DQ77" s="10">
        <f t="shared" si="64"/>
        <v>0.98384794544004328</v>
      </c>
      <c r="DR77" s="10">
        <f t="shared" si="64"/>
        <v>0.97035688676717313</v>
      </c>
      <c r="DS77" s="10">
        <f t="shared" si="64"/>
        <v>1.1413576523563704</v>
      </c>
      <c r="DT77" s="10">
        <f t="shared" si="64"/>
        <v>1.1318914159031777</v>
      </c>
      <c r="DU77" s="10">
        <f t="shared" si="64"/>
        <v>0.88455218057618701</v>
      </c>
      <c r="DV77" s="10">
        <f t="shared" si="64"/>
        <v>0.8061741392593097</v>
      </c>
      <c r="DW77" s="10">
        <f t="shared" si="64"/>
        <v>0.94328941498127084</v>
      </c>
      <c r="DX77" s="10">
        <f t="shared" si="64"/>
        <v>0.94468860818025413</v>
      </c>
      <c r="DY77" s="10">
        <f t="shared" si="64"/>
        <v>0.9048698603099995</v>
      </c>
      <c r="DZ77" s="10">
        <f t="shared" si="64"/>
        <v>0.90551313272254219</v>
      </c>
      <c r="EA77" s="10">
        <f t="shared" ref="EA77:GL77" si="65">EA19/EA$61</f>
        <v>0.84373270481102403</v>
      </c>
      <c r="EB77" s="10">
        <f t="shared" si="65"/>
        <v>0.74794782150893091</v>
      </c>
      <c r="EC77" s="10">
        <f t="shared" si="65"/>
        <v>0.71106539264777224</v>
      </c>
      <c r="ED77" s="10">
        <f t="shared" si="65"/>
        <v>0.79926070280048689</v>
      </c>
      <c r="EE77" s="10">
        <f t="shared" si="65"/>
        <v>0.81062058126625536</v>
      </c>
      <c r="EF77" s="10">
        <f t="shared" si="65"/>
        <v>0.81913513828277129</v>
      </c>
      <c r="EG77" s="10">
        <f t="shared" si="65"/>
        <v>0.75939296901612241</v>
      </c>
      <c r="EH77" s="10">
        <f t="shared" si="65"/>
        <v>0.82836883158229524</v>
      </c>
      <c r="EI77" s="10">
        <f t="shared" si="65"/>
        <v>0.63826046769486022</v>
      </c>
      <c r="EJ77" s="10">
        <f t="shared" si="65"/>
        <v>0.59725936544062641</v>
      </c>
      <c r="EK77" s="10">
        <f t="shared" si="65"/>
        <v>0.64526602838384461</v>
      </c>
      <c r="EL77" s="10">
        <f t="shared" si="65"/>
        <v>0.58393420233635818</v>
      </c>
      <c r="EM77" s="10">
        <f t="shared" si="65"/>
        <v>0.62408385106796149</v>
      </c>
      <c r="EN77" s="10">
        <f t="shared" si="65"/>
        <v>0.69654856363272477</v>
      </c>
      <c r="EO77" s="10">
        <f t="shared" si="65"/>
        <v>0.71465596036826784</v>
      </c>
      <c r="EP77" s="10">
        <f t="shared" si="65"/>
        <v>0.6425534589018207</v>
      </c>
      <c r="EQ77" s="10">
        <f t="shared" si="65"/>
        <v>0.60054462047605339</v>
      </c>
      <c r="ER77" s="10">
        <f t="shared" si="65"/>
        <v>0.64406968145780008</v>
      </c>
      <c r="ES77" s="10">
        <f t="shared" si="65"/>
        <v>0.6125786181611298</v>
      </c>
      <c r="ET77" s="10">
        <f t="shared" si="65"/>
        <v>0.58259878336470927</v>
      </c>
      <c r="EU77" s="10">
        <f t="shared" si="65"/>
        <v>0.61395652636393439</v>
      </c>
      <c r="EV77" s="10">
        <f t="shared" si="65"/>
        <v>0.6043437324195996</v>
      </c>
      <c r="EW77" s="10">
        <f t="shared" si="65"/>
        <v>0.54566120521049954</v>
      </c>
      <c r="EX77" s="10">
        <f t="shared" si="65"/>
        <v>0.51182231718311388</v>
      </c>
      <c r="EY77" s="10">
        <f t="shared" si="65"/>
        <v>0.62449181567071876</v>
      </c>
      <c r="EZ77" s="10">
        <f t="shared" si="65"/>
        <v>0.64147480612542018</v>
      </c>
      <c r="FA77" s="10">
        <f t="shared" si="65"/>
        <v>0.62839424767129226</v>
      </c>
      <c r="FB77" s="10">
        <f t="shared" si="65"/>
        <v>0.60539692967191505</v>
      </c>
      <c r="FC77" s="10">
        <f t="shared" si="65"/>
        <v>0.59576947615982667</v>
      </c>
      <c r="FD77" s="10">
        <f t="shared" si="65"/>
        <v>0.55858287093833181</v>
      </c>
      <c r="FE77" s="10">
        <f t="shared" si="65"/>
        <v>0.56940328119343286</v>
      </c>
      <c r="FF77" s="10">
        <f t="shared" si="65"/>
        <v>0.65849826298278957</v>
      </c>
      <c r="FG77" s="10">
        <f t="shared" si="65"/>
        <v>0.63046781390680218</v>
      </c>
      <c r="FH77" s="10">
        <f t="shared" si="65"/>
        <v>0.65410226293891272</v>
      </c>
      <c r="FI77" s="10">
        <f t="shared" si="65"/>
        <v>0.64635747971737623</v>
      </c>
      <c r="FJ77" s="10">
        <f t="shared" si="65"/>
        <v>0.64910233057399824</v>
      </c>
      <c r="FK77" s="10">
        <f t="shared" si="65"/>
        <v>0.52231621379020343</v>
      </c>
      <c r="FL77" s="10">
        <f t="shared" si="65"/>
        <v>0.50902696417865034</v>
      </c>
      <c r="FM77" s="10">
        <f t="shared" si="65"/>
        <v>0.55077333815063823</v>
      </c>
      <c r="FN77" s="10">
        <f t="shared" si="65"/>
        <v>0.55931870902943914</v>
      </c>
      <c r="FO77" s="10">
        <f t="shared" si="65"/>
        <v>0.55614399943081472</v>
      </c>
      <c r="FP77" s="10">
        <f t="shared" si="65"/>
        <v>0.56071392811285814</v>
      </c>
      <c r="FQ77" s="10">
        <f t="shared" si="65"/>
        <v>0.55964637083906388</v>
      </c>
      <c r="FR77" s="10">
        <f t="shared" si="65"/>
        <v>0.49351225882592381</v>
      </c>
      <c r="FS77" s="10">
        <f t="shared" si="65"/>
        <v>0.46050438902014074</v>
      </c>
      <c r="FT77" s="10">
        <f t="shared" si="65"/>
        <v>0.51708598377390091</v>
      </c>
      <c r="FU77" s="10">
        <f t="shared" si="65"/>
        <v>0.56211612534409061</v>
      </c>
      <c r="FV77" s="10">
        <f t="shared" si="65"/>
        <v>0.56628118258582216</v>
      </c>
      <c r="FW77" s="10">
        <f t="shared" si="65"/>
        <v>0.56079621662593604</v>
      </c>
      <c r="FX77" s="10">
        <f t="shared" si="65"/>
        <v>0.57170338421441169</v>
      </c>
      <c r="FY77" s="10">
        <f t="shared" si="65"/>
        <v>0.48266583555502435</v>
      </c>
      <c r="FZ77" s="10">
        <f t="shared" si="65"/>
        <v>0.45125949694014267</v>
      </c>
      <c r="GA77" s="10">
        <f t="shared" si="65"/>
        <v>0.59152715481255846</v>
      </c>
      <c r="GB77" s="10">
        <f t="shared" si="65"/>
        <v>0.63465627305914762</v>
      </c>
      <c r="GC77" s="10">
        <f t="shared" si="65"/>
        <v>0.64613889416454651</v>
      </c>
      <c r="GD77" s="10">
        <f t="shared" si="65"/>
        <v>0.68963461831603101</v>
      </c>
      <c r="GE77" s="10">
        <f t="shared" si="65"/>
        <v>0.58933766503533747</v>
      </c>
      <c r="GF77" s="10">
        <f t="shared" si="65"/>
        <v>0.558419614217321</v>
      </c>
      <c r="GG77" s="10">
        <f t="shared" si="65"/>
        <v>0.5244668432732813</v>
      </c>
      <c r="GH77" s="10">
        <f t="shared" si="65"/>
        <v>0.64212156277753785</v>
      </c>
      <c r="GI77" s="10">
        <f t="shared" si="65"/>
        <v>0.69896934700734004</v>
      </c>
      <c r="GJ77" s="10">
        <f t="shared" si="65"/>
        <v>0.72167430030011859</v>
      </c>
      <c r="GK77" s="10">
        <f t="shared" si="65"/>
        <v>0.82372610909444444</v>
      </c>
      <c r="GL77" s="10">
        <f t="shared" si="65"/>
        <v>0.87986769976724111</v>
      </c>
      <c r="GM77" s="10">
        <f t="shared" ref="GM77:HE77" si="66">GM19/GM$61</f>
        <v>0.7710382203569669</v>
      </c>
      <c r="GN77" s="10">
        <f t="shared" si="66"/>
        <v>0.77010588877249653</v>
      </c>
      <c r="GO77" s="10">
        <f t="shared" si="66"/>
        <v>0.89011540183767246</v>
      </c>
      <c r="GP77" s="10">
        <f t="shared" si="66"/>
        <v>0.92974827739394839</v>
      </c>
      <c r="GQ77" s="10">
        <f t="shared" si="66"/>
        <v>0.94914690017116943</v>
      </c>
      <c r="GR77" s="10">
        <f t="shared" si="66"/>
        <v>1.0179183324691337</v>
      </c>
      <c r="GS77" s="10">
        <f t="shared" si="66"/>
        <v>0.93247081993390135</v>
      </c>
      <c r="GT77" s="10">
        <f t="shared" si="66"/>
        <v>0.8469116622537961</v>
      </c>
      <c r="GU77" s="10">
        <f t="shared" si="66"/>
        <v>0.81010502863878053</v>
      </c>
      <c r="GV77" s="10">
        <f t="shared" si="66"/>
        <v>0.98689706097343177</v>
      </c>
      <c r="GW77" s="10">
        <f t="shared" si="66"/>
        <v>0.98587859135426414</v>
      </c>
      <c r="GX77" s="10">
        <f t="shared" si="66"/>
        <v>1.0198199679981659</v>
      </c>
      <c r="GY77" s="10">
        <f t="shared" si="66"/>
        <v>0.94073496309432003</v>
      </c>
      <c r="GZ77" s="10">
        <f t="shared" si="66"/>
        <v>1.003483566199876</v>
      </c>
      <c r="HA77" s="10">
        <f t="shared" si="66"/>
        <v>0.78626860495661066</v>
      </c>
      <c r="HB77" s="10">
        <f t="shared" si="66"/>
        <v>0.77937291863943059</v>
      </c>
      <c r="HC77" s="10">
        <f t="shared" si="66"/>
        <v>0.92012169999738214</v>
      </c>
      <c r="HD77" s="10">
        <f t="shared" si="66"/>
        <v>0.9889403261100228</v>
      </c>
      <c r="HE77" s="10">
        <f t="shared" si="66"/>
        <v>1.0420685628822275</v>
      </c>
      <c r="HF77" s="10"/>
      <c r="HG77" s="10">
        <f t="shared" si="14"/>
        <v>1.006443838047439</v>
      </c>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row>
    <row r="78" spans="1:275">
      <c r="A78" t="str">
        <f t="shared" si="4"/>
        <v>hot_update_2021</v>
      </c>
      <c r="B78" s="10">
        <f t="shared" si="9"/>
        <v>0</v>
      </c>
      <c r="C78" s="10">
        <f t="shared" ref="C78:BN78" si="67">C20/C$61</f>
        <v>-2.7536677837865335</v>
      </c>
      <c r="D78" s="10">
        <f t="shared" si="67"/>
        <v>-2.1915743340198213</v>
      </c>
      <c r="E78" s="10">
        <f t="shared" si="67"/>
        <v>0</v>
      </c>
      <c r="F78" s="10">
        <f t="shared" si="67"/>
        <v>0</v>
      </c>
      <c r="G78" s="10">
        <f t="shared" si="67"/>
        <v>0</v>
      </c>
      <c r="H78" s="10">
        <f t="shared" si="67"/>
        <v>0</v>
      </c>
      <c r="I78" s="10">
        <f t="shared" si="67"/>
        <v>-2.9185294558744039</v>
      </c>
      <c r="J78" s="10">
        <f t="shared" si="67"/>
        <v>-1.8848865490019191</v>
      </c>
      <c r="K78" s="10">
        <f t="shared" si="67"/>
        <v>0</v>
      </c>
      <c r="L78" s="10">
        <f t="shared" si="67"/>
        <v>0</v>
      </c>
      <c r="M78" s="10">
        <f t="shared" si="67"/>
        <v>0</v>
      </c>
      <c r="N78" s="10">
        <f t="shared" si="67"/>
        <v>0</v>
      </c>
      <c r="O78" s="10">
        <f t="shared" si="67"/>
        <v>0</v>
      </c>
      <c r="P78" s="10">
        <f t="shared" si="67"/>
        <v>0</v>
      </c>
      <c r="Q78" s="10">
        <f t="shared" si="67"/>
        <v>0</v>
      </c>
      <c r="R78" s="10">
        <f t="shared" si="67"/>
        <v>0</v>
      </c>
      <c r="S78" s="10">
        <f t="shared" si="67"/>
        <v>-2.6663537042372178</v>
      </c>
      <c r="T78" s="10">
        <f t="shared" si="67"/>
        <v>-1.8644369755185461</v>
      </c>
      <c r="U78" s="10">
        <f t="shared" si="67"/>
        <v>0</v>
      </c>
      <c r="V78" s="10">
        <f t="shared" si="67"/>
        <v>0</v>
      </c>
      <c r="W78" s="10">
        <f t="shared" si="67"/>
        <v>0</v>
      </c>
      <c r="X78" s="10">
        <f t="shared" si="67"/>
        <v>0</v>
      </c>
      <c r="Y78" s="10">
        <f t="shared" si="67"/>
        <v>-2.6495511602168182</v>
      </c>
      <c r="Z78" s="10">
        <f t="shared" si="67"/>
        <v>-2.1583542813170524</v>
      </c>
      <c r="AA78" s="10">
        <f t="shared" si="67"/>
        <v>0</v>
      </c>
      <c r="AB78" s="10">
        <f t="shared" si="67"/>
        <v>0</v>
      </c>
      <c r="AC78" s="10">
        <f t="shared" si="67"/>
        <v>0</v>
      </c>
      <c r="AD78" s="10">
        <f t="shared" si="67"/>
        <v>-2.7368634645201388</v>
      </c>
      <c r="AE78" s="10">
        <f t="shared" si="67"/>
        <v>-1.8602613048006995</v>
      </c>
      <c r="AF78" s="10">
        <f t="shared" si="67"/>
        <v>0</v>
      </c>
      <c r="AG78" s="10">
        <f t="shared" si="67"/>
        <v>0</v>
      </c>
      <c r="AH78" s="10">
        <f t="shared" si="67"/>
        <v>0</v>
      </c>
      <c r="AI78" s="10">
        <f t="shared" si="67"/>
        <v>0</v>
      </c>
      <c r="AJ78" s="10">
        <f t="shared" si="67"/>
        <v>0</v>
      </c>
      <c r="AK78" s="10">
        <f t="shared" si="67"/>
        <v>0</v>
      </c>
      <c r="AL78" s="10">
        <f t="shared" si="67"/>
        <v>0</v>
      </c>
      <c r="AM78" s="10">
        <f t="shared" si="67"/>
        <v>-2.4705142841683809</v>
      </c>
      <c r="AN78" s="10">
        <f t="shared" si="67"/>
        <v>-1.7352507087608195</v>
      </c>
      <c r="AO78" s="10">
        <f t="shared" si="67"/>
        <v>0</v>
      </c>
      <c r="AP78" s="10">
        <f t="shared" si="67"/>
        <v>0</v>
      </c>
      <c r="AQ78" s="10">
        <f t="shared" si="67"/>
        <v>0</v>
      </c>
      <c r="AR78" s="10">
        <f t="shared" si="67"/>
        <v>0</v>
      </c>
      <c r="AS78" s="10">
        <f t="shared" si="67"/>
        <v>0</v>
      </c>
      <c r="AT78" s="10">
        <f t="shared" si="67"/>
        <v>0</v>
      </c>
      <c r="AU78" s="10">
        <f t="shared" si="67"/>
        <v>0</v>
      </c>
      <c r="AV78" s="10">
        <f t="shared" si="67"/>
        <v>0</v>
      </c>
      <c r="AW78" s="10">
        <f t="shared" si="67"/>
        <v>0</v>
      </c>
      <c r="AX78" s="10">
        <f t="shared" si="67"/>
        <v>0</v>
      </c>
      <c r="AY78" s="10">
        <f t="shared" si="67"/>
        <v>0</v>
      </c>
      <c r="AZ78" s="10">
        <f t="shared" si="67"/>
        <v>0</v>
      </c>
      <c r="BA78" s="10">
        <f t="shared" si="67"/>
        <v>-2.1728715748677327</v>
      </c>
      <c r="BB78" s="10">
        <f t="shared" si="67"/>
        <v>-1.6415151632282852</v>
      </c>
      <c r="BC78" s="10">
        <f t="shared" si="67"/>
        <v>0</v>
      </c>
      <c r="BD78" s="10">
        <f t="shared" si="67"/>
        <v>0</v>
      </c>
      <c r="BE78" s="10">
        <f t="shared" si="67"/>
        <v>0</v>
      </c>
      <c r="BF78" s="10">
        <f t="shared" si="67"/>
        <v>0</v>
      </c>
      <c r="BG78" s="10">
        <f t="shared" si="67"/>
        <v>0</v>
      </c>
      <c r="BH78" s="10">
        <f t="shared" si="67"/>
        <v>0</v>
      </c>
      <c r="BI78" s="10">
        <f t="shared" si="67"/>
        <v>0</v>
      </c>
      <c r="BJ78" s="10">
        <f t="shared" si="67"/>
        <v>0</v>
      </c>
      <c r="BK78" s="10">
        <f t="shared" si="67"/>
        <v>0</v>
      </c>
      <c r="BL78" s="10">
        <f t="shared" si="67"/>
        <v>0</v>
      </c>
      <c r="BM78" s="10">
        <f t="shared" si="67"/>
        <v>0</v>
      </c>
      <c r="BN78" s="10">
        <f t="shared" si="67"/>
        <v>-1.9358878836807196</v>
      </c>
      <c r="BO78" s="10">
        <f t="shared" ref="BO78:DZ78" si="68">BO20/BO$61</f>
        <v>-1.4251186833174361</v>
      </c>
      <c r="BP78" s="10">
        <f t="shared" si="68"/>
        <v>0</v>
      </c>
      <c r="BQ78" s="10">
        <f t="shared" si="68"/>
        <v>0</v>
      </c>
      <c r="BR78" s="10">
        <f t="shared" si="68"/>
        <v>0</v>
      </c>
      <c r="BS78" s="10">
        <f t="shared" si="68"/>
        <v>0</v>
      </c>
      <c r="BT78" s="10">
        <f t="shared" si="68"/>
        <v>0</v>
      </c>
      <c r="BU78" s="10">
        <f t="shared" si="68"/>
        <v>-1.6614498384268959</v>
      </c>
      <c r="BV78" s="10">
        <f t="shared" si="68"/>
        <v>-1.2910984548085684</v>
      </c>
      <c r="BW78" s="10">
        <f t="shared" si="68"/>
        <v>0</v>
      </c>
      <c r="BX78" s="10">
        <f t="shared" si="68"/>
        <v>0</v>
      </c>
      <c r="BY78" s="10">
        <f t="shared" si="68"/>
        <v>0</v>
      </c>
      <c r="BZ78" s="10">
        <f t="shared" si="68"/>
        <v>0</v>
      </c>
      <c r="CA78" s="10">
        <f t="shared" si="68"/>
        <v>0</v>
      </c>
      <c r="CB78" s="10">
        <f t="shared" si="68"/>
        <v>0</v>
      </c>
      <c r="CC78" s="10">
        <f t="shared" si="68"/>
        <v>-1.8728314019461305</v>
      </c>
      <c r="CD78" s="10">
        <f t="shared" si="68"/>
        <v>-1.464054064500903</v>
      </c>
      <c r="CE78" s="10">
        <f t="shared" si="68"/>
        <v>0</v>
      </c>
      <c r="CF78" s="10">
        <f t="shared" si="68"/>
        <v>0</v>
      </c>
      <c r="CG78" s="10">
        <f t="shared" si="68"/>
        <v>0</v>
      </c>
      <c r="CH78" s="10">
        <f t="shared" si="68"/>
        <v>0</v>
      </c>
      <c r="CI78" s="10">
        <f t="shared" si="68"/>
        <v>-1.8838449722180064</v>
      </c>
      <c r="CJ78" s="10">
        <f t="shared" si="68"/>
        <v>-1.4296156154793671</v>
      </c>
      <c r="CK78" s="10">
        <f t="shared" si="68"/>
        <v>0</v>
      </c>
      <c r="CL78" s="10">
        <f t="shared" si="68"/>
        <v>0</v>
      </c>
      <c r="CM78" s="10">
        <f t="shared" si="68"/>
        <v>0</v>
      </c>
      <c r="CN78" s="10">
        <f t="shared" si="68"/>
        <v>-2.1188064238710238</v>
      </c>
      <c r="CO78" s="10">
        <f t="shared" si="68"/>
        <v>-1.4849940511207014</v>
      </c>
      <c r="CP78" s="10">
        <f t="shared" si="68"/>
        <v>-2.1228180485296626</v>
      </c>
      <c r="CQ78" s="10">
        <f t="shared" si="68"/>
        <v>-1.6382774607367108</v>
      </c>
      <c r="CR78" s="10">
        <f t="shared" si="68"/>
        <v>0</v>
      </c>
      <c r="CS78" s="10">
        <f t="shared" si="68"/>
        <v>0</v>
      </c>
      <c r="CT78" s="10">
        <f t="shared" si="68"/>
        <v>0</v>
      </c>
      <c r="CU78" s="10">
        <f t="shared" si="68"/>
        <v>0</v>
      </c>
      <c r="CV78" s="10">
        <f t="shared" si="68"/>
        <v>0</v>
      </c>
      <c r="CW78" s="10">
        <f t="shared" si="68"/>
        <v>-1.9386773474900578</v>
      </c>
      <c r="CX78" s="10">
        <f t="shared" si="68"/>
        <v>-1.5657053206286755</v>
      </c>
      <c r="CY78" s="10">
        <f t="shared" si="68"/>
        <v>0</v>
      </c>
      <c r="CZ78" s="10">
        <f t="shared" si="68"/>
        <v>0</v>
      </c>
      <c r="DA78" s="10">
        <f t="shared" si="68"/>
        <v>0</v>
      </c>
      <c r="DB78" s="10">
        <f t="shared" si="68"/>
        <v>0</v>
      </c>
      <c r="DC78" s="10">
        <f t="shared" si="68"/>
        <v>0</v>
      </c>
      <c r="DD78" s="10">
        <f t="shared" si="68"/>
        <v>-2.0075232455358103</v>
      </c>
      <c r="DE78" s="10">
        <f t="shared" si="68"/>
        <v>-3.9166723850674181</v>
      </c>
      <c r="DF78" s="10">
        <f t="shared" si="68"/>
        <v>-1.6513055121143387</v>
      </c>
      <c r="DG78" s="10">
        <f t="shared" si="68"/>
        <v>0</v>
      </c>
      <c r="DH78" s="10">
        <f t="shared" si="68"/>
        <v>0</v>
      </c>
      <c r="DI78" s="10">
        <f t="shared" si="68"/>
        <v>-1.7801562306934378</v>
      </c>
      <c r="DJ78" s="10">
        <f t="shared" si="68"/>
        <v>-3.1857590944917247</v>
      </c>
      <c r="DK78" s="10">
        <f t="shared" si="68"/>
        <v>-1.5249816510284804</v>
      </c>
      <c r="DL78" s="10">
        <f t="shared" si="68"/>
        <v>-2.0459885631966244</v>
      </c>
      <c r="DM78" s="10">
        <f t="shared" si="68"/>
        <v>-1.6540458133292646</v>
      </c>
      <c r="DN78" s="10">
        <f t="shared" si="68"/>
        <v>0</v>
      </c>
      <c r="DO78" s="10">
        <f t="shared" si="68"/>
        <v>-1.6332144685094685</v>
      </c>
      <c r="DP78" s="10">
        <f t="shared" si="68"/>
        <v>-3.023715577421012</v>
      </c>
      <c r="DQ78" s="10">
        <f t="shared" si="68"/>
        <v>-3.0151520163109113</v>
      </c>
      <c r="DR78" s="10">
        <f t="shared" si="68"/>
        <v>-2.9738066102975065</v>
      </c>
      <c r="DS78" s="10">
        <f t="shared" si="68"/>
        <v>-1.4885424240027103</v>
      </c>
      <c r="DT78" s="10">
        <f t="shared" si="68"/>
        <v>0</v>
      </c>
      <c r="DU78" s="10">
        <f t="shared" si="68"/>
        <v>0</v>
      </c>
      <c r="DV78" s="10">
        <f t="shared" si="68"/>
        <v>0</v>
      </c>
      <c r="DW78" s="10">
        <f t="shared" si="68"/>
        <v>0</v>
      </c>
      <c r="DX78" s="10">
        <f t="shared" si="68"/>
        <v>0</v>
      </c>
      <c r="DY78" s="10">
        <f t="shared" si="68"/>
        <v>0</v>
      </c>
      <c r="DZ78" s="10">
        <f t="shared" si="68"/>
        <v>0</v>
      </c>
      <c r="EA78" s="10">
        <f t="shared" ref="EA78:GL78" si="69">EA20/EA$61</f>
        <v>0</v>
      </c>
      <c r="EB78" s="10">
        <f t="shared" si="69"/>
        <v>0</v>
      </c>
      <c r="EC78" s="10">
        <f t="shared" si="69"/>
        <v>0</v>
      </c>
      <c r="ED78" s="10">
        <f t="shared" si="69"/>
        <v>0</v>
      </c>
      <c r="EE78" s="10">
        <f t="shared" si="69"/>
        <v>0</v>
      </c>
      <c r="EF78" s="10">
        <f t="shared" si="69"/>
        <v>0</v>
      </c>
      <c r="EG78" s="10">
        <f t="shared" si="69"/>
        <v>0</v>
      </c>
      <c r="EH78" s="10">
        <f t="shared" si="69"/>
        <v>0</v>
      </c>
      <c r="EI78" s="10">
        <f t="shared" si="69"/>
        <v>0</v>
      </c>
      <c r="EJ78" s="10">
        <f t="shared" si="69"/>
        <v>0</v>
      </c>
      <c r="EK78" s="10">
        <f t="shared" si="69"/>
        <v>0</v>
      </c>
      <c r="EL78" s="10">
        <f t="shared" si="69"/>
        <v>0</v>
      </c>
      <c r="EM78" s="10">
        <f t="shared" si="69"/>
        <v>0</v>
      </c>
      <c r="EN78" s="10">
        <f t="shared" si="69"/>
        <v>0</v>
      </c>
      <c r="EO78" s="10">
        <f t="shared" si="69"/>
        <v>0</v>
      </c>
      <c r="EP78" s="10">
        <f t="shared" si="69"/>
        <v>0</v>
      </c>
      <c r="EQ78" s="10">
        <f t="shared" si="69"/>
        <v>0</v>
      </c>
      <c r="ER78" s="10">
        <f t="shared" si="69"/>
        <v>0</v>
      </c>
      <c r="ES78" s="10">
        <f t="shared" si="69"/>
        <v>0</v>
      </c>
      <c r="ET78" s="10">
        <f t="shared" si="69"/>
        <v>0</v>
      </c>
      <c r="EU78" s="10">
        <f t="shared" si="69"/>
        <v>0</v>
      </c>
      <c r="EV78" s="10">
        <f t="shared" si="69"/>
        <v>0</v>
      </c>
      <c r="EW78" s="10">
        <f t="shared" si="69"/>
        <v>0</v>
      </c>
      <c r="EX78" s="10">
        <f t="shared" si="69"/>
        <v>0</v>
      </c>
      <c r="EY78" s="10">
        <f t="shared" si="69"/>
        <v>0</v>
      </c>
      <c r="EZ78" s="10">
        <f t="shared" si="69"/>
        <v>0</v>
      </c>
      <c r="FA78" s="10">
        <f t="shared" si="69"/>
        <v>0</v>
      </c>
      <c r="FB78" s="10">
        <f t="shared" si="69"/>
        <v>0</v>
      </c>
      <c r="FC78" s="10">
        <f t="shared" si="69"/>
        <v>0</v>
      </c>
      <c r="FD78" s="10">
        <f t="shared" si="69"/>
        <v>0</v>
      </c>
      <c r="FE78" s="10">
        <f t="shared" si="69"/>
        <v>0</v>
      </c>
      <c r="FF78" s="10">
        <f t="shared" si="69"/>
        <v>0</v>
      </c>
      <c r="FG78" s="10">
        <f t="shared" si="69"/>
        <v>0</v>
      </c>
      <c r="FH78" s="10">
        <f t="shared" si="69"/>
        <v>0</v>
      </c>
      <c r="FI78" s="10">
        <f t="shared" si="69"/>
        <v>0</v>
      </c>
      <c r="FJ78" s="10">
        <f t="shared" si="69"/>
        <v>0</v>
      </c>
      <c r="FK78" s="10">
        <f t="shared" si="69"/>
        <v>0</v>
      </c>
      <c r="FL78" s="10">
        <f t="shared" si="69"/>
        <v>0</v>
      </c>
      <c r="FM78" s="10">
        <f t="shared" si="69"/>
        <v>0</v>
      </c>
      <c r="FN78" s="10">
        <f t="shared" si="69"/>
        <v>0</v>
      </c>
      <c r="FO78" s="10">
        <f t="shared" si="69"/>
        <v>0</v>
      </c>
      <c r="FP78" s="10">
        <f t="shared" si="69"/>
        <v>0</v>
      </c>
      <c r="FQ78" s="10">
        <f t="shared" si="69"/>
        <v>0</v>
      </c>
      <c r="FR78" s="10">
        <f t="shared" si="69"/>
        <v>0</v>
      </c>
      <c r="FS78" s="10">
        <f t="shared" si="69"/>
        <v>0</v>
      </c>
      <c r="FT78" s="10">
        <f t="shared" si="69"/>
        <v>0</v>
      </c>
      <c r="FU78" s="10">
        <f t="shared" si="69"/>
        <v>0</v>
      </c>
      <c r="FV78" s="10">
        <f t="shared" si="69"/>
        <v>0</v>
      </c>
      <c r="FW78" s="10">
        <f t="shared" si="69"/>
        <v>0</v>
      </c>
      <c r="FX78" s="10">
        <f t="shared" si="69"/>
        <v>0</v>
      </c>
      <c r="FY78" s="10">
        <f t="shared" si="69"/>
        <v>0</v>
      </c>
      <c r="FZ78" s="10">
        <f t="shared" si="69"/>
        <v>0</v>
      </c>
      <c r="GA78" s="10">
        <f t="shared" si="69"/>
        <v>0</v>
      </c>
      <c r="GB78" s="10">
        <f t="shared" si="69"/>
        <v>0</v>
      </c>
      <c r="GC78" s="10">
        <f t="shared" si="69"/>
        <v>0</v>
      </c>
      <c r="GD78" s="10">
        <f t="shared" si="69"/>
        <v>0</v>
      </c>
      <c r="GE78" s="10">
        <f t="shared" si="69"/>
        <v>0</v>
      </c>
      <c r="GF78" s="10">
        <f t="shared" si="69"/>
        <v>0</v>
      </c>
      <c r="GG78" s="10">
        <f t="shared" si="69"/>
        <v>0</v>
      </c>
      <c r="GH78" s="10">
        <f t="shared" si="69"/>
        <v>0</v>
      </c>
      <c r="GI78" s="10">
        <f t="shared" si="69"/>
        <v>0</v>
      </c>
      <c r="GJ78" s="10">
        <f t="shared" si="69"/>
        <v>0</v>
      </c>
      <c r="GK78" s="10">
        <f t="shared" si="69"/>
        <v>0</v>
      </c>
      <c r="GL78" s="10">
        <f t="shared" si="69"/>
        <v>0</v>
      </c>
      <c r="GM78" s="10">
        <f t="shared" ref="GM78:HE78" si="70">GM20/GM$61</f>
        <v>0</v>
      </c>
      <c r="GN78" s="10">
        <f t="shared" si="70"/>
        <v>0</v>
      </c>
      <c r="GO78" s="10">
        <f t="shared" si="70"/>
        <v>0</v>
      </c>
      <c r="GP78" s="10">
        <f t="shared" si="70"/>
        <v>0</v>
      </c>
      <c r="GQ78" s="10">
        <f t="shared" si="70"/>
        <v>0</v>
      </c>
      <c r="GR78" s="10">
        <f t="shared" si="70"/>
        <v>0</v>
      </c>
      <c r="GS78" s="10">
        <f t="shared" si="70"/>
        <v>0</v>
      </c>
      <c r="GT78" s="10">
        <f t="shared" si="70"/>
        <v>0</v>
      </c>
      <c r="GU78" s="10">
        <f t="shared" si="70"/>
        <v>0</v>
      </c>
      <c r="GV78" s="10">
        <f t="shared" si="70"/>
        <v>0</v>
      </c>
      <c r="GW78" s="10">
        <f t="shared" si="70"/>
        <v>0</v>
      </c>
      <c r="GX78" s="10">
        <f t="shared" si="70"/>
        <v>0</v>
      </c>
      <c r="GY78" s="10">
        <f t="shared" si="70"/>
        <v>0</v>
      </c>
      <c r="GZ78" s="10">
        <f t="shared" si="70"/>
        <v>0</v>
      </c>
      <c r="HA78" s="10">
        <f t="shared" si="70"/>
        <v>0</v>
      </c>
      <c r="HB78" s="10">
        <f t="shared" si="70"/>
        <v>0</v>
      </c>
      <c r="HC78" s="10">
        <f t="shared" si="70"/>
        <v>0</v>
      </c>
      <c r="HD78" s="10">
        <f t="shared" si="70"/>
        <v>0</v>
      </c>
      <c r="HE78" s="10">
        <f t="shared" si="70"/>
        <v>0</v>
      </c>
      <c r="HF78" s="10"/>
      <c r="HG78" s="10">
        <f t="shared" si="14"/>
        <v>-0.40301261275033928</v>
      </c>
      <c r="HH78" s="10"/>
      <c r="HI78" s="10"/>
      <c r="HJ78" s="10"/>
      <c r="HK78" s="10"/>
      <c r="HL78" s="10"/>
      <c r="HM78" s="10"/>
      <c r="HN78" s="10"/>
      <c r="HO78" s="10"/>
      <c r="HP78" s="10"/>
      <c r="HQ78" s="10"/>
      <c r="HR78" s="10"/>
      <c r="HS78" s="10"/>
      <c r="HT78" s="10"/>
      <c r="HU78" s="10"/>
      <c r="HV78" s="10"/>
      <c r="HW78" s="10"/>
      <c r="HX78" s="10"/>
      <c r="HY78" s="10"/>
      <c r="HZ78" s="10"/>
      <c r="IA78" s="10"/>
      <c r="IB78" s="10"/>
      <c r="IC78" s="10"/>
      <c r="ID78" s="10"/>
      <c r="IE78" s="10"/>
      <c r="IF78" s="10"/>
      <c r="IG78" s="10"/>
      <c r="IH78" s="10"/>
      <c r="II78" s="10"/>
      <c r="IJ78" s="10"/>
      <c r="IK78" s="10"/>
      <c r="IL78" s="10"/>
      <c r="IM78" s="10"/>
      <c r="IN78" s="10"/>
      <c r="IO78" s="10"/>
      <c r="IP78" s="10"/>
      <c r="IQ78" s="10"/>
      <c r="IR78" s="10"/>
      <c r="IS78" s="10"/>
      <c r="IT78" s="10"/>
      <c r="IU78" s="10"/>
      <c r="IV78" s="10"/>
      <c r="IW78" s="10"/>
      <c r="IX78" s="10"/>
      <c r="IY78" s="10"/>
      <c r="IZ78" s="10"/>
      <c r="JA78" s="10"/>
      <c r="JB78" s="10"/>
      <c r="JC78" s="10"/>
      <c r="JD78" s="10"/>
      <c r="JE78" s="10"/>
      <c r="JF78" s="10"/>
      <c r="JG78" s="10"/>
      <c r="JH78" s="10"/>
      <c r="JI78" s="10"/>
      <c r="JJ78" s="10"/>
      <c r="JK78" s="10"/>
      <c r="JL78" s="10"/>
      <c r="JM78" s="10"/>
      <c r="JN78" s="10"/>
      <c r="JO78" s="10"/>
    </row>
    <row r="79" spans="1:275">
      <c r="A79" t="str">
        <f t="shared" si="4"/>
        <v>hot_update_2022</v>
      </c>
      <c r="B79" s="10">
        <f t="shared" si="9"/>
        <v>0</v>
      </c>
      <c r="C79" s="10">
        <f t="shared" ref="C79:BN79" si="71">C21/C$61</f>
        <v>0</v>
      </c>
      <c r="D79" s="10">
        <f t="shared" si="71"/>
        <v>0</v>
      </c>
      <c r="E79" s="10">
        <f t="shared" si="71"/>
        <v>0</v>
      </c>
      <c r="F79" s="10">
        <f t="shared" si="71"/>
        <v>0</v>
      </c>
      <c r="G79" s="10">
        <f t="shared" si="71"/>
        <v>0</v>
      </c>
      <c r="H79" s="10">
        <f t="shared" si="71"/>
        <v>0</v>
      </c>
      <c r="I79" s="10">
        <f t="shared" si="71"/>
        <v>0</v>
      </c>
      <c r="J79" s="10">
        <f t="shared" si="71"/>
        <v>0</v>
      </c>
      <c r="K79" s="10">
        <f t="shared" si="71"/>
        <v>0</v>
      </c>
      <c r="L79" s="10">
        <f t="shared" si="71"/>
        <v>0</v>
      </c>
      <c r="M79" s="10">
        <f t="shared" si="71"/>
        <v>0</v>
      </c>
      <c r="N79" s="10">
        <f t="shared" si="71"/>
        <v>0</v>
      </c>
      <c r="O79" s="10">
        <f t="shared" si="71"/>
        <v>0</v>
      </c>
      <c r="P79" s="10">
        <f t="shared" si="71"/>
        <v>0</v>
      </c>
      <c r="Q79" s="10">
        <f t="shared" si="71"/>
        <v>0</v>
      </c>
      <c r="R79" s="10">
        <f t="shared" si="71"/>
        <v>0</v>
      </c>
      <c r="S79" s="10">
        <f t="shared" si="71"/>
        <v>0</v>
      </c>
      <c r="T79" s="10">
        <f t="shared" si="71"/>
        <v>0</v>
      </c>
      <c r="U79" s="10">
        <f t="shared" si="71"/>
        <v>0</v>
      </c>
      <c r="V79" s="10">
        <f t="shared" si="71"/>
        <v>0</v>
      </c>
      <c r="W79" s="10">
        <f t="shared" si="71"/>
        <v>0</v>
      </c>
      <c r="X79" s="10">
        <f t="shared" si="71"/>
        <v>0</v>
      </c>
      <c r="Y79" s="10">
        <f t="shared" si="71"/>
        <v>0</v>
      </c>
      <c r="Z79" s="10">
        <f t="shared" si="71"/>
        <v>0</v>
      </c>
      <c r="AA79" s="10">
        <f t="shared" si="71"/>
        <v>0</v>
      </c>
      <c r="AB79" s="10">
        <f t="shared" si="71"/>
        <v>0</v>
      </c>
      <c r="AC79" s="10">
        <f t="shared" si="71"/>
        <v>0</v>
      </c>
      <c r="AD79" s="10">
        <f t="shared" si="71"/>
        <v>0</v>
      </c>
      <c r="AE79" s="10">
        <f t="shared" si="71"/>
        <v>0</v>
      </c>
      <c r="AF79" s="10">
        <f t="shared" si="71"/>
        <v>0</v>
      </c>
      <c r="AG79" s="10">
        <f t="shared" si="71"/>
        <v>0</v>
      </c>
      <c r="AH79" s="10">
        <f t="shared" si="71"/>
        <v>0</v>
      </c>
      <c r="AI79" s="10">
        <f t="shared" si="71"/>
        <v>0</v>
      </c>
      <c r="AJ79" s="10">
        <f t="shared" si="71"/>
        <v>0</v>
      </c>
      <c r="AK79" s="10">
        <f t="shared" si="71"/>
        <v>0</v>
      </c>
      <c r="AL79" s="10">
        <f t="shared" si="71"/>
        <v>0</v>
      </c>
      <c r="AM79" s="10">
        <f t="shared" si="71"/>
        <v>0</v>
      </c>
      <c r="AN79" s="10">
        <f t="shared" si="71"/>
        <v>0</v>
      </c>
      <c r="AO79" s="10">
        <f t="shared" si="71"/>
        <v>0</v>
      </c>
      <c r="AP79" s="10">
        <f t="shared" si="71"/>
        <v>0</v>
      </c>
      <c r="AQ79" s="10">
        <f t="shared" si="71"/>
        <v>0</v>
      </c>
      <c r="AR79" s="10">
        <f t="shared" si="71"/>
        <v>0</v>
      </c>
      <c r="AS79" s="10">
        <f t="shared" si="71"/>
        <v>0</v>
      </c>
      <c r="AT79" s="10">
        <f t="shared" si="71"/>
        <v>0</v>
      </c>
      <c r="AU79" s="10">
        <f t="shared" si="71"/>
        <v>0</v>
      </c>
      <c r="AV79" s="10">
        <f t="shared" si="71"/>
        <v>0</v>
      </c>
      <c r="AW79" s="10">
        <f t="shared" si="71"/>
        <v>0</v>
      </c>
      <c r="AX79" s="10">
        <f t="shared" si="71"/>
        <v>0</v>
      </c>
      <c r="AY79" s="10">
        <f t="shared" si="71"/>
        <v>0</v>
      </c>
      <c r="AZ79" s="10">
        <f t="shared" si="71"/>
        <v>0</v>
      </c>
      <c r="BA79" s="10">
        <f t="shared" si="71"/>
        <v>0</v>
      </c>
      <c r="BB79" s="10">
        <f t="shared" si="71"/>
        <v>0</v>
      </c>
      <c r="BC79" s="10">
        <f t="shared" si="71"/>
        <v>0</v>
      </c>
      <c r="BD79" s="10">
        <f t="shared" si="71"/>
        <v>0</v>
      </c>
      <c r="BE79" s="10">
        <f t="shared" si="71"/>
        <v>0</v>
      </c>
      <c r="BF79" s="10">
        <f t="shared" si="71"/>
        <v>0</v>
      </c>
      <c r="BG79" s="10">
        <f t="shared" si="71"/>
        <v>0</v>
      </c>
      <c r="BH79" s="10">
        <f t="shared" si="71"/>
        <v>0</v>
      </c>
      <c r="BI79" s="10">
        <f t="shared" si="71"/>
        <v>0</v>
      </c>
      <c r="BJ79" s="10">
        <f t="shared" si="71"/>
        <v>0</v>
      </c>
      <c r="BK79" s="10">
        <f t="shared" si="71"/>
        <v>0</v>
      </c>
      <c r="BL79" s="10">
        <f t="shared" si="71"/>
        <v>0</v>
      </c>
      <c r="BM79" s="10">
        <f t="shared" si="71"/>
        <v>0</v>
      </c>
      <c r="BN79" s="10">
        <f t="shared" si="71"/>
        <v>0</v>
      </c>
      <c r="BO79" s="10">
        <f t="shared" ref="BO79:DZ79" si="72">BO21/BO$61</f>
        <v>0</v>
      </c>
      <c r="BP79" s="10">
        <f t="shared" si="72"/>
        <v>0</v>
      </c>
      <c r="BQ79" s="10">
        <f t="shared" si="72"/>
        <v>0</v>
      </c>
      <c r="BR79" s="10">
        <f t="shared" si="72"/>
        <v>0</v>
      </c>
      <c r="BS79" s="10">
        <f t="shared" si="72"/>
        <v>0</v>
      </c>
      <c r="BT79" s="10">
        <f t="shared" si="72"/>
        <v>0</v>
      </c>
      <c r="BU79" s="10">
        <f t="shared" si="72"/>
        <v>0</v>
      </c>
      <c r="BV79" s="10">
        <f t="shared" si="72"/>
        <v>0</v>
      </c>
      <c r="BW79" s="10">
        <f t="shared" si="72"/>
        <v>0</v>
      </c>
      <c r="BX79" s="10">
        <f t="shared" si="72"/>
        <v>0</v>
      </c>
      <c r="BY79" s="10">
        <f t="shared" si="72"/>
        <v>0</v>
      </c>
      <c r="BZ79" s="10">
        <f t="shared" si="72"/>
        <v>0</v>
      </c>
      <c r="CA79" s="10">
        <f t="shared" si="72"/>
        <v>0</v>
      </c>
      <c r="CB79" s="10">
        <f t="shared" si="72"/>
        <v>0</v>
      </c>
      <c r="CC79" s="10">
        <f t="shared" si="72"/>
        <v>0</v>
      </c>
      <c r="CD79" s="10">
        <f t="shared" si="72"/>
        <v>0</v>
      </c>
      <c r="CE79" s="10">
        <f t="shared" si="72"/>
        <v>0</v>
      </c>
      <c r="CF79" s="10">
        <f t="shared" si="72"/>
        <v>0</v>
      </c>
      <c r="CG79" s="10">
        <f t="shared" si="72"/>
        <v>0</v>
      </c>
      <c r="CH79" s="10">
        <f t="shared" si="72"/>
        <v>0</v>
      </c>
      <c r="CI79" s="10">
        <f t="shared" si="72"/>
        <v>0</v>
      </c>
      <c r="CJ79" s="10">
        <f t="shared" si="72"/>
        <v>0</v>
      </c>
      <c r="CK79" s="10">
        <f t="shared" si="72"/>
        <v>0</v>
      </c>
      <c r="CL79" s="10">
        <f t="shared" si="72"/>
        <v>0</v>
      </c>
      <c r="CM79" s="10">
        <f t="shared" si="72"/>
        <v>0</v>
      </c>
      <c r="CN79" s="10">
        <f t="shared" si="72"/>
        <v>0</v>
      </c>
      <c r="CO79" s="10">
        <f t="shared" si="72"/>
        <v>0</v>
      </c>
      <c r="CP79" s="10">
        <f t="shared" si="72"/>
        <v>0</v>
      </c>
      <c r="CQ79" s="10">
        <f t="shared" si="72"/>
        <v>0</v>
      </c>
      <c r="CR79" s="10">
        <f t="shared" si="72"/>
        <v>0</v>
      </c>
      <c r="CS79" s="10">
        <f t="shared" si="72"/>
        <v>0</v>
      </c>
      <c r="CT79" s="10">
        <f t="shared" si="72"/>
        <v>0</v>
      </c>
      <c r="CU79" s="10">
        <f t="shared" si="72"/>
        <v>0</v>
      </c>
      <c r="CV79" s="10">
        <f t="shared" si="72"/>
        <v>0</v>
      </c>
      <c r="CW79" s="10">
        <f t="shared" si="72"/>
        <v>0</v>
      </c>
      <c r="CX79" s="10">
        <f t="shared" si="72"/>
        <v>0</v>
      </c>
      <c r="CY79" s="10">
        <f t="shared" si="72"/>
        <v>0</v>
      </c>
      <c r="CZ79" s="10">
        <f t="shared" si="72"/>
        <v>0</v>
      </c>
      <c r="DA79" s="10">
        <f t="shared" si="72"/>
        <v>0</v>
      </c>
      <c r="DB79" s="10">
        <f t="shared" si="72"/>
        <v>0</v>
      </c>
      <c r="DC79" s="10">
        <f t="shared" si="72"/>
        <v>0</v>
      </c>
      <c r="DD79" s="10">
        <f t="shared" si="72"/>
        <v>0</v>
      </c>
      <c r="DE79" s="10">
        <f t="shared" si="72"/>
        <v>0</v>
      </c>
      <c r="DF79" s="10">
        <f t="shared" si="72"/>
        <v>0</v>
      </c>
      <c r="DG79" s="10">
        <f t="shared" si="72"/>
        <v>0</v>
      </c>
      <c r="DH79" s="10">
        <f t="shared" si="72"/>
        <v>0</v>
      </c>
      <c r="DI79" s="10">
        <f t="shared" si="72"/>
        <v>0</v>
      </c>
      <c r="DJ79" s="10">
        <f t="shared" si="72"/>
        <v>0</v>
      </c>
      <c r="DK79" s="10">
        <f t="shared" si="72"/>
        <v>0</v>
      </c>
      <c r="DL79" s="10">
        <f t="shared" si="72"/>
        <v>0</v>
      </c>
      <c r="DM79" s="10">
        <f t="shared" si="72"/>
        <v>0</v>
      </c>
      <c r="DN79" s="10">
        <f t="shared" si="72"/>
        <v>0</v>
      </c>
      <c r="DO79" s="10">
        <f t="shared" si="72"/>
        <v>0</v>
      </c>
      <c r="DP79" s="10">
        <f t="shared" si="72"/>
        <v>0</v>
      </c>
      <c r="DQ79" s="10">
        <f t="shared" si="72"/>
        <v>0</v>
      </c>
      <c r="DR79" s="10">
        <f t="shared" si="72"/>
        <v>0</v>
      </c>
      <c r="DS79" s="10">
        <f t="shared" si="72"/>
        <v>0</v>
      </c>
      <c r="DT79" s="10">
        <f t="shared" si="72"/>
        <v>0</v>
      </c>
      <c r="DU79" s="10">
        <f t="shared" si="72"/>
        <v>0</v>
      </c>
      <c r="DV79" s="10">
        <f t="shared" si="72"/>
        <v>0</v>
      </c>
      <c r="DW79" s="10">
        <f t="shared" si="72"/>
        <v>-0.33800390109806638</v>
      </c>
      <c r="DX79" s="10">
        <f t="shared" si="72"/>
        <v>-0.25077086928507736</v>
      </c>
      <c r="DY79" s="10">
        <f t="shared" si="72"/>
        <v>-0.3242372255146263</v>
      </c>
      <c r="DZ79" s="10">
        <f t="shared" si="72"/>
        <v>-0.24037160337870569</v>
      </c>
      <c r="EA79" s="10">
        <f t="shared" ref="EA79:GL79" si="73">EA21/EA$61</f>
        <v>0</v>
      </c>
      <c r="EB79" s="10">
        <f t="shared" si="73"/>
        <v>0</v>
      </c>
      <c r="EC79" s="10">
        <f t="shared" si="73"/>
        <v>0</v>
      </c>
      <c r="ED79" s="10">
        <f t="shared" si="73"/>
        <v>0</v>
      </c>
      <c r="EE79" s="10">
        <f t="shared" si="73"/>
        <v>0</v>
      </c>
      <c r="EF79" s="10">
        <f t="shared" si="73"/>
        <v>-0.29351635655911401</v>
      </c>
      <c r="EG79" s="10">
        <f t="shared" si="73"/>
        <v>-0.20158349885893045</v>
      </c>
      <c r="EH79" s="10">
        <f t="shared" si="73"/>
        <v>0</v>
      </c>
      <c r="EI79" s="10">
        <f t="shared" si="73"/>
        <v>0</v>
      </c>
      <c r="EJ79" s="10">
        <f t="shared" si="73"/>
        <v>-0.21401278576871943</v>
      </c>
      <c r="EK79" s="10">
        <f t="shared" si="73"/>
        <v>-0.17128810642656839</v>
      </c>
      <c r="EL79" s="10">
        <f t="shared" si="73"/>
        <v>0</v>
      </c>
      <c r="EM79" s="10">
        <f t="shared" si="73"/>
        <v>-0.22362466166066747</v>
      </c>
      <c r="EN79" s="10">
        <f t="shared" si="73"/>
        <v>-0.43449179176201314</v>
      </c>
      <c r="EO79" s="10">
        <f t="shared" si="73"/>
        <v>-0.18970790466768991</v>
      </c>
      <c r="EP79" s="10">
        <f t="shared" si="73"/>
        <v>0</v>
      </c>
      <c r="EQ79" s="10">
        <f t="shared" si="73"/>
        <v>0</v>
      </c>
      <c r="ER79" s="10">
        <f t="shared" si="73"/>
        <v>0</v>
      </c>
      <c r="ES79" s="10">
        <f t="shared" si="73"/>
        <v>-0.21950205247647755</v>
      </c>
      <c r="ET79" s="10">
        <f t="shared" si="73"/>
        <v>-0.15465286876934564</v>
      </c>
      <c r="EU79" s="10">
        <f t="shared" si="73"/>
        <v>0</v>
      </c>
      <c r="EV79" s="10">
        <f t="shared" si="73"/>
        <v>0</v>
      </c>
      <c r="EW79" s="10">
        <f t="shared" si="73"/>
        <v>0</v>
      </c>
      <c r="EX79" s="10">
        <f t="shared" si="73"/>
        <v>0</v>
      </c>
      <c r="EY79" s="10">
        <f t="shared" si="73"/>
        <v>0</v>
      </c>
      <c r="EZ79" s="10">
        <f t="shared" si="73"/>
        <v>0</v>
      </c>
      <c r="FA79" s="10">
        <f t="shared" si="73"/>
        <v>0</v>
      </c>
      <c r="FB79" s="10">
        <f t="shared" si="73"/>
        <v>0</v>
      </c>
      <c r="FC79" s="10">
        <f t="shared" si="73"/>
        <v>0</v>
      </c>
      <c r="FD79" s="10">
        <f t="shared" si="73"/>
        <v>0</v>
      </c>
      <c r="FE79" s="10">
        <f t="shared" si="73"/>
        <v>0</v>
      </c>
      <c r="FF79" s="10">
        <f t="shared" si="73"/>
        <v>0</v>
      </c>
      <c r="FG79" s="10">
        <f t="shared" si="73"/>
        <v>-0.22591219325990217</v>
      </c>
      <c r="FH79" s="10">
        <f t="shared" si="73"/>
        <v>-0.17363371555257412</v>
      </c>
      <c r="FI79" s="10">
        <f t="shared" si="73"/>
        <v>0</v>
      </c>
      <c r="FJ79" s="10">
        <f t="shared" si="73"/>
        <v>0</v>
      </c>
      <c r="FK79" s="10">
        <f t="shared" si="73"/>
        <v>0</v>
      </c>
      <c r="FL79" s="10">
        <f t="shared" si="73"/>
        <v>0</v>
      </c>
      <c r="FM79" s="10">
        <f t="shared" si="73"/>
        <v>0</v>
      </c>
      <c r="FN79" s="10">
        <f t="shared" si="73"/>
        <v>-0.20041771126291963</v>
      </c>
      <c r="FO79" s="10">
        <f t="shared" si="73"/>
        <v>-0.34691048895450505</v>
      </c>
      <c r="FP79" s="10">
        <f t="shared" si="73"/>
        <v>-0.34976111072727867</v>
      </c>
      <c r="FQ79" s="10">
        <f t="shared" si="73"/>
        <v>-0.1485600712153102</v>
      </c>
      <c r="FR79" s="10">
        <f t="shared" si="73"/>
        <v>0</v>
      </c>
      <c r="FS79" s="10">
        <f t="shared" si="73"/>
        <v>0</v>
      </c>
      <c r="FT79" s="10">
        <f t="shared" si="73"/>
        <v>0</v>
      </c>
      <c r="FU79" s="10">
        <f t="shared" si="73"/>
        <v>0</v>
      </c>
      <c r="FV79" s="10">
        <f t="shared" si="73"/>
        <v>-0.2029125375442008</v>
      </c>
      <c r="FW79" s="10">
        <f t="shared" si="73"/>
        <v>-0.34981244050578281</v>
      </c>
      <c r="FX79" s="10">
        <f t="shared" si="73"/>
        <v>-0.15176064725585547</v>
      </c>
      <c r="FY79" s="10">
        <f t="shared" si="73"/>
        <v>0</v>
      </c>
      <c r="FZ79" s="10">
        <f t="shared" si="73"/>
        <v>0</v>
      </c>
      <c r="GA79" s="10">
        <f t="shared" si="73"/>
        <v>0</v>
      </c>
      <c r="GB79" s="10">
        <f t="shared" si="73"/>
        <v>-0.22741302164893987</v>
      </c>
      <c r="GC79" s="10">
        <f t="shared" si="73"/>
        <v>-0.40304734014311872</v>
      </c>
      <c r="GD79" s="10">
        <f t="shared" si="73"/>
        <v>-0.43017902357090848</v>
      </c>
      <c r="GE79" s="10">
        <f t="shared" si="73"/>
        <v>-0.15644172829397562</v>
      </c>
      <c r="GF79" s="10">
        <f t="shared" si="73"/>
        <v>0</v>
      </c>
      <c r="GG79" s="10">
        <f t="shared" si="73"/>
        <v>0</v>
      </c>
      <c r="GH79" s="10">
        <f t="shared" si="73"/>
        <v>0</v>
      </c>
      <c r="GI79" s="10">
        <f t="shared" si="73"/>
        <v>0</v>
      </c>
      <c r="GJ79" s="10">
        <f t="shared" si="73"/>
        <v>-0.25859373056624496</v>
      </c>
      <c r="GK79" s="10">
        <f t="shared" si="73"/>
        <v>-0.51382236896020783</v>
      </c>
      <c r="GL79" s="10">
        <f t="shared" si="73"/>
        <v>-0.23356393420634078</v>
      </c>
      <c r="GM79" s="10">
        <f t="shared" ref="GM79:HE79" si="74">GM21/GM$61</f>
        <v>0</v>
      </c>
      <c r="GN79" s="10">
        <f t="shared" si="74"/>
        <v>-0.27594796520521303</v>
      </c>
      <c r="GO79" s="10">
        <f t="shared" si="74"/>
        <v>-0.23628422228235219</v>
      </c>
      <c r="GP79" s="10">
        <f t="shared" si="74"/>
        <v>0</v>
      </c>
      <c r="GQ79" s="10">
        <f t="shared" si="74"/>
        <v>0</v>
      </c>
      <c r="GR79" s="10">
        <f t="shared" si="74"/>
        <v>0</v>
      </c>
      <c r="GS79" s="10">
        <f t="shared" si="74"/>
        <v>0</v>
      </c>
      <c r="GT79" s="10">
        <f t="shared" si="74"/>
        <v>0</v>
      </c>
      <c r="GU79" s="10">
        <f t="shared" si="74"/>
        <v>-0.29028064518725183</v>
      </c>
      <c r="GV79" s="10">
        <f t="shared" si="74"/>
        <v>-0.61560484752231515</v>
      </c>
      <c r="GW79" s="10">
        <f t="shared" si="74"/>
        <v>-0.26170489325545354</v>
      </c>
      <c r="GX79" s="10">
        <f t="shared" si="74"/>
        <v>-0.36542668891066638</v>
      </c>
      <c r="GY79" s="10">
        <f t="shared" si="74"/>
        <v>-0.58680993835706652</v>
      </c>
      <c r="GZ79" s="10">
        <f t="shared" si="74"/>
        <v>-0.26637819492072951</v>
      </c>
      <c r="HA79" s="10">
        <f t="shared" si="74"/>
        <v>0</v>
      </c>
      <c r="HB79" s="10">
        <f t="shared" si="74"/>
        <v>-0.27926857094600588</v>
      </c>
      <c r="HC79" s="10">
        <f t="shared" si="74"/>
        <v>-0.24424949825623357</v>
      </c>
      <c r="HD79" s="10">
        <f t="shared" si="74"/>
        <v>0</v>
      </c>
      <c r="HE79" s="10">
        <f t="shared" si="74"/>
        <v>-0.37339891010315435</v>
      </c>
      <c r="HF79" s="10"/>
      <c r="HG79" s="10">
        <f t="shared" si="14"/>
        <v>-5.3886132381323164E-2</v>
      </c>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row>
    <row r="80" spans="1:275">
      <c r="A80" t="str">
        <f t="shared" si="4"/>
        <v>hot_update_2022_dip</v>
      </c>
      <c r="B80" s="10">
        <f t="shared" si="9"/>
        <v>0</v>
      </c>
      <c r="C80" s="10">
        <f t="shared" ref="C80:BN80" si="75">C22/C$61</f>
        <v>0</v>
      </c>
      <c r="D80" s="10">
        <f t="shared" si="75"/>
        <v>0</v>
      </c>
      <c r="E80" s="10">
        <f t="shared" si="75"/>
        <v>0</v>
      </c>
      <c r="F80" s="10">
        <f t="shared" si="75"/>
        <v>0</v>
      </c>
      <c r="G80" s="10">
        <f t="shared" si="75"/>
        <v>0</v>
      </c>
      <c r="H80" s="10">
        <f t="shared" si="75"/>
        <v>0</v>
      </c>
      <c r="I80" s="10">
        <f t="shared" si="75"/>
        <v>0</v>
      </c>
      <c r="J80" s="10">
        <f t="shared" si="75"/>
        <v>0</v>
      </c>
      <c r="K80" s="10">
        <f t="shared" si="75"/>
        <v>0</v>
      </c>
      <c r="L80" s="10">
        <f t="shared" si="75"/>
        <v>0</v>
      </c>
      <c r="M80" s="10">
        <f t="shared" si="75"/>
        <v>0</v>
      </c>
      <c r="N80" s="10">
        <f t="shared" si="75"/>
        <v>0</v>
      </c>
      <c r="O80" s="10">
        <f t="shared" si="75"/>
        <v>0</v>
      </c>
      <c r="P80" s="10">
        <f t="shared" si="75"/>
        <v>0</v>
      </c>
      <c r="Q80" s="10">
        <f t="shared" si="75"/>
        <v>0</v>
      </c>
      <c r="R80" s="10">
        <f t="shared" si="75"/>
        <v>0</v>
      </c>
      <c r="S80" s="10">
        <f t="shared" si="75"/>
        <v>0</v>
      </c>
      <c r="T80" s="10">
        <f t="shared" si="75"/>
        <v>0</v>
      </c>
      <c r="U80" s="10">
        <f t="shared" si="75"/>
        <v>0</v>
      </c>
      <c r="V80" s="10">
        <f t="shared" si="75"/>
        <v>0</v>
      </c>
      <c r="W80" s="10">
        <f t="shared" si="75"/>
        <v>0</v>
      </c>
      <c r="X80" s="10">
        <f t="shared" si="75"/>
        <v>0</v>
      </c>
      <c r="Y80" s="10">
        <f t="shared" si="75"/>
        <v>0</v>
      </c>
      <c r="Z80" s="10">
        <f t="shared" si="75"/>
        <v>0</v>
      </c>
      <c r="AA80" s="10">
        <f t="shared" si="75"/>
        <v>0</v>
      </c>
      <c r="AB80" s="10">
        <f t="shared" si="75"/>
        <v>0</v>
      </c>
      <c r="AC80" s="10">
        <f t="shared" si="75"/>
        <v>0</v>
      </c>
      <c r="AD80" s="10">
        <f t="shared" si="75"/>
        <v>0</v>
      </c>
      <c r="AE80" s="10">
        <f t="shared" si="75"/>
        <v>0</v>
      </c>
      <c r="AF80" s="10">
        <f t="shared" si="75"/>
        <v>0</v>
      </c>
      <c r="AG80" s="10">
        <f t="shared" si="75"/>
        <v>0</v>
      </c>
      <c r="AH80" s="10">
        <f t="shared" si="75"/>
        <v>0</v>
      </c>
      <c r="AI80" s="10">
        <f t="shared" si="75"/>
        <v>0</v>
      </c>
      <c r="AJ80" s="10">
        <f t="shared" si="75"/>
        <v>0</v>
      </c>
      <c r="AK80" s="10">
        <f t="shared" si="75"/>
        <v>0</v>
      </c>
      <c r="AL80" s="10">
        <f t="shared" si="75"/>
        <v>0</v>
      </c>
      <c r="AM80" s="10">
        <f t="shared" si="75"/>
        <v>0</v>
      </c>
      <c r="AN80" s="10">
        <f t="shared" si="75"/>
        <v>0</v>
      </c>
      <c r="AO80" s="10">
        <f t="shared" si="75"/>
        <v>0</v>
      </c>
      <c r="AP80" s="10">
        <f t="shared" si="75"/>
        <v>0</v>
      </c>
      <c r="AQ80" s="10">
        <f t="shared" si="75"/>
        <v>0</v>
      </c>
      <c r="AR80" s="10">
        <f t="shared" si="75"/>
        <v>0</v>
      </c>
      <c r="AS80" s="10">
        <f t="shared" si="75"/>
        <v>0</v>
      </c>
      <c r="AT80" s="10">
        <f t="shared" si="75"/>
        <v>0</v>
      </c>
      <c r="AU80" s="10">
        <f t="shared" si="75"/>
        <v>0</v>
      </c>
      <c r="AV80" s="10">
        <f t="shared" si="75"/>
        <v>0</v>
      </c>
      <c r="AW80" s="10">
        <f t="shared" si="75"/>
        <v>0</v>
      </c>
      <c r="AX80" s="10">
        <f t="shared" si="75"/>
        <v>0</v>
      </c>
      <c r="AY80" s="10">
        <f t="shared" si="75"/>
        <v>0</v>
      </c>
      <c r="AZ80" s="10">
        <f t="shared" si="75"/>
        <v>0</v>
      </c>
      <c r="BA80" s="10">
        <f t="shared" si="75"/>
        <v>0</v>
      </c>
      <c r="BB80" s="10">
        <f t="shared" si="75"/>
        <v>0</v>
      </c>
      <c r="BC80" s="10">
        <f t="shared" si="75"/>
        <v>0</v>
      </c>
      <c r="BD80" s="10">
        <f t="shared" si="75"/>
        <v>0</v>
      </c>
      <c r="BE80" s="10">
        <f t="shared" si="75"/>
        <v>0</v>
      </c>
      <c r="BF80" s="10">
        <f t="shared" si="75"/>
        <v>0</v>
      </c>
      <c r="BG80" s="10">
        <f t="shared" si="75"/>
        <v>0</v>
      </c>
      <c r="BH80" s="10">
        <f t="shared" si="75"/>
        <v>0</v>
      </c>
      <c r="BI80" s="10">
        <f t="shared" si="75"/>
        <v>0</v>
      </c>
      <c r="BJ80" s="10">
        <f t="shared" si="75"/>
        <v>0</v>
      </c>
      <c r="BK80" s="10">
        <f t="shared" si="75"/>
        <v>0</v>
      </c>
      <c r="BL80" s="10">
        <f t="shared" si="75"/>
        <v>0</v>
      </c>
      <c r="BM80" s="10">
        <f t="shared" si="75"/>
        <v>0</v>
      </c>
      <c r="BN80" s="10">
        <f t="shared" si="75"/>
        <v>0</v>
      </c>
      <c r="BO80" s="10">
        <f t="shared" ref="BO80:DZ80" si="76">BO22/BO$61</f>
        <v>0</v>
      </c>
      <c r="BP80" s="10">
        <f t="shared" si="76"/>
        <v>0</v>
      </c>
      <c r="BQ80" s="10">
        <f t="shared" si="76"/>
        <v>0</v>
      </c>
      <c r="BR80" s="10">
        <f t="shared" si="76"/>
        <v>0</v>
      </c>
      <c r="BS80" s="10">
        <f t="shared" si="76"/>
        <v>0</v>
      </c>
      <c r="BT80" s="10">
        <f t="shared" si="76"/>
        <v>0</v>
      </c>
      <c r="BU80" s="10">
        <f t="shared" si="76"/>
        <v>0</v>
      </c>
      <c r="BV80" s="10">
        <f t="shared" si="76"/>
        <v>0</v>
      </c>
      <c r="BW80" s="10">
        <f t="shared" si="76"/>
        <v>0</v>
      </c>
      <c r="BX80" s="10">
        <f t="shared" si="76"/>
        <v>0</v>
      </c>
      <c r="BY80" s="10">
        <f t="shared" si="76"/>
        <v>0</v>
      </c>
      <c r="BZ80" s="10">
        <f t="shared" si="76"/>
        <v>0</v>
      </c>
      <c r="CA80" s="10">
        <f t="shared" si="76"/>
        <v>0</v>
      </c>
      <c r="CB80" s="10">
        <f t="shared" si="76"/>
        <v>0</v>
      </c>
      <c r="CC80" s="10">
        <f t="shared" si="76"/>
        <v>0</v>
      </c>
      <c r="CD80" s="10">
        <f t="shared" si="76"/>
        <v>0</v>
      </c>
      <c r="CE80" s="10">
        <f t="shared" si="76"/>
        <v>0</v>
      </c>
      <c r="CF80" s="10">
        <f t="shared" si="76"/>
        <v>0</v>
      </c>
      <c r="CG80" s="10">
        <f t="shared" si="76"/>
        <v>0</v>
      </c>
      <c r="CH80" s="10">
        <f t="shared" si="76"/>
        <v>0</v>
      </c>
      <c r="CI80" s="10">
        <f t="shared" si="76"/>
        <v>0</v>
      </c>
      <c r="CJ80" s="10">
        <f t="shared" si="76"/>
        <v>0</v>
      </c>
      <c r="CK80" s="10">
        <f t="shared" si="76"/>
        <v>0</v>
      </c>
      <c r="CL80" s="10">
        <f t="shared" si="76"/>
        <v>0</v>
      </c>
      <c r="CM80" s="10">
        <f t="shared" si="76"/>
        <v>0</v>
      </c>
      <c r="CN80" s="10">
        <f t="shared" si="76"/>
        <v>0</v>
      </c>
      <c r="CO80" s="10">
        <f t="shared" si="76"/>
        <v>0</v>
      </c>
      <c r="CP80" s="10">
        <f t="shared" si="76"/>
        <v>0</v>
      </c>
      <c r="CQ80" s="10">
        <f t="shared" si="76"/>
        <v>0</v>
      </c>
      <c r="CR80" s="10">
        <f t="shared" si="76"/>
        <v>0</v>
      </c>
      <c r="CS80" s="10">
        <f t="shared" si="76"/>
        <v>0</v>
      </c>
      <c r="CT80" s="10">
        <f t="shared" si="76"/>
        <v>0</v>
      </c>
      <c r="CU80" s="10">
        <f t="shared" si="76"/>
        <v>0</v>
      </c>
      <c r="CV80" s="10">
        <f t="shared" si="76"/>
        <v>0</v>
      </c>
      <c r="CW80" s="10">
        <f t="shared" si="76"/>
        <v>0</v>
      </c>
      <c r="CX80" s="10">
        <f t="shared" si="76"/>
        <v>0</v>
      </c>
      <c r="CY80" s="10">
        <f t="shared" si="76"/>
        <v>0</v>
      </c>
      <c r="CZ80" s="10">
        <f t="shared" si="76"/>
        <v>0</v>
      </c>
      <c r="DA80" s="10">
        <f t="shared" si="76"/>
        <v>0</v>
      </c>
      <c r="DB80" s="10">
        <f t="shared" si="76"/>
        <v>0</v>
      </c>
      <c r="DC80" s="10">
        <f t="shared" si="76"/>
        <v>0</v>
      </c>
      <c r="DD80" s="10">
        <f t="shared" si="76"/>
        <v>0</v>
      </c>
      <c r="DE80" s="10">
        <f t="shared" si="76"/>
        <v>0</v>
      </c>
      <c r="DF80" s="10">
        <f t="shared" si="76"/>
        <v>0</v>
      </c>
      <c r="DG80" s="10">
        <f t="shared" si="76"/>
        <v>0</v>
      </c>
      <c r="DH80" s="10">
        <f t="shared" si="76"/>
        <v>0</v>
      </c>
      <c r="DI80" s="10">
        <f t="shared" si="76"/>
        <v>0</v>
      </c>
      <c r="DJ80" s="10">
        <f t="shared" si="76"/>
        <v>0</v>
      </c>
      <c r="DK80" s="10">
        <f t="shared" si="76"/>
        <v>0</v>
      </c>
      <c r="DL80" s="10">
        <f t="shared" si="76"/>
        <v>0</v>
      </c>
      <c r="DM80" s="10">
        <f t="shared" si="76"/>
        <v>0</v>
      </c>
      <c r="DN80" s="10">
        <f t="shared" si="76"/>
        <v>0</v>
      </c>
      <c r="DO80" s="10">
        <f t="shared" si="76"/>
        <v>0</v>
      </c>
      <c r="DP80" s="10">
        <f t="shared" si="76"/>
        <v>0</v>
      </c>
      <c r="DQ80" s="10">
        <f t="shared" si="76"/>
        <v>0</v>
      </c>
      <c r="DR80" s="10">
        <f t="shared" si="76"/>
        <v>0</v>
      </c>
      <c r="DS80" s="10">
        <f t="shared" si="76"/>
        <v>0</v>
      </c>
      <c r="DT80" s="10">
        <f t="shared" si="76"/>
        <v>0</v>
      </c>
      <c r="DU80" s="10">
        <f t="shared" si="76"/>
        <v>0</v>
      </c>
      <c r="DV80" s="10">
        <f t="shared" si="76"/>
        <v>0</v>
      </c>
      <c r="DW80" s="10">
        <f t="shared" si="76"/>
        <v>0</v>
      </c>
      <c r="DX80" s="10">
        <f t="shared" si="76"/>
        <v>0</v>
      </c>
      <c r="DY80" s="10">
        <f t="shared" si="76"/>
        <v>0</v>
      </c>
      <c r="DZ80" s="10">
        <f t="shared" si="76"/>
        <v>0</v>
      </c>
      <c r="EA80" s="10">
        <f t="shared" ref="EA80:GL80" si="77">EA22/EA$61</f>
        <v>0</v>
      </c>
      <c r="EB80" s="10">
        <f t="shared" si="77"/>
        <v>0</v>
      </c>
      <c r="EC80" s="10">
        <f t="shared" si="77"/>
        <v>0</v>
      </c>
      <c r="ED80" s="10">
        <f t="shared" si="77"/>
        <v>0</v>
      </c>
      <c r="EE80" s="10">
        <f t="shared" si="77"/>
        <v>0</v>
      </c>
      <c r="EF80" s="10">
        <f t="shared" si="77"/>
        <v>0</v>
      </c>
      <c r="EG80" s="10">
        <f t="shared" si="77"/>
        <v>0</v>
      </c>
      <c r="EH80" s="10">
        <f t="shared" si="77"/>
        <v>0</v>
      </c>
      <c r="EI80" s="10">
        <f t="shared" si="77"/>
        <v>0</v>
      </c>
      <c r="EJ80" s="10">
        <f t="shared" si="77"/>
        <v>0</v>
      </c>
      <c r="EK80" s="10">
        <f t="shared" si="77"/>
        <v>0</v>
      </c>
      <c r="EL80" s="10">
        <f t="shared" si="77"/>
        <v>0</v>
      </c>
      <c r="EM80" s="10">
        <f t="shared" si="77"/>
        <v>0</v>
      </c>
      <c r="EN80" s="10">
        <f t="shared" si="77"/>
        <v>0</v>
      </c>
      <c r="EO80" s="10">
        <f t="shared" si="77"/>
        <v>0</v>
      </c>
      <c r="EP80" s="10">
        <f t="shared" si="77"/>
        <v>0</v>
      </c>
      <c r="EQ80" s="10">
        <f t="shared" si="77"/>
        <v>0</v>
      </c>
      <c r="ER80" s="10">
        <f t="shared" si="77"/>
        <v>0</v>
      </c>
      <c r="ES80" s="10">
        <f t="shared" si="77"/>
        <v>0</v>
      </c>
      <c r="ET80" s="10">
        <f t="shared" si="77"/>
        <v>0</v>
      </c>
      <c r="EU80" s="10">
        <f t="shared" si="77"/>
        <v>0</v>
      </c>
      <c r="EV80" s="10">
        <f t="shared" si="77"/>
        <v>0</v>
      </c>
      <c r="EW80" s="10">
        <f t="shared" si="77"/>
        <v>0</v>
      </c>
      <c r="EX80" s="10">
        <f t="shared" si="77"/>
        <v>0</v>
      </c>
      <c r="EY80" s="10">
        <f t="shared" si="77"/>
        <v>0</v>
      </c>
      <c r="EZ80" s="10">
        <f t="shared" si="77"/>
        <v>0</v>
      </c>
      <c r="FA80" s="10">
        <f t="shared" si="77"/>
        <v>0</v>
      </c>
      <c r="FB80" s="10">
        <f t="shared" si="77"/>
        <v>0</v>
      </c>
      <c r="FC80" s="10">
        <f t="shared" si="77"/>
        <v>0</v>
      </c>
      <c r="FD80" s="10">
        <f t="shared" si="77"/>
        <v>0</v>
      </c>
      <c r="FE80" s="10">
        <f t="shared" si="77"/>
        <v>0</v>
      </c>
      <c r="FF80" s="10">
        <f t="shared" si="77"/>
        <v>0</v>
      </c>
      <c r="FG80" s="10">
        <f t="shared" si="77"/>
        <v>0</v>
      </c>
      <c r="FH80" s="10">
        <f t="shared" si="77"/>
        <v>0</v>
      </c>
      <c r="FI80" s="10">
        <f t="shared" si="77"/>
        <v>0</v>
      </c>
      <c r="FJ80" s="10">
        <f t="shared" si="77"/>
        <v>0</v>
      </c>
      <c r="FK80" s="10">
        <f t="shared" si="77"/>
        <v>0</v>
      </c>
      <c r="FL80" s="10">
        <f t="shared" si="77"/>
        <v>0</v>
      </c>
      <c r="FM80" s="10">
        <f t="shared" si="77"/>
        <v>0</v>
      </c>
      <c r="FN80" s="10">
        <f t="shared" si="77"/>
        <v>0</v>
      </c>
      <c r="FO80" s="10">
        <f t="shared" si="77"/>
        <v>0</v>
      </c>
      <c r="FP80" s="10">
        <f t="shared" si="77"/>
        <v>0</v>
      </c>
      <c r="FQ80" s="10">
        <f t="shared" si="77"/>
        <v>0</v>
      </c>
      <c r="FR80" s="10">
        <f t="shared" si="77"/>
        <v>0</v>
      </c>
      <c r="FS80" s="10">
        <f t="shared" si="77"/>
        <v>0</v>
      </c>
      <c r="FT80" s="10">
        <f t="shared" si="77"/>
        <v>0</v>
      </c>
      <c r="FU80" s="10">
        <f t="shared" si="77"/>
        <v>0</v>
      </c>
      <c r="FV80" s="10">
        <f t="shared" si="77"/>
        <v>0</v>
      </c>
      <c r="FW80" s="10">
        <f t="shared" si="77"/>
        <v>0</v>
      </c>
      <c r="FX80" s="10">
        <f t="shared" si="77"/>
        <v>0</v>
      </c>
      <c r="FY80" s="10">
        <f t="shared" si="77"/>
        <v>0</v>
      </c>
      <c r="FZ80" s="10">
        <f t="shared" si="77"/>
        <v>0</v>
      </c>
      <c r="GA80" s="10">
        <f t="shared" si="77"/>
        <v>0</v>
      </c>
      <c r="GB80" s="10">
        <f t="shared" si="77"/>
        <v>0</v>
      </c>
      <c r="GC80" s="10">
        <f t="shared" si="77"/>
        <v>0</v>
      </c>
      <c r="GD80" s="10">
        <f t="shared" si="77"/>
        <v>0</v>
      </c>
      <c r="GE80" s="10">
        <f t="shared" si="77"/>
        <v>0</v>
      </c>
      <c r="GF80" s="10">
        <f t="shared" si="77"/>
        <v>0</v>
      </c>
      <c r="GG80" s="10">
        <f t="shared" si="77"/>
        <v>0</v>
      </c>
      <c r="GH80" s="10">
        <f t="shared" si="77"/>
        <v>0</v>
      </c>
      <c r="GI80" s="10">
        <f t="shared" si="77"/>
        <v>0</v>
      </c>
      <c r="GJ80" s="10">
        <f t="shared" si="77"/>
        <v>0</v>
      </c>
      <c r="GK80" s="10">
        <f t="shared" si="77"/>
        <v>0</v>
      </c>
      <c r="GL80" s="10">
        <f t="shared" si="77"/>
        <v>0</v>
      </c>
      <c r="GM80" s="10">
        <f t="shared" ref="GM80:HE80" si="78">GM22/GM$61</f>
        <v>0</v>
      </c>
      <c r="GN80" s="10">
        <f t="shared" si="78"/>
        <v>0</v>
      </c>
      <c r="GO80" s="10">
        <f t="shared" si="78"/>
        <v>0</v>
      </c>
      <c r="GP80" s="10">
        <f t="shared" si="78"/>
        <v>0</v>
      </c>
      <c r="GQ80" s="10">
        <f t="shared" si="78"/>
        <v>0.73754394226382813</v>
      </c>
      <c r="GR80" s="10">
        <f t="shared" si="78"/>
        <v>0.79098346072300807</v>
      </c>
      <c r="GS80" s="10">
        <f t="shared" si="78"/>
        <v>0</v>
      </c>
      <c r="GT80" s="10">
        <f t="shared" si="78"/>
        <v>0</v>
      </c>
      <c r="GU80" s="10">
        <f t="shared" si="78"/>
        <v>0</v>
      </c>
      <c r="GV80" s="10">
        <f t="shared" si="78"/>
        <v>0</v>
      </c>
      <c r="GW80" s="10">
        <f t="shared" si="78"/>
        <v>0</v>
      </c>
      <c r="GX80" s="10">
        <f t="shared" si="78"/>
        <v>0</v>
      </c>
      <c r="GY80" s="10">
        <f t="shared" si="78"/>
        <v>0</v>
      </c>
      <c r="GZ80" s="10">
        <f t="shared" si="78"/>
        <v>0</v>
      </c>
      <c r="HA80" s="10">
        <f t="shared" si="78"/>
        <v>0</v>
      </c>
      <c r="HB80" s="10">
        <f t="shared" si="78"/>
        <v>0</v>
      </c>
      <c r="HC80" s="10">
        <f t="shared" si="78"/>
        <v>0</v>
      </c>
      <c r="HD80" s="10">
        <f t="shared" si="78"/>
        <v>0</v>
      </c>
      <c r="HE80" s="10">
        <f t="shared" si="78"/>
        <v>0</v>
      </c>
      <c r="HF80" s="10"/>
      <c r="HG80" s="10">
        <f t="shared" si="14"/>
        <v>7.2100349197492279E-3</v>
      </c>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row>
    <row r="81" spans="1:275">
      <c r="A81" t="str">
        <f t="shared" si="4"/>
        <v>hot_update_2022_PU1</v>
      </c>
      <c r="B81" s="10">
        <f t="shared" si="9"/>
        <v>0</v>
      </c>
      <c r="C81" s="10">
        <f t="shared" ref="C81:BN81" si="79">C23/C$61</f>
        <v>0</v>
      </c>
      <c r="D81" s="10">
        <f t="shared" si="79"/>
        <v>0</v>
      </c>
      <c r="E81" s="10">
        <f t="shared" si="79"/>
        <v>0</v>
      </c>
      <c r="F81" s="10">
        <f t="shared" si="79"/>
        <v>0</v>
      </c>
      <c r="G81" s="10">
        <f t="shared" si="79"/>
        <v>0</v>
      </c>
      <c r="H81" s="10">
        <f t="shared" si="79"/>
        <v>0</v>
      </c>
      <c r="I81" s="10">
        <f t="shared" si="79"/>
        <v>0</v>
      </c>
      <c r="J81" s="10">
        <f t="shared" si="79"/>
        <v>0</v>
      </c>
      <c r="K81" s="10">
        <f t="shared" si="79"/>
        <v>0</v>
      </c>
      <c r="L81" s="10">
        <f t="shared" si="79"/>
        <v>0</v>
      </c>
      <c r="M81" s="10">
        <f t="shared" si="79"/>
        <v>0</v>
      </c>
      <c r="N81" s="10">
        <f t="shared" si="79"/>
        <v>0</v>
      </c>
      <c r="O81" s="10">
        <f t="shared" si="79"/>
        <v>0</v>
      </c>
      <c r="P81" s="10">
        <f t="shared" si="79"/>
        <v>0</v>
      </c>
      <c r="Q81" s="10">
        <f t="shared" si="79"/>
        <v>0</v>
      </c>
      <c r="R81" s="10">
        <f t="shared" si="79"/>
        <v>0</v>
      </c>
      <c r="S81" s="10">
        <f t="shared" si="79"/>
        <v>0</v>
      </c>
      <c r="T81" s="10">
        <f t="shared" si="79"/>
        <v>0</v>
      </c>
      <c r="U81" s="10">
        <f t="shared" si="79"/>
        <v>0</v>
      </c>
      <c r="V81" s="10">
        <f t="shared" si="79"/>
        <v>0</v>
      </c>
      <c r="W81" s="10">
        <f t="shared" si="79"/>
        <v>0</v>
      </c>
      <c r="X81" s="10">
        <f t="shared" si="79"/>
        <v>0</v>
      </c>
      <c r="Y81" s="10">
        <f t="shared" si="79"/>
        <v>0</v>
      </c>
      <c r="Z81" s="10">
        <f t="shared" si="79"/>
        <v>0</v>
      </c>
      <c r="AA81" s="10">
        <f t="shared" si="79"/>
        <v>0</v>
      </c>
      <c r="AB81" s="10">
        <f t="shared" si="79"/>
        <v>0</v>
      </c>
      <c r="AC81" s="10">
        <f t="shared" si="79"/>
        <v>0</v>
      </c>
      <c r="AD81" s="10">
        <f t="shared" si="79"/>
        <v>0</v>
      </c>
      <c r="AE81" s="10">
        <f t="shared" si="79"/>
        <v>0</v>
      </c>
      <c r="AF81" s="10">
        <f t="shared" si="79"/>
        <v>0</v>
      </c>
      <c r="AG81" s="10">
        <f t="shared" si="79"/>
        <v>0</v>
      </c>
      <c r="AH81" s="10">
        <f t="shared" si="79"/>
        <v>0</v>
      </c>
      <c r="AI81" s="10">
        <f t="shared" si="79"/>
        <v>0</v>
      </c>
      <c r="AJ81" s="10">
        <f t="shared" si="79"/>
        <v>0</v>
      </c>
      <c r="AK81" s="10">
        <f t="shared" si="79"/>
        <v>0</v>
      </c>
      <c r="AL81" s="10">
        <f t="shared" si="79"/>
        <v>0</v>
      </c>
      <c r="AM81" s="10">
        <f t="shared" si="79"/>
        <v>0</v>
      </c>
      <c r="AN81" s="10">
        <f t="shared" si="79"/>
        <v>0</v>
      </c>
      <c r="AO81" s="10">
        <f t="shared" si="79"/>
        <v>0</v>
      </c>
      <c r="AP81" s="10">
        <f t="shared" si="79"/>
        <v>0</v>
      </c>
      <c r="AQ81" s="10">
        <f t="shared" si="79"/>
        <v>0</v>
      </c>
      <c r="AR81" s="10">
        <f t="shared" si="79"/>
        <v>0</v>
      </c>
      <c r="AS81" s="10">
        <f t="shared" si="79"/>
        <v>0</v>
      </c>
      <c r="AT81" s="10">
        <f t="shared" si="79"/>
        <v>0</v>
      </c>
      <c r="AU81" s="10">
        <f t="shared" si="79"/>
        <v>0</v>
      </c>
      <c r="AV81" s="10">
        <f t="shared" si="79"/>
        <v>0</v>
      </c>
      <c r="AW81" s="10">
        <f t="shared" si="79"/>
        <v>0</v>
      </c>
      <c r="AX81" s="10">
        <f t="shared" si="79"/>
        <v>0</v>
      </c>
      <c r="AY81" s="10">
        <f t="shared" si="79"/>
        <v>0</v>
      </c>
      <c r="AZ81" s="10">
        <f t="shared" si="79"/>
        <v>0</v>
      </c>
      <c r="BA81" s="10">
        <f t="shared" si="79"/>
        <v>0</v>
      </c>
      <c r="BB81" s="10">
        <f t="shared" si="79"/>
        <v>0</v>
      </c>
      <c r="BC81" s="10">
        <f t="shared" si="79"/>
        <v>0</v>
      </c>
      <c r="BD81" s="10">
        <f t="shared" si="79"/>
        <v>0</v>
      </c>
      <c r="BE81" s="10">
        <f t="shared" si="79"/>
        <v>0</v>
      </c>
      <c r="BF81" s="10">
        <f t="shared" si="79"/>
        <v>0</v>
      </c>
      <c r="BG81" s="10">
        <f t="shared" si="79"/>
        <v>0</v>
      </c>
      <c r="BH81" s="10">
        <f t="shared" si="79"/>
        <v>0</v>
      </c>
      <c r="BI81" s="10">
        <f t="shared" si="79"/>
        <v>0</v>
      </c>
      <c r="BJ81" s="10">
        <f t="shared" si="79"/>
        <v>0</v>
      </c>
      <c r="BK81" s="10">
        <f t="shared" si="79"/>
        <v>0</v>
      </c>
      <c r="BL81" s="10">
        <f t="shared" si="79"/>
        <v>0</v>
      </c>
      <c r="BM81" s="10">
        <f t="shared" si="79"/>
        <v>0</v>
      </c>
      <c r="BN81" s="10">
        <f t="shared" si="79"/>
        <v>0</v>
      </c>
      <c r="BO81" s="10">
        <f t="shared" ref="BO81:DZ81" si="80">BO23/BO$61</f>
        <v>0</v>
      </c>
      <c r="BP81" s="10">
        <f t="shared" si="80"/>
        <v>0</v>
      </c>
      <c r="BQ81" s="10">
        <f t="shared" si="80"/>
        <v>0</v>
      </c>
      <c r="BR81" s="10">
        <f t="shared" si="80"/>
        <v>0</v>
      </c>
      <c r="BS81" s="10">
        <f t="shared" si="80"/>
        <v>0</v>
      </c>
      <c r="BT81" s="10">
        <f t="shared" si="80"/>
        <v>0</v>
      </c>
      <c r="BU81" s="10">
        <f t="shared" si="80"/>
        <v>0</v>
      </c>
      <c r="BV81" s="10">
        <f t="shared" si="80"/>
        <v>0</v>
      </c>
      <c r="BW81" s="10">
        <f t="shared" si="80"/>
        <v>0</v>
      </c>
      <c r="BX81" s="10">
        <f t="shared" si="80"/>
        <v>0</v>
      </c>
      <c r="BY81" s="10">
        <f t="shared" si="80"/>
        <v>0</v>
      </c>
      <c r="BZ81" s="10">
        <f t="shared" si="80"/>
        <v>0</v>
      </c>
      <c r="CA81" s="10">
        <f t="shared" si="80"/>
        <v>0</v>
      </c>
      <c r="CB81" s="10">
        <f t="shared" si="80"/>
        <v>0</v>
      </c>
      <c r="CC81" s="10">
        <f t="shared" si="80"/>
        <v>0</v>
      </c>
      <c r="CD81" s="10">
        <f t="shared" si="80"/>
        <v>0</v>
      </c>
      <c r="CE81" s="10">
        <f t="shared" si="80"/>
        <v>0</v>
      </c>
      <c r="CF81" s="10">
        <f t="shared" si="80"/>
        <v>0</v>
      </c>
      <c r="CG81" s="10">
        <f t="shared" si="80"/>
        <v>0</v>
      </c>
      <c r="CH81" s="10">
        <f t="shared" si="80"/>
        <v>0</v>
      </c>
      <c r="CI81" s="10">
        <f t="shared" si="80"/>
        <v>0</v>
      </c>
      <c r="CJ81" s="10">
        <f t="shared" si="80"/>
        <v>0</v>
      </c>
      <c r="CK81" s="10">
        <f t="shared" si="80"/>
        <v>0</v>
      </c>
      <c r="CL81" s="10">
        <f t="shared" si="80"/>
        <v>0</v>
      </c>
      <c r="CM81" s="10">
        <f t="shared" si="80"/>
        <v>0</v>
      </c>
      <c r="CN81" s="10">
        <f t="shared" si="80"/>
        <v>0</v>
      </c>
      <c r="CO81" s="10">
        <f t="shared" si="80"/>
        <v>0</v>
      </c>
      <c r="CP81" s="10">
        <f t="shared" si="80"/>
        <v>0</v>
      </c>
      <c r="CQ81" s="10">
        <f t="shared" si="80"/>
        <v>0</v>
      </c>
      <c r="CR81" s="10">
        <f t="shared" si="80"/>
        <v>0</v>
      </c>
      <c r="CS81" s="10">
        <f t="shared" si="80"/>
        <v>0</v>
      </c>
      <c r="CT81" s="10">
        <f t="shared" si="80"/>
        <v>0</v>
      </c>
      <c r="CU81" s="10">
        <f t="shared" si="80"/>
        <v>0</v>
      </c>
      <c r="CV81" s="10">
        <f t="shared" si="80"/>
        <v>0</v>
      </c>
      <c r="CW81" s="10">
        <f t="shared" si="80"/>
        <v>0</v>
      </c>
      <c r="CX81" s="10">
        <f t="shared" si="80"/>
        <v>0</v>
      </c>
      <c r="CY81" s="10">
        <f t="shared" si="80"/>
        <v>0</v>
      </c>
      <c r="CZ81" s="10">
        <f t="shared" si="80"/>
        <v>0</v>
      </c>
      <c r="DA81" s="10">
        <f t="shared" si="80"/>
        <v>0</v>
      </c>
      <c r="DB81" s="10">
        <f t="shared" si="80"/>
        <v>0</v>
      </c>
      <c r="DC81" s="10">
        <f t="shared" si="80"/>
        <v>0</v>
      </c>
      <c r="DD81" s="10">
        <f t="shared" si="80"/>
        <v>0</v>
      </c>
      <c r="DE81" s="10">
        <f t="shared" si="80"/>
        <v>0</v>
      </c>
      <c r="DF81" s="10">
        <f t="shared" si="80"/>
        <v>0</v>
      </c>
      <c r="DG81" s="10">
        <f t="shared" si="80"/>
        <v>0</v>
      </c>
      <c r="DH81" s="10">
        <f t="shared" si="80"/>
        <v>0</v>
      </c>
      <c r="DI81" s="10">
        <f t="shared" si="80"/>
        <v>0</v>
      </c>
      <c r="DJ81" s="10">
        <f t="shared" si="80"/>
        <v>0</v>
      </c>
      <c r="DK81" s="10">
        <f t="shared" si="80"/>
        <v>0</v>
      </c>
      <c r="DL81" s="10">
        <f t="shared" si="80"/>
        <v>0</v>
      </c>
      <c r="DM81" s="10">
        <f t="shared" si="80"/>
        <v>0</v>
      </c>
      <c r="DN81" s="10">
        <f t="shared" si="80"/>
        <v>0</v>
      </c>
      <c r="DO81" s="10">
        <f t="shared" si="80"/>
        <v>0</v>
      </c>
      <c r="DP81" s="10">
        <f t="shared" si="80"/>
        <v>0</v>
      </c>
      <c r="DQ81" s="10">
        <f t="shared" si="80"/>
        <v>0</v>
      </c>
      <c r="DR81" s="10">
        <f t="shared" si="80"/>
        <v>0</v>
      </c>
      <c r="DS81" s="10">
        <f t="shared" si="80"/>
        <v>0</v>
      </c>
      <c r="DT81" s="10">
        <f t="shared" si="80"/>
        <v>0</v>
      </c>
      <c r="DU81" s="10">
        <f t="shared" si="80"/>
        <v>0</v>
      </c>
      <c r="DV81" s="10">
        <f t="shared" si="80"/>
        <v>0</v>
      </c>
      <c r="DW81" s="10">
        <f t="shared" si="80"/>
        <v>0</v>
      </c>
      <c r="DX81" s="10">
        <f t="shared" si="80"/>
        <v>0</v>
      </c>
      <c r="DY81" s="10">
        <f t="shared" si="80"/>
        <v>0</v>
      </c>
      <c r="DZ81" s="10">
        <f t="shared" si="80"/>
        <v>0</v>
      </c>
      <c r="EA81" s="10">
        <f t="shared" ref="EA81:GL81" si="81">EA23/EA$61</f>
        <v>0</v>
      </c>
      <c r="EB81" s="10">
        <f t="shared" si="81"/>
        <v>0</v>
      </c>
      <c r="EC81" s="10">
        <f t="shared" si="81"/>
        <v>0</v>
      </c>
      <c r="ED81" s="10">
        <f t="shared" si="81"/>
        <v>0</v>
      </c>
      <c r="EE81" s="10">
        <f t="shared" si="81"/>
        <v>0</v>
      </c>
      <c r="EF81" s="10">
        <f t="shared" si="81"/>
        <v>0</v>
      </c>
      <c r="EG81" s="10">
        <f t="shared" si="81"/>
        <v>0</v>
      </c>
      <c r="EH81" s="10">
        <f t="shared" si="81"/>
        <v>0</v>
      </c>
      <c r="EI81" s="10">
        <f t="shared" si="81"/>
        <v>0</v>
      </c>
      <c r="EJ81" s="10">
        <f t="shared" si="81"/>
        <v>0</v>
      </c>
      <c r="EK81" s="10">
        <f t="shared" si="81"/>
        <v>0</v>
      </c>
      <c r="EL81" s="10">
        <f t="shared" si="81"/>
        <v>0</v>
      </c>
      <c r="EM81" s="10">
        <f t="shared" si="81"/>
        <v>0</v>
      </c>
      <c r="EN81" s="10">
        <f t="shared" si="81"/>
        <v>0</v>
      </c>
      <c r="EO81" s="10">
        <f t="shared" si="81"/>
        <v>0</v>
      </c>
      <c r="EP81" s="10">
        <f t="shared" si="81"/>
        <v>0</v>
      </c>
      <c r="EQ81" s="10">
        <f t="shared" si="81"/>
        <v>0</v>
      </c>
      <c r="ER81" s="10">
        <f t="shared" si="81"/>
        <v>0</v>
      </c>
      <c r="ES81" s="10">
        <f t="shared" si="81"/>
        <v>0</v>
      </c>
      <c r="ET81" s="10">
        <f t="shared" si="81"/>
        <v>0</v>
      </c>
      <c r="EU81" s="10">
        <f t="shared" si="81"/>
        <v>0</v>
      </c>
      <c r="EV81" s="10">
        <f t="shared" si="81"/>
        <v>0</v>
      </c>
      <c r="EW81" s="10">
        <f t="shared" si="81"/>
        <v>0</v>
      </c>
      <c r="EX81" s="10">
        <f t="shared" si="81"/>
        <v>0</v>
      </c>
      <c r="EY81" s="10">
        <f t="shared" si="81"/>
        <v>0</v>
      </c>
      <c r="EZ81" s="10">
        <f t="shared" si="81"/>
        <v>0</v>
      </c>
      <c r="FA81" s="10">
        <f t="shared" si="81"/>
        <v>0</v>
      </c>
      <c r="FB81" s="10">
        <f t="shared" si="81"/>
        <v>0</v>
      </c>
      <c r="FC81" s="10">
        <f t="shared" si="81"/>
        <v>0</v>
      </c>
      <c r="FD81" s="10">
        <f t="shared" si="81"/>
        <v>0</v>
      </c>
      <c r="FE81" s="10">
        <f t="shared" si="81"/>
        <v>0</v>
      </c>
      <c r="FF81" s="10">
        <f t="shared" si="81"/>
        <v>0</v>
      </c>
      <c r="FG81" s="10">
        <f t="shared" si="81"/>
        <v>0</v>
      </c>
      <c r="FH81" s="10">
        <f t="shared" si="81"/>
        <v>0</v>
      </c>
      <c r="FI81" s="10">
        <f t="shared" si="81"/>
        <v>0</v>
      </c>
      <c r="FJ81" s="10">
        <f t="shared" si="81"/>
        <v>0</v>
      </c>
      <c r="FK81" s="10">
        <f t="shared" si="81"/>
        <v>0</v>
      </c>
      <c r="FL81" s="10">
        <f t="shared" si="81"/>
        <v>0</v>
      </c>
      <c r="FM81" s="10">
        <f t="shared" si="81"/>
        <v>0</v>
      </c>
      <c r="FN81" s="10">
        <f t="shared" si="81"/>
        <v>0</v>
      </c>
      <c r="FO81" s="10">
        <f t="shared" si="81"/>
        <v>0</v>
      </c>
      <c r="FP81" s="10">
        <f t="shared" si="81"/>
        <v>0</v>
      </c>
      <c r="FQ81" s="10">
        <f t="shared" si="81"/>
        <v>0</v>
      </c>
      <c r="FR81" s="10">
        <f t="shared" si="81"/>
        <v>0</v>
      </c>
      <c r="FS81" s="10">
        <f t="shared" si="81"/>
        <v>0</v>
      </c>
      <c r="FT81" s="10">
        <f t="shared" si="81"/>
        <v>0</v>
      </c>
      <c r="FU81" s="10">
        <f t="shared" si="81"/>
        <v>0</v>
      </c>
      <c r="FV81" s="10">
        <f t="shared" si="81"/>
        <v>0</v>
      </c>
      <c r="FW81" s="10">
        <f t="shared" si="81"/>
        <v>0</v>
      </c>
      <c r="FX81" s="10">
        <f t="shared" si="81"/>
        <v>0.11204798011805003</v>
      </c>
      <c r="FY81" s="10">
        <f t="shared" si="81"/>
        <v>0</v>
      </c>
      <c r="FZ81" s="10">
        <f t="shared" si="81"/>
        <v>0</v>
      </c>
      <c r="GA81" s="10">
        <f t="shared" si="81"/>
        <v>0</v>
      </c>
      <c r="GB81" s="10">
        <f t="shared" si="81"/>
        <v>0</v>
      </c>
      <c r="GC81" s="10">
        <f t="shared" si="81"/>
        <v>0</v>
      </c>
      <c r="GD81" s="10">
        <f t="shared" si="81"/>
        <v>0</v>
      </c>
      <c r="GE81" s="10">
        <f t="shared" si="81"/>
        <v>0</v>
      </c>
      <c r="GF81" s="10">
        <f t="shared" si="81"/>
        <v>0</v>
      </c>
      <c r="GG81" s="10">
        <f t="shared" si="81"/>
        <v>0</v>
      </c>
      <c r="GH81" s="10">
        <f t="shared" si="81"/>
        <v>0</v>
      </c>
      <c r="GI81" s="10">
        <f t="shared" si="81"/>
        <v>0</v>
      </c>
      <c r="GJ81" s="10">
        <f t="shared" si="81"/>
        <v>0</v>
      </c>
      <c r="GK81" s="10">
        <f t="shared" si="81"/>
        <v>0</v>
      </c>
      <c r="GL81" s="10">
        <f t="shared" si="81"/>
        <v>0</v>
      </c>
      <c r="GM81" s="10">
        <f t="shared" ref="GM81:HE81" si="82">GM23/GM$61</f>
        <v>0</v>
      </c>
      <c r="GN81" s="10">
        <f t="shared" si="82"/>
        <v>0</v>
      </c>
      <c r="GO81" s="10">
        <f t="shared" si="82"/>
        <v>0</v>
      </c>
      <c r="GP81" s="10">
        <f t="shared" si="82"/>
        <v>0</v>
      </c>
      <c r="GQ81" s="10">
        <f t="shared" si="82"/>
        <v>0</v>
      </c>
      <c r="GR81" s="10">
        <f t="shared" si="82"/>
        <v>0</v>
      </c>
      <c r="GS81" s="10">
        <f t="shared" si="82"/>
        <v>0</v>
      </c>
      <c r="GT81" s="10">
        <f t="shared" si="82"/>
        <v>0</v>
      </c>
      <c r="GU81" s="10">
        <f t="shared" si="82"/>
        <v>0</v>
      </c>
      <c r="GV81" s="10">
        <f t="shared" si="82"/>
        <v>0</v>
      </c>
      <c r="GW81" s="10">
        <f t="shared" si="82"/>
        <v>0</v>
      </c>
      <c r="GX81" s="10">
        <f t="shared" si="82"/>
        <v>0</v>
      </c>
      <c r="GY81" s="10">
        <f t="shared" si="82"/>
        <v>0</v>
      </c>
      <c r="GZ81" s="10">
        <f t="shared" si="82"/>
        <v>0</v>
      </c>
      <c r="HA81" s="10">
        <f t="shared" si="82"/>
        <v>0</v>
      </c>
      <c r="HB81" s="10">
        <f t="shared" si="82"/>
        <v>0</v>
      </c>
      <c r="HC81" s="10">
        <f t="shared" si="82"/>
        <v>0</v>
      </c>
      <c r="HD81" s="10">
        <f t="shared" si="82"/>
        <v>0</v>
      </c>
      <c r="HE81" s="10">
        <f t="shared" si="82"/>
        <v>0</v>
      </c>
      <c r="HF81" s="10"/>
      <c r="HG81" s="10">
        <f t="shared" si="14"/>
        <v>5.2852820810400962E-4</v>
      </c>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row>
    <row r="82" spans="1:275">
      <c r="A82" t="str">
        <f t="shared" si="4"/>
        <v>hot_update_2022_PU2</v>
      </c>
      <c r="B82" s="10">
        <f t="shared" si="9"/>
        <v>0</v>
      </c>
      <c r="C82" s="10">
        <f t="shared" ref="C82:BN82" si="83">C24/C$61</f>
        <v>0</v>
      </c>
      <c r="D82" s="10">
        <f t="shared" si="83"/>
        <v>0</v>
      </c>
      <c r="E82" s="10">
        <f t="shared" si="83"/>
        <v>0</v>
      </c>
      <c r="F82" s="10">
        <f t="shared" si="83"/>
        <v>0</v>
      </c>
      <c r="G82" s="10">
        <f t="shared" si="83"/>
        <v>0</v>
      </c>
      <c r="H82" s="10">
        <f t="shared" si="83"/>
        <v>0</v>
      </c>
      <c r="I82" s="10">
        <f t="shared" si="83"/>
        <v>0</v>
      </c>
      <c r="J82" s="10">
        <f t="shared" si="83"/>
        <v>0</v>
      </c>
      <c r="K82" s="10">
        <f t="shared" si="83"/>
        <v>0</v>
      </c>
      <c r="L82" s="10">
        <f t="shared" si="83"/>
        <v>0</v>
      </c>
      <c r="M82" s="10">
        <f t="shared" si="83"/>
        <v>0</v>
      </c>
      <c r="N82" s="10">
        <f t="shared" si="83"/>
        <v>0</v>
      </c>
      <c r="O82" s="10">
        <f t="shared" si="83"/>
        <v>0</v>
      </c>
      <c r="P82" s="10">
        <f t="shared" si="83"/>
        <v>0</v>
      </c>
      <c r="Q82" s="10">
        <f t="shared" si="83"/>
        <v>0</v>
      </c>
      <c r="R82" s="10">
        <f t="shared" si="83"/>
        <v>0</v>
      </c>
      <c r="S82" s="10">
        <f t="shared" si="83"/>
        <v>0</v>
      </c>
      <c r="T82" s="10">
        <f t="shared" si="83"/>
        <v>0</v>
      </c>
      <c r="U82" s="10">
        <f t="shared" si="83"/>
        <v>0</v>
      </c>
      <c r="V82" s="10">
        <f t="shared" si="83"/>
        <v>0</v>
      </c>
      <c r="W82" s="10">
        <f t="shared" si="83"/>
        <v>0</v>
      </c>
      <c r="X82" s="10">
        <f t="shared" si="83"/>
        <v>0</v>
      </c>
      <c r="Y82" s="10">
        <f t="shared" si="83"/>
        <v>0</v>
      </c>
      <c r="Z82" s="10">
        <f t="shared" si="83"/>
        <v>0</v>
      </c>
      <c r="AA82" s="10">
        <f t="shared" si="83"/>
        <v>0</v>
      </c>
      <c r="AB82" s="10">
        <f t="shared" si="83"/>
        <v>0</v>
      </c>
      <c r="AC82" s="10">
        <f t="shared" si="83"/>
        <v>0</v>
      </c>
      <c r="AD82" s="10">
        <f t="shared" si="83"/>
        <v>0</v>
      </c>
      <c r="AE82" s="10">
        <f t="shared" si="83"/>
        <v>0</v>
      </c>
      <c r="AF82" s="10">
        <f t="shared" si="83"/>
        <v>0</v>
      </c>
      <c r="AG82" s="10">
        <f t="shared" si="83"/>
        <v>0</v>
      </c>
      <c r="AH82" s="10">
        <f t="shared" si="83"/>
        <v>0</v>
      </c>
      <c r="AI82" s="10">
        <f t="shared" si="83"/>
        <v>0</v>
      </c>
      <c r="AJ82" s="10">
        <f t="shared" si="83"/>
        <v>0</v>
      </c>
      <c r="AK82" s="10">
        <f t="shared" si="83"/>
        <v>0</v>
      </c>
      <c r="AL82" s="10">
        <f t="shared" si="83"/>
        <v>0</v>
      </c>
      <c r="AM82" s="10">
        <f t="shared" si="83"/>
        <v>0</v>
      </c>
      <c r="AN82" s="10">
        <f t="shared" si="83"/>
        <v>0</v>
      </c>
      <c r="AO82" s="10">
        <f t="shared" si="83"/>
        <v>0</v>
      </c>
      <c r="AP82" s="10">
        <f t="shared" si="83"/>
        <v>0</v>
      </c>
      <c r="AQ82" s="10">
        <f t="shared" si="83"/>
        <v>0</v>
      </c>
      <c r="AR82" s="10">
        <f t="shared" si="83"/>
        <v>0</v>
      </c>
      <c r="AS82" s="10">
        <f t="shared" si="83"/>
        <v>0</v>
      </c>
      <c r="AT82" s="10">
        <f t="shared" si="83"/>
        <v>0</v>
      </c>
      <c r="AU82" s="10">
        <f t="shared" si="83"/>
        <v>0</v>
      </c>
      <c r="AV82" s="10">
        <f t="shared" si="83"/>
        <v>0</v>
      </c>
      <c r="AW82" s="10">
        <f t="shared" si="83"/>
        <v>0</v>
      </c>
      <c r="AX82" s="10">
        <f t="shared" si="83"/>
        <v>0</v>
      </c>
      <c r="AY82" s="10">
        <f t="shared" si="83"/>
        <v>0</v>
      </c>
      <c r="AZ82" s="10">
        <f t="shared" si="83"/>
        <v>0</v>
      </c>
      <c r="BA82" s="10">
        <f t="shared" si="83"/>
        <v>0</v>
      </c>
      <c r="BB82" s="10">
        <f t="shared" si="83"/>
        <v>0</v>
      </c>
      <c r="BC82" s="10">
        <f t="shared" si="83"/>
        <v>0</v>
      </c>
      <c r="BD82" s="10">
        <f t="shared" si="83"/>
        <v>0</v>
      </c>
      <c r="BE82" s="10">
        <f t="shared" si="83"/>
        <v>0</v>
      </c>
      <c r="BF82" s="10">
        <f t="shared" si="83"/>
        <v>0</v>
      </c>
      <c r="BG82" s="10">
        <f t="shared" si="83"/>
        <v>0</v>
      </c>
      <c r="BH82" s="10">
        <f t="shared" si="83"/>
        <v>0</v>
      </c>
      <c r="BI82" s="10">
        <f t="shared" si="83"/>
        <v>0</v>
      </c>
      <c r="BJ82" s="10">
        <f t="shared" si="83"/>
        <v>0</v>
      </c>
      <c r="BK82" s="10">
        <f t="shared" si="83"/>
        <v>0</v>
      </c>
      <c r="BL82" s="10">
        <f t="shared" si="83"/>
        <v>0</v>
      </c>
      <c r="BM82" s="10">
        <f t="shared" si="83"/>
        <v>0</v>
      </c>
      <c r="BN82" s="10">
        <f t="shared" si="83"/>
        <v>0</v>
      </c>
      <c r="BO82" s="10">
        <f t="shared" ref="BO82:DZ82" si="84">BO24/BO$61</f>
        <v>0</v>
      </c>
      <c r="BP82" s="10">
        <f t="shared" si="84"/>
        <v>0</v>
      </c>
      <c r="BQ82" s="10">
        <f t="shared" si="84"/>
        <v>0</v>
      </c>
      <c r="BR82" s="10">
        <f t="shared" si="84"/>
        <v>0</v>
      </c>
      <c r="BS82" s="10">
        <f t="shared" si="84"/>
        <v>0</v>
      </c>
      <c r="BT82" s="10">
        <f t="shared" si="84"/>
        <v>0</v>
      </c>
      <c r="BU82" s="10">
        <f t="shared" si="84"/>
        <v>0</v>
      </c>
      <c r="BV82" s="10">
        <f t="shared" si="84"/>
        <v>0</v>
      </c>
      <c r="BW82" s="10">
        <f t="shared" si="84"/>
        <v>0</v>
      </c>
      <c r="BX82" s="10">
        <f t="shared" si="84"/>
        <v>0</v>
      </c>
      <c r="BY82" s="10">
        <f t="shared" si="84"/>
        <v>0</v>
      </c>
      <c r="BZ82" s="10">
        <f t="shared" si="84"/>
        <v>0</v>
      </c>
      <c r="CA82" s="10">
        <f t="shared" si="84"/>
        <v>0</v>
      </c>
      <c r="CB82" s="10">
        <f t="shared" si="84"/>
        <v>0</v>
      </c>
      <c r="CC82" s="10">
        <f t="shared" si="84"/>
        <v>0</v>
      </c>
      <c r="CD82" s="10">
        <f t="shared" si="84"/>
        <v>0</v>
      </c>
      <c r="CE82" s="10">
        <f t="shared" si="84"/>
        <v>0</v>
      </c>
      <c r="CF82" s="10">
        <f t="shared" si="84"/>
        <v>0</v>
      </c>
      <c r="CG82" s="10">
        <f t="shared" si="84"/>
        <v>0</v>
      </c>
      <c r="CH82" s="10">
        <f t="shared" si="84"/>
        <v>0</v>
      </c>
      <c r="CI82" s="10">
        <f t="shared" si="84"/>
        <v>0</v>
      </c>
      <c r="CJ82" s="10">
        <f t="shared" si="84"/>
        <v>0</v>
      </c>
      <c r="CK82" s="10">
        <f t="shared" si="84"/>
        <v>0</v>
      </c>
      <c r="CL82" s="10">
        <f t="shared" si="84"/>
        <v>0</v>
      </c>
      <c r="CM82" s="10">
        <f t="shared" si="84"/>
        <v>0</v>
      </c>
      <c r="CN82" s="10">
        <f t="shared" si="84"/>
        <v>0</v>
      </c>
      <c r="CO82" s="10">
        <f t="shared" si="84"/>
        <v>0</v>
      </c>
      <c r="CP82" s="10">
        <f t="shared" si="84"/>
        <v>0</v>
      </c>
      <c r="CQ82" s="10">
        <f t="shared" si="84"/>
        <v>0</v>
      </c>
      <c r="CR82" s="10">
        <f t="shared" si="84"/>
        <v>0</v>
      </c>
      <c r="CS82" s="10">
        <f t="shared" si="84"/>
        <v>0</v>
      </c>
      <c r="CT82" s="10">
        <f t="shared" si="84"/>
        <v>0</v>
      </c>
      <c r="CU82" s="10">
        <f t="shared" si="84"/>
        <v>0</v>
      </c>
      <c r="CV82" s="10">
        <f t="shared" si="84"/>
        <v>0</v>
      </c>
      <c r="CW82" s="10">
        <f t="shared" si="84"/>
        <v>0</v>
      </c>
      <c r="CX82" s="10">
        <f t="shared" si="84"/>
        <v>0</v>
      </c>
      <c r="CY82" s="10">
        <f t="shared" si="84"/>
        <v>0</v>
      </c>
      <c r="CZ82" s="10">
        <f t="shared" si="84"/>
        <v>0</v>
      </c>
      <c r="DA82" s="10">
        <f t="shared" si="84"/>
        <v>0</v>
      </c>
      <c r="DB82" s="10">
        <f t="shared" si="84"/>
        <v>0</v>
      </c>
      <c r="DC82" s="10">
        <f t="shared" si="84"/>
        <v>0</v>
      </c>
      <c r="DD82" s="10">
        <f t="shared" si="84"/>
        <v>0</v>
      </c>
      <c r="DE82" s="10">
        <f t="shared" si="84"/>
        <v>0</v>
      </c>
      <c r="DF82" s="10">
        <f t="shared" si="84"/>
        <v>0</v>
      </c>
      <c r="DG82" s="10">
        <f t="shared" si="84"/>
        <v>0</v>
      </c>
      <c r="DH82" s="10">
        <f t="shared" si="84"/>
        <v>0</v>
      </c>
      <c r="DI82" s="10">
        <f t="shared" si="84"/>
        <v>0</v>
      </c>
      <c r="DJ82" s="10">
        <f t="shared" si="84"/>
        <v>0</v>
      </c>
      <c r="DK82" s="10">
        <f t="shared" si="84"/>
        <v>0</v>
      </c>
      <c r="DL82" s="10">
        <f t="shared" si="84"/>
        <v>0</v>
      </c>
      <c r="DM82" s="10">
        <f t="shared" si="84"/>
        <v>0</v>
      </c>
      <c r="DN82" s="10">
        <f t="shared" si="84"/>
        <v>0</v>
      </c>
      <c r="DO82" s="10">
        <f t="shared" si="84"/>
        <v>0</v>
      </c>
      <c r="DP82" s="10">
        <f t="shared" si="84"/>
        <v>0</v>
      </c>
      <c r="DQ82" s="10">
        <f t="shared" si="84"/>
        <v>0</v>
      </c>
      <c r="DR82" s="10">
        <f t="shared" si="84"/>
        <v>0</v>
      </c>
      <c r="DS82" s="10">
        <f t="shared" si="84"/>
        <v>0</v>
      </c>
      <c r="DT82" s="10">
        <f t="shared" si="84"/>
        <v>0</v>
      </c>
      <c r="DU82" s="10">
        <f t="shared" si="84"/>
        <v>0</v>
      </c>
      <c r="DV82" s="10">
        <f t="shared" si="84"/>
        <v>0</v>
      </c>
      <c r="DW82" s="10">
        <f t="shared" si="84"/>
        <v>0</v>
      </c>
      <c r="DX82" s="10">
        <f t="shared" si="84"/>
        <v>0</v>
      </c>
      <c r="DY82" s="10">
        <f t="shared" si="84"/>
        <v>0</v>
      </c>
      <c r="DZ82" s="10">
        <f t="shared" si="84"/>
        <v>0</v>
      </c>
      <c r="EA82" s="10">
        <f t="shared" ref="EA82:GL82" si="85">EA24/EA$61</f>
        <v>0</v>
      </c>
      <c r="EB82" s="10">
        <f t="shared" si="85"/>
        <v>0</v>
      </c>
      <c r="EC82" s="10">
        <f t="shared" si="85"/>
        <v>0</v>
      </c>
      <c r="ED82" s="10">
        <f t="shared" si="85"/>
        <v>0</v>
      </c>
      <c r="EE82" s="10">
        <f t="shared" si="85"/>
        <v>0</v>
      </c>
      <c r="EF82" s="10">
        <f t="shared" si="85"/>
        <v>0</v>
      </c>
      <c r="EG82" s="10">
        <f t="shared" si="85"/>
        <v>0</v>
      </c>
      <c r="EH82" s="10">
        <f t="shared" si="85"/>
        <v>0</v>
      </c>
      <c r="EI82" s="10">
        <f t="shared" si="85"/>
        <v>0</v>
      </c>
      <c r="EJ82" s="10">
        <f t="shared" si="85"/>
        <v>0</v>
      </c>
      <c r="EK82" s="10">
        <f t="shared" si="85"/>
        <v>0</v>
      </c>
      <c r="EL82" s="10">
        <f t="shared" si="85"/>
        <v>0</v>
      </c>
      <c r="EM82" s="10">
        <f t="shared" si="85"/>
        <v>0</v>
      </c>
      <c r="EN82" s="10">
        <f t="shared" si="85"/>
        <v>0</v>
      </c>
      <c r="EO82" s="10">
        <f t="shared" si="85"/>
        <v>0</v>
      </c>
      <c r="EP82" s="10">
        <f t="shared" si="85"/>
        <v>0</v>
      </c>
      <c r="EQ82" s="10">
        <f t="shared" si="85"/>
        <v>0</v>
      </c>
      <c r="ER82" s="10">
        <f t="shared" si="85"/>
        <v>0</v>
      </c>
      <c r="ES82" s="10">
        <f t="shared" si="85"/>
        <v>0</v>
      </c>
      <c r="ET82" s="10">
        <f t="shared" si="85"/>
        <v>0</v>
      </c>
      <c r="EU82" s="10">
        <f t="shared" si="85"/>
        <v>0</v>
      </c>
      <c r="EV82" s="10">
        <f t="shared" si="85"/>
        <v>0</v>
      </c>
      <c r="EW82" s="10">
        <f t="shared" si="85"/>
        <v>0</v>
      </c>
      <c r="EX82" s="10">
        <f t="shared" si="85"/>
        <v>0</v>
      </c>
      <c r="EY82" s="10">
        <f t="shared" si="85"/>
        <v>0</v>
      </c>
      <c r="EZ82" s="10">
        <f t="shared" si="85"/>
        <v>0</v>
      </c>
      <c r="FA82" s="10">
        <f t="shared" si="85"/>
        <v>0</v>
      </c>
      <c r="FB82" s="10">
        <f t="shared" si="85"/>
        <v>0</v>
      </c>
      <c r="FC82" s="10">
        <f t="shared" si="85"/>
        <v>0</v>
      </c>
      <c r="FD82" s="10">
        <f t="shared" si="85"/>
        <v>0</v>
      </c>
      <c r="FE82" s="10">
        <f t="shared" si="85"/>
        <v>0</v>
      </c>
      <c r="FF82" s="10">
        <f t="shared" si="85"/>
        <v>0</v>
      </c>
      <c r="FG82" s="10">
        <f t="shared" si="85"/>
        <v>0</v>
      </c>
      <c r="FH82" s="10">
        <f t="shared" si="85"/>
        <v>0</v>
      </c>
      <c r="FI82" s="10">
        <f t="shared" si="85"/>
        <v>0</v>
      </c>
      <c r="FJ82" s="10">
        <f t="shared" si="85"/>
        <v>0</v>
      </c>
      <c r="FK82" s="10">
        <f t="shared" si="85"/>
        <v>0</v>
      </c>
      <c r="FL82" s="10">
        <f t="shared" si="85"/>
        <v>0</v>
      </c>
      <c r="FM82" s="10">
        <f t="shared" si="85"/>
        <v>0</v>
      </c>
      <c r="FN82" s="10">
        <f t="shared" si="85"/>
        <v>0</v>
      </c>
      <c r="FO82" s="10">
        <f t="shared" si="85"/>
        <v>0</v>
      </c>
      <c r="FP82" s="10">
        <f t="shared" si="85"/>
        <v>0</v>
      </c>
      <c r="FQ82" s="10">
        <f t="shared" si="85"/>
        <v>0</v>
      </c>
      <c r="FR82" s="10">
        <f t="shared" si="85"/>
        <v>0</v>
      </c>
      <c r="FS82" s="10">
        <f t="shared" si="85"/>
        <v>0</v>
      </c>
      <c r="FT82" s="10">
        <f t="shared" si="85"/>
        <v>0</v>
      </c>
      <c r="FU82" s="10">
        <f t="shared" si="85"/>
        <v>0</v>
      </c>
      <c r="FV82" s="10">
        <f t="shared" si="85"/>
        <v>0</v>
      </c>
      <c r="FW82" s="10">
        <f t="shared" si="85"/>
        <v>0</v>
      </c>
      <c r="FX82" s="10">
        <f t="shared" si="85"/>
        <v>0</v>
      </c>
      <c r="FY82" s="10">
        <f t="shared" si="85"/>
        <v>0</v>
      </c>
      <c r="FZ82" s="10">
        <f t="shared" si="85"/>
        <v>0</v>
      </c>
      <c r="GA82" s="10">
        <f t="shared" si="85"/>
        <v>0</v>
      </c>
      <c r="GB82" s="10">
        <f t="shared" si="85"/>
        <v>0</v>
      </c>
      <c r="GC82" s="10">
        <f t="shared" si="85"/>
        <v>0</v>
      </c>
      <c r="GD82" s="10">
        <f t="shared" si="85"/>
        <v>0</v>
      </c>
      <c r="GE82" s="10">
        <f t="shared" si="85"/>
        <v>0</v>
      </c>
      <c r="GF82" s="10">
        <f t="shared" si="85"/>
        <v>-0.505461857003764</v>
      </c>
      <c r="GG82" s="10">
        <f t="shared" si="85"/>
        <v>-0.52006513525829978</v>
      </c>
      <c r="GH82" s="10">
        <f t="shared" si="85"/>
        <v>-0.52842668974275164</v>
      </c>
      <c r="GI82" s="10">
        <f t="shared" si="85"/>
        <v>-0.53490395025887638</v>
      </c>
      <c r="GJ82" s="10">
        <f t="shared" si="85"/>
        <v>-0.53737708609230561</v>
      </c>
      <c r="GK82" s="10">
        <f t="shared" si="85"/>
        <v>-0.51688538918674776</v>
      </c>
      <c r="GL82" s="10">
        <f t="shared" si="85"/>
        <v>0</v>
      </c>
      <c r="GM82" s="10">
        <f t="shared" ref="GM82:HE82" si="86">GM24/GM$61</f>
        <v>0</v>
      </c>
      <c r="GN82" s="10">
        <f t="shared" si="86"/>
        <v>0</v>
      </c>
      <c r="GO82" s="10">
        <f t="shared" si="86"/>
        <v>0</v>
      </c>
      <c r="GP82" s="10">
        <f t="shared" si="86"/>
        <v>0</v>
      </c>
      <c r="GQ82" s="10">
        <f t="shared" si="86"/>
        <v>0</v>
      </c>
      <c r="GR82" s="10">
        <f t="shared" si="86"/>
        <v>0</v>
      </c>
      <c r="GS82" s="10">
        <f t="shared" si="86"/>
        <v>0</v>
      </c>
      <c r="GT82" s="10">
        <f t="shared" si="86"/>
        <v>0</v>
      </c>
      <c r="GU82" s="10">
        <f t="shared" si="86"/>
        <v>0</v>
      </c>
      <c r="GV82" s="10">
        <f t="shared" si="86"/>
        <v>0</v>
      </c>
      <c r="GW82" s="10">
        <f t="shared" si="86"/>
        <v>0</v>
      </c>
      <c r="GX82" s="10">
        <f t="shared" si="86"/>
        <v>0</v>
      </c>
      <c r="GY82" s="10">
        <f t="shared" si="86"/>
        <v>0</v>
      </c>
      <c r="GZ82" s="10">
        <f t="shared" si="86"/>
        <v>0</v>
      </c>
      <c r="HA82" s="10">
        <f t="shared" si="86"/>
        <v>0</v>
      </c>
      <c r="HB82" s="10">
        <f t="shared" si="86"/>
        <v>0</v>
      </c>
      <c r="HC82" s="10">
        <f t="shared" si="86"/>
        <v>0</v>
      </c>
      <c r="HD82" s="10">
        <f t="shared" si="86"/>
        <v>0</v>
      </c>
      <c r="HE82" s="10">
        <f t="shared" si="86"/>
        <v>0</v>
      </c>
      <c r="HF82" s="10"/>
      <c r="HG82" s="10">
        <f t="shared" si="14"/>
        <v>-1.4826038243126156E-2</v>
      </c>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row>
    <row r="83" spans="1:275">
      <c r="A83" t="str">
        <f t="shared" si="4"/>
        <v>hot_update_2022_PU3</v>
      </c>
      <c r="B83" s="10">
        <f t="shared" si="9"/>
        <v>0</v>
      </c>
      <c r="C83" s="10">
        <f t="shared" ref="C83:BN83" si="87">C25/C$61</f>
        <v>0</v>
      </c>
      <c r="D83" s="10">
        <f t="shared" si="87"/>
        <v>0</v>
      </c>
      <c r="E83" s="10">
        <f t="shared" si="87"/>
        <v>0</v>
      </c>
      <c r="F83" s="10">
        <f t="shared" si="87"/>
        <v>0</v>
      </c>
      <c r="G83" s="10">
        <f t="shared" si="87"/>
        <v>0</v>
      </c>
      <c r="H83" s="10">
        <f t="shared" si="87"/>
        <v>0</v>
      </c>
      <c r="I83" s="10">
        <f t="shared" si="87"/>
        <v>0</v>
      </c>
      <c r="J83" s="10">
        <f t="shared" si="87"/>
        <v>0</v>
      </c>
      <c r="K83" s="10">
        <f t="shared" si="87"/>
        <v>0</v>
      </c>
      <c r="L83" s="10">
        <f t="shared" si="87"/>
        <v>0</v>
      </c>
      <c r="M83" s="10">
        <f t="shared" si="87"/>
        <v>0</v>
      </c>
      <c r="N83" s="10">
        <f t="shared" si="87"/>
        <v>0</v>
      </c>
      <c r="O83" s="10">
        <f t="shared" si="87"/>
        <v>0</v>
      </c>
      <c r="P83" s="10">
        <f t="shared" si="87"/>
        <v>0</v>
      </c>
      <c r="Q83" s="10">
        <f t="shared" si="87"/>
        <v>0</v>
      </c>
      <c r="R83" s="10">
        <f t="shared" si="87"/>
        <v>0</v>
      </c>
      <c r="S83" s="10">
        <f t="shared" si="87"/>
        <v>0</v>
      </c>
      <c r="T83" s="10">
        <f t="shared" si="87"/>
        <v>0</v>
      </c>
      <c r="U83" s="10">
        <f t="shared" si="87"/>
        <v>0</v>
      </c>
      <c r="V83" s="10">
        <f t="shared" si="87"/>
        <v>0</v>
      </c>
      <c r="W83" s="10">
        <f t="shared" si="87"/>
        <v>0</v>
      </c>
      <c r="X83" s="10">
        <f t="shared" si="87"/>
        <v>0</v>
      </c>
      <c r="Y83" s="10">
        <f t="shared" si="87"/>
        <v>0</v>
      </c>
      <c r="Z83" s="10">
        <f t="shared" si="87"/>
        <v>0</v>
      </c>
      <c r="AA83" s="10">
        <f t="shared" si="87"/>
        <v>0</v>
      </c>
      <c r="AB83" s="10">
        <f t="shared" si="87"/>
        <v>0</v>
      </c>
      <c r="AC83" s="10">
        <f t="shared" si="87"/>
        <v>0</v>
      </c>
      <c r="AD83" s="10">
        <f t="shared" si="87"/>
        <v>0</v>
      </c>
      <c r="AE83" s="10">
        <f t="shared" si="87"/>
        <v>0</v>
      </c>
      <c r="AF83" s="10">
        <f t="shared" si="87"/>
        <v>0</v>
      </c>
      <c r="AG83" s="10">
        <f t="shared" si="87"/>
        <v>0</v>
      </c>
      <c r="AH83" s="10">
        <f t="shared" si="87"/>
        <v>0</v>
      </c>
      <c r="AI83" s="10">
        <f t="shared" si="87"/>
        <v>0</v>
      </c>
      <c r="AJ83" s="10">
        <f t="shared" si="87"/>
        <v>0</v>
      </c>
      <c r="AK83" s="10">
        <f t="shared" si="87"/>
        <v>0</v>
      </c>
      <c r="AL83" s="10">
        <f t="shared" si="87"/>
        <v>0</v>
      </c>
      <c r="AM83" s="10">
        <f t="shared" si="87"/>
        <v>0</v>
      </c>
      <c r="AN83" s="10">
        <f t="shared" si="87"/>
        <v>0</v>
      </c>
      <c r="AO83" s="10">
        <f t="shared" si="87"/>
        <v>0</v>
      </c>
      <c r="AP83" s="10">
        <f t="shared" si="87"/>
        <v>0</v>
      </c>
      <c r="AQ83" s="10">
        <f t="shared" si="87"/>
        <v>0</v>
      </c>
      <c r="AR83" s="10">
        <f t="shared" si="87"/>
        <v>0</v>
      </c>
      <c r="AS83" s="10">
        <f t="shared" si="87"/>
        <v>0</v>
      </c>
      <c r="AT83" s="10">
        <f t="shared" si="87"/>
        <v>0</v>
      </c>
      <c r="AU83" s="10">
        <f t="shared" si="87"/>
        <v>0</v>
      </c>
      <c r="AV83" s="10">
        <f t="shared" si="87"/>
        <v>0</v>
      </c>
      <c r="AW83" s="10">
        <f t="shared" si="87"/>
        <v>0</v>
      </c>
      <c r="AX83" s="10">
        <f t="shared" si="87"/>
        <v>0</v>
      </c>
      <c r="AY83" s="10">
        <f t="shared" si="87"/>
        <v>0</v>
      </c>
      <c r="AZ83" s="10">
        <f t="shared" si="87"/>
        <v>0</v>
      </c>
      <c r="BA83" s="10">
        <f t="shared" si="87"/>
        <v>0</v>
      </c>
      <c r="BB83" s="10">
        <f t="shared" si="87"/>
        <v>0</v>
      </c>
      <c r="BC83" s="10">
        <f t="shared" si="87"/>
        <v>0</v>
      </c>
      <c r="BD83" s="10">
        <f t="shared" si="87"/>
        <v>0</v>
      </c>
      <c r="BE83" s="10">
        <f t="shared" si="87"/>
        <v>0</v>
      </c>
      <c r="BF83" s="10">
        <f t="shared" si="87"/>
        <v>0</v>
      </c>
      <c r="BG83" s="10">
        <f t="shared" si="87"/>
        <v>0</v>
      </c>
      <c r="BH83" s="10">
        <f t="shared" si="87"/>
        <v>0</v>
      </c>
      <c r="BI83" s="10">
        <f t="shared" si="87"/>
        <v>0</v>
      </c>
      <c r="BJ83" s="10">
        <f t="shared" si="87"/>
        <v>0</v>
      </c>
      <c r="BK83" s="10">
        <f t="shared" si="87"/>
        <v>0</v>
      </c>
      <c r="BL83" s="10">
        <f t="shared" si="87"/>
        <v>0</v>
      </c>
      <c r="BM83" s="10">
        <f t="shared" si="87"/>
        <v>0</v>
      </c>
      <c r="BN83" s="10">
        <f t="shared" si="87"/>
        <v>0</v>
      </c>
      <c r="BO83" s="10">
        <f t="shared" ref="BO83:DZ83" si="88">BO25/BO$61</f>
        <v>0</v>
      </c>
      <c r="BP83" s="10">
        <f t="shared" si="88"/>
        <v>0</v>
      </c>
      <c r="BQ83" s="10">
        <f t="shared" si="88"/>
        <v>0</v>
      </c>
      <c r="BR83" s="10">
        <f t="shared" si="88"/>
        <v>0</v>
      </c>
      <c r="BS83" s="10">
        <f t="shared" si="88"/>
        <v>0</v>
      </c>
      <c r="BT83" s="10">
        <f t="shared" si="88"/>
        <v>0</v>
      </c>
      <c r="BU83" s="10">
        <f t="shared" si="88"/>
        <v>0</v>
      </c>
      <c r="BV83" s="10">
        <f t="shared" si="88"/>
        <v>0</v>
      </c>
      <c r="BW83" s="10">
        <f t="shared" si="88"/>
        <v>0</v>
      </c>
      <c r="BX83" s="10">
        <f t="shared" si="88"/>
        <v>0</v>
      </c>
      <c r="BY83" s="10">
        <f t="shared" si="88"/>
        <v>0</v>
      </c>
      <c r="BZ83" s="10">
        <f t="shared" si="88"/>
        <v>0</v>
      </c>
      <c r="CA83" s="10">
        <f t="shared" si="88"/>
        <v>0</v>
      </c>
      <c r="CB83" s="10">
        <f t="shared" si="88"/>
        <v>0</v>
      </c>
      <c r="CC83" s="10">
        <f t="shared" si="88"/>
        <v>0</v>
      </c>
      <c r="CD83" s="10">
        <f t="shared" si="88"/>
        <v>0</v>
      </c>
      <c r="CE83" s="10">
        <f t="shared" si="88"/>
        <v>0</v>
      </c>
      <c r="CF83" s="10">
        <f t="shared" si="88"/>
        <v>0</v>
      </c>
      <c r="CG83" s="10">
        <f t="shared" si="88"/>
        <v>0</v>
      </c>
      <c r="CH83" s="10">
        <f t="shared" si="88"/>
        <v>0</v>
      </c>
      <c r="CI83" s="10">
        <f t="shared" si="88"/>
        <v>0</v>
      </c>
      <c r="CJ83" s="10">
        <f t="shared" si="88"/>
        <v>0</v>
      </c>
      <c r="CK83" s="10">
        <f t="shared" si="88"/>
        <v>0</v>
      </c>
      <c r="CL83" s="10">
        <f t="shared" si="88"/>
        <v>0</v>
      </c>
      <c r="CM83" s="10">
        <f t="shared" si="88"/>
        <v>0</v>
      </c>
      <c r="CN83" s="10">
        <f t="shared" si="88"/>
        <v>0</v>
      </c>
      <c r="CO83" s="10">
        <f t="shared" si="88"/>
        <v>0</v>
      </c>
      <c r="CP83" s="10">
        <f t="shared" si="88"/>
        <v>0</v>
      </c>
      <c r="CQ83" s="10">
        <f t="shared" si="88"/>
        <v>0</v>
      </c>
      <c r="CR83" s="10">
        <f t="shared" si="88"/>
        <v>0</v>
      </c>
      <c r="CS83" s="10">
        <f t="shared" si="88"/>
        <v>0</v>
      </c>
      <c r="CT83" s="10">
        <f t="shared" si="88"/>
        <v>0</v>
      </c>
      <c r="CU83" s="10">
        <f t="shared" si="88"/>
        <v>0</v>
      </c>
      <c r="CV83" s="10">
        <f t="shared" si="88"/>
        <v>0</v>
      </c>
      <c r="CW83" s="10">
        <f t="shared" si="88"/>
        <v>0</v>
      </c>
      <c r="CX83" s="10">
        <f t="shared" si="88"/>
        <v>0</v>
      </c>
      <c r="CY83" s="10">
        <f t="shared" si="88"/>
        <v>0</v>
      </c>
      <c r="CZ83" s="10">
        <f t="shared" si="88"/>
        <v>0</v>
      </c>
      <c r="DA83" s="10">
        <f t="shared" si="88"/>
        <v>0</v>
      </c>
      <c r="DB83" s="10">
        <f t="shared" si="88"/>
        <v>0</v>
      </c>
      <c r="DC83" s="10">
        <f t="shared" si="88"/>
        <v>0</v>
      </c>
      <c r="DD83" s="10">
        <f t="shared" si="88"/>
        <v>0</v>
      </c>
      <c r="DE83" s="10">
        <f t="shared" si="88"/>
        <v>0</v>
      </c>
      <c r="DF83" s="10">
        <f t="shared" si="88"/>
        <v>0</v>
      </c>
      <c r="DG83" s="10">
        <f t="shared" si="88"/>
        <v>0</v>
      </c>
      <c r="DH83" s="10">
        <f t="shared" si="88"/>
        <v>0</v>
      </c>
      <c r="DI83" s="10">
        <f t="shared" si="88"/>
        <v>0</v>
      </c>
      <c r="DJ83" s="10">
        <f t="shared" si="88"/>
        <v>0</v>
      </c>
      <c r="DK83" s="10">
        <f t="shared" si="88"/>
        <v>0</v>
      </c>
      <c r="DL83" s="10">
        <f t="shared" si="88"/>
        <v>0</v>
      </c>
      <c r="DM83" s="10">
        <f t="shared" si="88"/>
        <v>0</v>
      </c>
      <c r="DN83" s="10">
        <f t="shared" si="88"/>
        <v>0</v>
      </c>
      <c r="DO83" s="10">
        <f t="shared" si="88"/>
        <v>0</v>
      </c>
      <c r="DP83" s="10">
        <f t="shared" si="88"/>
        <v>0</v>
      </c>
      <c r="DQ83" s="10">
        <f t="shared" si="88"/>
        <v>0</v>
      </c>
      <c r="DR83" s="10">
        <f t="shared" si="88"/>
        <v>0</v>
      </c>
      <c r="DS83" s="10">
        <f t="shared" si="88"/>
        <v>0</v>
      </c>
      <c r="DT83" s="10">
        <f t="shared" si="88"/>
        <v>0</v>
      </c>
      <c r="DU83" s="10">
        <f t="shared" si="88"/>
        <v>0</v>
      </c>
      <c r="DV83" s="10">
        <f t="shared" si="88"/>
        <v>0</v>
      </c>
      <c r="DW83" s="10">
        <f t="shared" si="88"/>
        <v>0</v>
      </c>
      <c r="DX83" s="10">
        <f t="shared" si="88"/>
        <v>0</v>
      </c>
      <c r="DY83" s="10">
        <f t="shared" si="88"/>
        <v>0</v>
      </c>
      <c r="DZ83" s="10">
        <f t="shared" si="88"/>
        <v>0</v>
      </c>
      <c r="EA83" s="10">
        <f t="shared" ref="EA83:GL83" si="89">EA25/EA$61</f>
        <v>0</v>
      </c>
      <c r="EB83" s="10">
        <f t="shared" si="89"/>
        <v>0</v>
      </c>
      <c r="EC83" s="10">
        <f t="shared" si="89"/>
        <v>0</v>
      </c>
      <c r="ED83" s="10">
        <f t="shared" si="89"/>
        <v>0</v>
      </c>
      <c r="EE83" s="10">
        <f t="shared" si="89"/>
        <v>0</v>
      </c>
      <c r="EF83" s="10">
        <f t="shared" si="89"/>
        <v>0</v>
      </c>
      <c r="EG83" s="10">
        <f t="shared" si="89"/>
        <v>0</v>
      </c>
      <c r="EH83" s="10">
        <f t="shared" si="89"/>
        <v>0</v>
      </c>
      <c r="EI83" s="10">
        <f t="shared" si="89"/>
        <v>0</v>
      </c>
      <c r="EJ83" s="10">
        <f t="shared" si="89"/>
        <v>0</v>
      </c>
      <c r="EK83" s="10">
        <f t="shared" si="89"/>
        <v>0</v>
      </c>
      <c r="EL83" s="10">
        <f t="shared" si="89"/>
        <v>0</v>
      </c>
      <c r="EM83" s="10">
        <f t="shared" si="89"/>
        <v>0</v>
      </c>
      <c r="EN83" s="10">
        <f t="shared" si="89"/>
        <v>0</v>
      </c>
      <c r="EO83" s="10">
        <f t="shared" si="89"/>
        <v>0</v>
      </c>
      <c r="EP83" s="10">
        <f t="shared" si="89"/>
        <v>0</v>
      </c>
      <c r="EQ83" s="10">
        <f t="shared" si="89"/>
        <v>0</v>
      </c>
      <c r="ER83" s="10">
        <f t="shared" si="89"/>
        <v>0</v>
      </c>
      <c r="ES83" s="10">
        <f t="shared" si="89"/>
        <v>0</v>
      </c>
      <c r="ET83" s="10">
        <f t="shared" si="89"/>
        <v>0</v>
      </c>
      <c r="EU83" s="10">
        <f t="shared" si="89"/>
        <v>0</v>
      </c>
      <c r="EV83" s="10">
        <f t="shared" si="89"/>
        <v>0</v>
      </c>
      <c r="EW83" s="10">
        <f t="shared" si="89"/>
        <v>0</v>
      </c>
      <c r="EX83" s="10">
        <f t="shared" si="89"/>
        <v>0</v>
      </c>
      <c r="EY83" s="10">
        <f t="shared" si="89"/>
        <v>0</v>
      </c>
      <c r="EZ83" s="10">
        <f t="shared" si="89"/>
        <v>0</v>
      </c>
      <c r="FA83" s="10">
        <f t="shared" si="89"/>
        <v>0</v>
      </c>
      <c r="FB83" s="10">
        <f t="shared" si="89"/>
        <v>0</v>
      </c>
      <c r="FC83" s="10">
        <f t="shared" si="89"/>
        <v>0</v>
      </c>
      <c r="FD83" s="10">
        <f t="shared" si="89"/>
        <v>0</v>
      </c>
      <c r="FE83" s="10">
        <f t="shared" si="89"/>
        <v>0</v>
      </c>
      <c r="FF83" s="10">
        <f t="shared" si="89"/>
        <v>0</v>
      </c>
      <c r="FG83" s="10">
        <f t="shared" si="89"/>
        <v>0</v>
      </c>
      <c r="FH83" s="10">
        <f t="shared" si="89"/>
        <v>0</v>
      </c>
      <c r="FI83" s="10">
        <f t="shared" si="89"/>
        <v>0</v>
      </c>
      <c r="FJ83" s="10">
        <f t="shared" si="89"/>
        <v>0</v>
      </c>
      <c r="FK83" s="10">
        <f t="shared" si="89"/>
        <v>0.27741734845382576</v>
      </c>
      <c r="FL83" s="10">
        <f t="shared" si="89"/>
        <v>0.30704776578991511</v>
      </c>
      <c r="FM83" s="10">
        <f t="shared" si="89"/>
        <v>0.30636346053965913</v>
      </c>
      <c r="FN83" s="10">
        <f t="shared" si="89"/>
        <v>0</v>
      </c>
      <c r="FO83" s="10">
        <f t="shared" si="89"/>
        <v>0</v>
      </c>
      <c r="FP83" s="10">
        <f t="shared" si="89"/>
        <v>0</v>
      </c>
      <c r="FQ83" s="10">
        <f t="shared" si="89"/>
        <v>0</v>
      </c>
      <c r="FR83" s="10">
        <f t="shared" si="89"/>
        <v>0</v>
      </c>
      <c r="FS83" s="10">
        <f t="shared" si="89"/>
        <v>0</v>
      </c>
      <c r="FT83" s="10">
        <f t="shared" si="89"/>
        <v>0</v>
      </c>
      <c r="FU83" s="10">
        <f t="shared" si="89"/>
        <v>0</v>
      </c>
      <c r="FV83" s="10">
        <f t="shared" si="89"/>
        <v>0</v>
      </c>
      <c r="FW83" s="10">
        <f t="shared" si="89"/>
        <v>0</v>
      </c>
      <c r="FX83" s="10">
        <f t="shared" si="89"/>
        <v>0</v>
      </c>
      <c r="FY83" s="10">
        <f t="shared" si="89"/>
        <v>0</v>
      </c>
      <c r="FZ83" s="10">
        <f t="shared" si="89"/>
        <v>0</v>
      </c>
      <c r="GA83" s="10">
        <f t="shared" si="89"/>
        <v>0</v>
      </c>
      <c r="GB83" s="10">
        <f t="shared" si="89"/>
        <v>0</v>
      </c>
      <c r="GC83" s="10">
        <f t="shared" si="89"/>
        <v>0</v>
      </c>
      <c r="GD83" s="10">
        <f t="shared" si="89"/>
        <v>0</v>
      </c>
      <c r="GE83" s="10">
        <f t="shared" si="89"/>
        <v>0</v>
      </c>
      <c r="GF83" s="10">
        <f t="shared" si="89"/>
        <v>0</v>
      </c>
      <c r="GG83" s="10">
        <f t="shared" si="89"/>
        <v>0</v>
      </c>
      <c r="GH83" s="10">
        <f t="shared" si="89"/>
        <v>0</v>
      </c>
      <c r="GI83" s="10">
        <f t="shared" si="89"/>
        <v>0</v>
      </c>
      <c r="GJ83" s="10">
        <f t="shared" si="89"/>
        <v>0</v>
      </c>
      <c r="GK83" s="10">
        <f t="shared" si="89"/>
        <v>0</v>
      </c>
      <c r="GL83" s="10">
        <f t="shared" si="89"/>
        <v>0</v>
      </c>
      <c r="GM83" s="10">
        <f t="shared" ref="GM83:HE83" si="90">GM25/GM$61</f>
        <v>0</v>
      </c>
      <c r="GN83" s="10">
        <f t="shared" si="90"/>
        <v>0</v>
      </c>
      <c r="GO83" s="10">
        <f t="shared" si="90"/>
        <v>0</v>
      </c>
      <c r="GP83" s="10">
        <f t="shared" si="90"/>
        <v>0</v>
      </c>
      <c r="GQ83" s="10">
        <f t="shared" si="90"/>
        <v>0</v>
      </c>
      <c r="GR83" s="10">
        <f t="shared" si="90"/>
        <v>0</v>
      </c>
      <c r="GS83" s="10">
        <f t="shared" si="90"/>
        <v>0</v>
      </c>
      <c r="GT83" s="10">
        <f t="shared" si="90"/>
        <v>0</v>
      </c>
      <c r="GU83" s="10">
        <f t="shared" si="90"/>
        <v>0</v>
      </c>
      <c r="GV83" s="10">
        <f t="shared" si="90"/>
        <v>0</v>
      </c>
      <c r="GW83" s="10">
        <f t="shared" si="90"/>
        <v>0</v>
      </c>
      <c r="GX83" s="10">
        <f t="shared" si="90"/>
        <v>0</v>
      </c>
      <c r="GY83" s="10">
        <f t="shared" si="90"/>
        <v>0</v>
      </c>
      <c r="GZ83" s="10">
        <f t="shared" si="90"/>
        <v>0</v>
      </c>
      <c r="HA83" s="10">
        <f t="shared" si="90"/>
        <v>0</v>
      </c>
      <c r="HB83" s="10">
        <f t="shared" si="90"/>
        <v>0</v>
      </c>
      <c r="HC83" s="10">
        <f t="shared" si="90"/>
        <v>0</v>
      </c>
      <c r="HD83" s="10">
        <f t="shared" si="90"/>
        <v>0</v>
      </c>
      <c r="HE83" s="10">
        <f t="shared" si="90"/>
        <v>0</v>
      </c>
      <c r="HF83" s="10"/>
      <c r="HG83" s="10">
        <f t="shared" si="14"/>
        <v>4.2020215791669811E-3</v>
      </c>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row>
    <row r="84" spans="1:275">
      <c r="A84" t="str">
        <f t="shared" si="4"/>
        <v>hot_update_2022_PU4</v>
      </c>
      <c r="B84" s="10">
        <f t="shared" si="9"/>
        <v>0</v>
      </c>
      <c r="C84" s="10">
        <f t="shared" ref="C84:BN84" si="91">C26/C$61</f>
        <v>0</v>
      </c>
      <c r="D84" s="10">
        <f t="shared" si="91"/>
        <v>0</v>
      </c>
      <c r="E84" s="10">
        <f t="shared" si="91"/>
        <v>0</v>
      </c>
      <c r="F84" s="10">
        <f t="shared" si="91"/>
        <v>0</v>
      </c>
      <c r="G84" s="10">
        <f t="shared" si="91"/>
        <v>0</v>
      </c>
      <c r="H84" s="10">
        <f t="shared" si="91"/>
        <v>0</v>
      </c>
      <c r="I84" s="10">
        <f t="shared" si="91"/>
        <v>0</v>
      </c>
      <c r="J84" s="10">
        <f t="shared" si="91"/>
        <v>0</v>
      </c>
      <c r="K84" s="10">
        <f t="shared" si="91"/>
        <v>0</v>
      </c>
      <c r="L84" s="10">
        <f t="shared" si="91"/>
        <v>0</v>
      </c>
      <c r="M84" s="10">
        <f t="shared" si="91"/>
        <v>0</v>
      </c>
      <c r="N84" s="10">
        <f t="shared" si="91"/>
        <v>0</v>
      </c>
      <c r="O84" s="10">
        <f t="shared" si="91"/>
        <v>0</v>
      </c>
      <c r="P84" s="10">
        <f t="shared" si="91"/>
        <v>0</v>
      </c>
      <c r="Q84" s="10">
        <f t="shared" si="91"/>
        <v>0</v>
      </c>
      <c r="R84" s="10">
        <f t="shared" si="91"/>
        <v>0</v>
      </c>
      <c r="S84" s="10">
        <f t="shared" si="91"/>
        <v>0</v>
      </c>
      <c r="T84" s="10">
        <f t="shared" si="91"/>
        <v>0</v>
      </c>
      <c r="U84" s="10">
        <f t="shared" si="91"/>
        <v>0</v>
      </c>
      <c r="V84" s="10">
        <f t="shared" si="91"/>
        <v>0</v>
      </c>
      <c r="W84" s="10">
        <f t="shared" si="91"/>
        <v>0</v>
      </c>
      <c r="X84" s="10">
        <f t="shared" si="91"/>
        <v>0</v>
      </c>
      <c r="Y84" s="10">
        <f t="shared" si="91"/>
        <v>0</v>
      </c>
      <c r="Z84" s="10">
        <f t="shared" si="91"/>
        <v>0</v>
      </c>
      <c r="AA84" s="10">
        <f t="shared" si="91"/>
        <v>0</v>
      </c>
      <c r="AB84" s="10">
        <f t="shared" si="91"/>
        <v>0</v>
      </c>
      <c r="AC84" s="10">
        <f t="shared" si="91"/>
        <v>0</v>
      </c>
      <c r="AD84" s="10">
        <f t="shared" si="91"/>
        <v>0</v>
      </c>
      <c r="AE84" s="10">
        <f t="shared" si="91"/>
        <v>0</v>
      </c>
      <c r="AF84" s="10">
        <f t="shared" si="91"/>
        <v>0</v>
      </c>
      <c r="AG84" s="10">
        <f t="shared" si="91"/>
        <v>0</v>
      </c>
      <c r="AH84" s="10">
        <f t="shared" si="91"/>
        <v>0</v>
      </c>
      <c r="AI84" s="10">
        <f t="shared" si="91"/>
        <v>0</v>
      </c>
      <c r="AJ84" s="10">
        <f t="shared" si="91"/>
        <v>0</v>
      </c>
      <c r="AK84" s="10">
        <f t="shared" si="91"/>
        <v>0</v>
      </c>
      <c r="AL84" s="10">
        <f t="shared" si="91"/>
        <v>0</v>
      </c>
      <c r="AM84" s="10">
        <f t="shared" si="91"/>
        <v>0</v>
      </c>
      <c r="AN84" s="10">
        <f t="shared" si="91"/>
        <v>0</v>
      </c>
      <c r="AO84" s="10">
        <f t="shared" si="91"/>
        <v>0</v>
      </c>
      <c r="AP84" s="10">
        <f t="shared" si="91"/>
        <v>0</v>
      </c>
      <c r="AQ84" s="10">
        <f t="shared" si="91"/>
        <v>0</v>
      </c>
      <c r="AR84" s="10">
        <f t="shared" si="91"/>
        <v>0</v>
      </c>
      <c r="AS84" s="10">
        <f t="shared" si="91"/>
        <v>0</v>
      </c>
      <c r="AT84" s="10">
        <f t="shared" si="91"/>
        <v>0</v>
      </c>
      <c r="AU84" s="10">
        <f t="shared" si="91"/>
        <v>0</v>
      </c>
      <c r="AV84" s="10">
        <f t="shared" si="91"/>
        <v>0</v>
      </c>
      <c r="AW84" s="10">
        <f t="shared" si="91"/>
        <v>0</v>
      </c>
      <c r="AX84" s="10">
        <f t="shared" si="91"/>
        <v>0</v>
      </c>
      <c r="AY84" s="10">
        <f t="shared" si="91"/>
        <v>0</v>
      </c>
      <c r="AZ84" s="10">
        <f t="shared" si="91"/>
        <v>0</v>
      </c>
      <c r="BA84" s="10">
        <f t="shared" si="91"/>
        <v>0</v>
      </c>
      <c r="BB84" s="10">
        <f t="shared" si="91"/>
        <v>0</v>
      </c>
      <c r="BC84" s="10">
        <f t="shared" si="91"/>
        <v>0</v>
      </c>
      <c r="BD84" s="10">
        <f t="shared" si="91"/>
        <v>0</v>
      </c>
      <c r="BE84" s="10">
        <f t="shared" si="91"/>
        <v>0</v>
      </c>
      <c r="BF84" s="10">
        <f t="shared" si="91"/>
        <v>0</v>
      </c>
      <c r="BG84" s="10">
        <f t="shared" si="91"/>
        <v>0</v>
      </c>
      <c r="BH84" s="10">
        <f t="shared" si="91"/>
        <v>0</v>
      </c>
      <c r="BI84" s="10">
        <f t="shared" si="91"/>
        <v>0</v>
      </c>
      <c r="BJ84" s="10">
        <f t="shared" si="91"/>
        <v>0</v>
      </c>
      <c r="BK84" s="10">
        <f t="shared" si="91"/>
        <v>0</v>
      </c>
      <c r="BL84" s="10">
        <f t="shared" si="91"/>
        <v>0</v>
      </c>
      <c r="BM84" s="10">
        <f t="shared" si="91"/>
        <v>0</v>
      </c>
      <c r="BN84" s="10">
        <f t="shared" si="91"/>
        <v>0</v>
      </c>
      <c r="BO84" s="10">
        <f t="shared" ref="BO84:DZ84" si="92">BO26/BO$61</f>
        <v>0</v>
      </c>
      <c r="BP84" s="10">
        <f t="shared" si="92"/>
        <v>0</v>
      </c>
      <c r="BQ84" s="10">
        <f t="shared" si="92"/>
        <v>0</v>
      </c>
      <c r="BR84" s="10">
        <f t="shared" si="92"/>
        <v>0</v>
      </c>
      <c r="BS84" s="10">
        <f t="shared" si="92"/>
        <v>0</v>
      </c>
      <c r="BT84" s="10">
        <f t="shared" si="92"/>
        <v>0</v>
      </c>
      <c r="BU84" s="10">
        <f t="shared" si="92"/>
        <v>0</v>
      </c>
      <c r="BV84" s="10">
        <f t="shared" si="92"/>
        <v>0</v>
      </c>
      <c r="BW84" s="10">
        <f t="shared" si="92"/>
        <v>0</v>
      </c>
      <c r="BX84" s="10">
        <f t="shared" si="92"/>
        <v>0</v>
      </c>
      <c r="BY84" s="10">
        <f t="shared" si="92"/>
        <v>0</v>
      </c>
      <c r="BZ84" s="10">
        <f t="shared" si="92"/>
        <v>0</v>
      </c>
      <c r="CA84" s="10">
        <f t="shared" si="92"/>
        <v>0</v>
      </c>
      <c r="CB84" s="10">
        <f t="shared" si="92"/>
        <v>0</v>
      </c>
      <c r="CC84" s="10">
        <f t="shared" si="92"/>
        <v>0</v>
      </c>
      <c r="CD84" s="10">
        <f t="shared" si="92"/>
        <v>0</v>
      </c>
      <c r="CE84" s="10">
        <f t="shared" si="92"/>
        <v>0</v>
      </c>
      <c r="CF84" s="10">
        <f t="shared" si="92"/>
        <v>0</v>
      </c>
      <c r="CG84" s="10">
        <f t="shared" si="92"/>
        <v>0</v>
      </c>
      <c r="CH84" s="10">
        <f t="shared" si="92"/>
        <v>0</v>
      </c>
      <c r="CI84" s="10">
        <f t="shared" si="92"/>
        <v>0</v>
      </c>
      <c r="CJ84" s="10">
        <f t="shared" si="92"/>
        <v>0</v>
      </c>
      <c r="CK84" s="10">
        <f t="shared" si="92"/>
        <v>0</v>
      </c>
      <c r="CL84" s="10">
        <f t="shared" si="92"/>
        <v>0</v>
      </c>
      <c r="CM84" s="10">
        <f t="shared" si="92"/>
        <v>0</v>
      </c>
      <c r="CN84" s="10">
        <f t="shared" si="92"/>
        <v>0</v>
      </c>
      <c r="CO84" s="10">
        <f t="shared" si="92"/>
        <v>0</v>
      </c>
      <c r="CP84" s="10">
        <f t="shared" si="92"/>
        <v>0</v>
      </c>
      <c r="CQ84" s="10">
        <f t="shared" si="92"/>
        <v>0</v>
      </c>
      <c r="CR84" s="10">
        <f t="shared" si="92"/>
        <v>0</v>
      </c>
      <c r="CS84" s="10">
        <f t="shared" si="92"/>
        <v>0</v>
      </c>
      <c r="CT84" s="10">
        <f t="shared" si="92"/>
        <v>0</v>
      </c>
      <c r="CU84" s="10">
        <f t="shared" si="92"/>
        <v>0</v>
      </c>
      <c r="CV84" s="10">
        <f t="shared" si="92"/>
        <v>0</v>
      </c>
      <c r="CW84" s="10">
        <f t="shared" si="92"/>
        <v>0</v>
      </c>
      <c r="CX84" s="10">
        <f t="shared" si="92"/>
        <v>0</v>
      </c>
      <c r="CY84" s="10">
        <f t="shared" si="92"/>
        <v>0</v>
      </c>
      <c r="CZ84" s="10">
        <f t="shared" si="92"/>
        <v>0</v>
      </c>
      <c r="DA84" s="10">
        <f t="shared" si="92"/>
        <v>0</v>
      </c>
      <c r="DB84" s="10">
        <f t="shared" si="92"/>
        <v>0</v>
      </c>
      <c r="DC84" s="10">
        <f t="shared" si="92"/>
        <v>0</v>
      </c>
      <c r="DD84" s="10">
        <f t="shared" si="92"/>
        <v>0</v>
      </c>
      <c r="DE84" s="10">
        <f t="shared" si="92"/>
        <v>0</v>
      </c>
      <c r="DF84" s="10">
        <f t="shared" si="92"/>
        <v>0</v>
      </c>
      <c r="DG84" s="10">
        <f t="shared" si="92"/>
        <v>0</v>
      </c>
      <c r="DH84" s="10">
        <f t="shared" si="92"/>
        <v>0</v>
      </c>
      <c r="DI84" s="10">
        <f t="shared" si="92"/>
        <v>0</v>
      </c>
      <c r="DJ84" s="10">
        <f t="shared" si="92"/>
        <v>0</v>
      </c>
      <c r="DK84" s="10">
        <f t="shared" si="92"/>
        <v>0</v>
      </c>
      <c r="DL84" s="10">
        <f t="shared" si="92"/>
        <v>0</v>
      </c>
      <c r="DM84" s="10">
        <f t="shared" si="92"/>
        <v>0</v>
      </c>
      <c r="DN84" s="10">
        <f t="shared" si="92"/>
        <v>0</v>
      </c>
      <c r="DO84" s="10">
        <f t="shared" si="92"/>
        <v>0</v>
      </c>
      <c r="DP84" s="10">
        <f t="shared" si="92"/>
        <v>0</v>
      </c>
      <c r="DQ84" s="10">
        <f t="shared" si="92"/>
        <v>0</v>
      </c>
      <c r="DR84" s="10">
        <f t="shared" si="92"/>
        <v>0</v>
      </c>
      <c r="DS84" s="10">
        <f t="shared" si="92"/>
        <v>0</v>
      </c>
      <c r="DT84" s="10">
        <f t="shared" si="92"/>
        <v>0</v>
      </c>
      <c r="DU84" s="10">
        <f t="shared" si="92"/>
        <v>0</v>
      </c>
      <c r="DV84" s="10">
        <f t="shared" si="92"/>
        <v>0</v>
      </c>
      <c r="DW84" s="10">
        <f t="shared" si="92"/>
        <v>0</v>
      </c>
      <c r="DX84" s="10">
        <f t="shared" si="92"/>
        <v>0</v>
      </c>
      <c r="DY84" s="10">
        <f t="shared" si="92"/>
        <v>0</v>
      </c>
      <c r="DZ84" s="10">
        <f t="shared" si="92"/>
        <v>0</v>
      </c>
      <c r="EA84" s="10">
        <f t="shared" ref="EA84:GL84" si="93">EA26/EA$61</f>
        <v>0</v>
      </c>
      <c r="EB84" s="10">
        <f t="shared" si="93"/>
        <v>0</v>
      </c>
      <c r="EC84" s="10">
        <f t="shared" si="93"/>
        <v>0</v>
      </c>
      <c r="ED84" s="10">
        <f t="shared" si="93"/>
        <v>0</v>
      </c>
      <c r="EE84" s="10">
        <f t="shared" si="93"/>
        <v>0</v>
      </c>
      <c r="EF84" s="10">
        <f t="shared" si="93"/>
        <v>0</v>
      </c>
      <c r="EG84" s="10">
        <f t="shared" si="93"/>
        <v>0</v>
      </c>
      <c r="EH84" s="10">
        <f t="shared" si="93"/>
        <v>0</v>
      </c>
      <c r="EI84" s="10">
        <f t="shared" si="93"/>
        <v>0</v>
      </c>
      <c r="EJ84" s="10">
        <f t="shared" si="93"/>
        <v>0</v>
      </c>
      <c r="EK84" s="10">
        <f t="shared" si="93"/>
        <v>0</v>
      </c>
      <c r="EL84" s="10">
        <f t="shared" si="93"/>
        <v>0</v>
      </c>
      <c r="EM84" s="10">
        <f t="shared" si="93"/>
        <v>0</v>
      </c>
      <c r="EN84" s="10">
        <f t="shared" si="93"/>
        <v>0</v>
      </c>
      <c r="EO84" s="10">
        <f t="shared" si="93"/>
        <v>0</v>
      </c>
      <c r="EP84" s="10">
        <f t="shared" si="93"/>
        <v>0</v>
      </c>
      <c r="EQ84" s="10">
        <f t="shared" si="93"/>
        <v>0</v>
      </c>
      <c r="ER84" s="10">
        <f t="shared" si="93"/>
        <v>0</v>
      </c>
      <c r="ES84" s="10">
        <f t="shared" si="93"/>
        <v>0</v>
      </c>
      <c r="ET84" s="10">
        <f t="shared" si="93"/>
        <v>0</v>
      </c>
      <c r="EU84" s="10">
        <f t="shared" si="93"/>
        <v>0</v>
      </c>
      <c r="EV84" s="10">
        <f t="shared" si="93"/>
        <v>0</v>
      </c>
      <c r="EW84" s="10">
        <f t="shared" si="93"/>
        <v>0</v>
      </c>
      <c r="EX84" s="10">
        <f t="shared" si="93"/>
        <v>0</v>
      </c>
      <c r="EY84" s="10">
        <f t="shared" si="93"/>
        <v>0</v>
      </c>
      <c r="EZ84" s="10">
        <f t="shared" si="93"/>
        <v>0</v>
      </c>
      <c r="FA84" s="10">
        <f t="shared" si="93"/>
        <v>0</v>
      </c>
      <c r="FB84" s="10">
        <f t="shared" si="93"/>
        <v>0</v>
      </c>
      <c r="FC84" s="10">
        <f t="shared" si="93"/>
        <v>0</v>
      </c>
      <c r="FD84" s="10">
        <f t="shared" si="93"/>
        <v>0</v>
      </c>
      <c r="FE84" s="10">
        <f t="shared" si="93"/>
        <v>0</v>
      </c>
      <c r="FF84" s="10">
        <f t="shared" si="93"/>
        <v>0</v>
      </c>
      <c r="FG84" s="10">
        <f t="shared" si="93"/>
        <v>0</v>
      </c>
      <c r="FH84" s="10">
        <f t="shared" si="93"/>
        <v>0</v>
      </c>
      <c r="FI84" s="10">
        <f t="shared" si="93"/>
        <v>0</v>
      </c>
      <c r="FJ84" s="10">
        <f t="shared" si="93"/>
        <v>0</v>
      </c>
      <c r="FK84" s="10">
        <f t="shared" si="93"/>
        <v>0</v>
      </c>
      <c r="FL84" s="10">
        <f t="shared" si="93"/>
        <v>0</v>
      </c>
      <c r="FM84" s="10">
        <f t="shared" si="93"/>
        <v>0</v>
      </c>
      <c r="FN84" s="10">
        <f t="shared" si="93"/>
        <v>0</v>
      </c>
      <c r="FO84" s="10">
        <f t="shared" si="93"/>
        <v>0</v>
      </c>
      <c r="FP84" s="10">
        <f t="shared" si="93"/>
        <v>0</v>
      </c>
      <c r="FQ84" s="10">
        <f t="shared" si="93"/>
        <v>0</v>
      </c>
      <c r="FR84" s="10">
        <f t="shared" si="93"/>
        <v>0</v>
      </c>
      <c r="FS84" s="10">
        <f t="shared" si="93"/>
        <v>0</v>
      </c>
      <c r="FT84" s="10">
        <f t="shared" si="93"/>
        <v>0</v>
      </c>
      <c r="FU84" s="10">
        <f t="shared" si="93"/>
        <v>0</v>
      </c>
      <c r="FV84" s="10">
        <f t="shared" si="93"/>
        <v>0</v>
      </c>
      <c r="FW84" s="10">
        <f t="shared" si="93"/>
        <v>0</v>
      </c>
      <c r="FX84" s="10">
        <f t="shared" si="93"/>
        <v>0</v>
      </c>
      <c r="FY84" s="10">
        <f t="shared" si="93"/>
        <v>0</v>
      </c>
      <c r="FZ84" s="10">
        <f t="shared" si="93"/>
        <v>0</v>
      </c>
      <c r="GA84" s="10">
        <f t="shared" si="93"/>
        <v>0</v>
      </c>
      <c r="GB84" s="10">
        <f t="shared" si="93"/>
        <v>0</v>
      </c>
      <c r="GC84" s="10">
        <f t="shared" si="93"/>
        <v>0</v>
      </c>
      <c r="GD84" s="10">
        <f t="shared" si="93"/>
        <v>0</v>
      </c>
      <c r="GE84" s="10">
        <f t="shared" si="93"/>
        <v>0</v>
      </c>
      <c r="GF84" s="10">
        <f t="shared" si="93"/>
        <v>0</v>
      </c>
      <c r="GG84" s="10">
        <f t="shared" si="93"/>
        <v>0</v>
      </c>
      <c r="GH84" s="10">
        <f t="shared" si="93"/>
        <v>0</v>
      </c>
      <c r="GI84" s="10">
        <f t="shared" si="93"/>
        <v>0</v>
      </c>
      <c r="GJ84" s="10">
        <f t="shared" si="93"/>
        <v>0</v>
      </c>
      <c r="GK84" s="10">
        <f t="shared" si="93"/>
        <v>0</v>
      </c>
      <c r="GL84" s="10">
        <f t="shared" si="93"/>
        <v>0</v>
      </c>
      <c r="GM84" s="10">
        <f t="shared" ref="GM84:HE84" si="94">GM26/GM$61</f>
        <v>0</v>
      </c>
      <c r="GN84" s="10">
        <f t="shared" si="94"/>
        <v>0</v>
      </c>
      <c r="GO84" s="10">
        <f t="shared" si="94"/>
        <v>0</v>
      </c>
      <c r="GP84" s="10">
        <f t="shared" si="94"/>
        <v>0</v>
      </c>
      <c r="GQ84" s="10">
        <f t="shared" si="94"/>
        <v>0</v>
      </c>
      <c r="GR84" s="10">
        <f t="shared" si="94"/>
        <v>0</v>
      </c>
      <c r="GS84" s="10">
        <f t="shared" si="94"/>
        <v>0</v>
      </c>
      <c r="GT84" s="10">
        <f t="shared" si="94"/>
        <v>0</v>
      </c>
      <c r="GU84" s="10">
        <f t="shared" si="94"/>
        <v>0</v>
      </c>
      <c r="GV84" s="10">
        <f t="shared" si="94"/>
        <v>0</v>
      </c>
      <c r="GW84" s="10">
        <f t="shared" si="94"/>
        <v>0</v>
      </c>
      <c r="GX84" s="10">
        <f t="shared" si="94"/>
        <v>0</v>
      </c>
      <c r="GY84" s="10">
        <f t="shared" si="94"/>
        <v>0</v>
      </c>
      <c r="GZ84" s="10">
        <f t="shared" si="94"/>
        <v>0</v>
      </c>
      <c r="HA84" s="10">
        <f t="shared" si="94"/>
        <v>0</v>
      </c>
      <c r="HB84" s="10">
        <f t="shared" si="94"/>
        <v>0</v>
      </c>
      <c r="HC84" s="10">
        <f t="shared" si="94"/>
        <v>-0.34097624275224775</v>
      </c>
      <c r="HD84" s="10">
        <f t="shared" si="94"/>
        <v>-0.36647886546327252</v>
      </c>
      <c r="HE84" s="10">
        <f t="shared" si="94"/>
        <v>-0.38616698558769702</v>
      </c>
      <c r="HF84" s="10"/>
      <c r="HG84" s="10">
        <f t="shared" si="14"/>
        <v>-5.1585947820906473E-3</v>
      </c>
      <c r="HH84" s="10"/>
      <c r="HI84" s="10"/>
      <c r="HJ84" s="10"/>
      <c r="HK84" s="10"/>
      <c r="HL84" s="10"/>
      <c r="HM84" s="10"/>
      <c r="HN84" s="10"/>
      <c r="HO84" s="10"/>
      <c r="HP84" s="10"/>
      <c r="HQ84" s="10"/>
      <c r="HR84" s="10"/>
      <c r="HS84" s="10"/>
      <c r="HT84" s="10"/>
      <c r="HU84" s="10"/>
      <c r="HV84" s="10"/>
      <c r="HW84" s="10"/>
      <c r="HX84" s="10"/>
      <c r="HY84" s="10"/>
      <c r="HZ84" s="10"/>
      <c r="IA84" s="10"/>
      <c r="IB84" s="10"/>
      <c r="IC84" s="10"/>
      <c r="ID84" s="10"/>
      <c r="IE84" s="10"/>
      <c r="IF84" s="10"/>
      <c r="IG84" s="10"/>
      <c r="IH84" s="10"/>
      <c r="II84" s="10"/>
      <c r="IJ84" s="10"/>
      <c r="IK84" s="10"/>
      <c r="IL84" s="10"/>
      <c r="IM84" s="10"/>
      <c r="IN84" s="10"/>
      <c r="IO84" s="10"/>
      <c r="IP84" s="10"/>
      <c r="IQ84" s="10"/>
      <c r="IR84" s="10"/>
      <c r="IS84" s="10"/>
      <c r="IT84" s="10"/>
      <c r="IU84" s="10"/>
      <c r="IV84" s="10"/>
      <c r="IW84" s="10"/>
      <c r="IX84" s="10"/>
      <c r="IY84" s="10"/>
      <c r="IZ84" s="10"/>
      <c r="JA84" s="10"/>
      <c r="JB84" s="10"/>
      <c r="JC84" s="10"/>
      <c r="JD84" s="10"/>
      <c r="JE84" s="10"/>
      <c r="JF84" s="10"/>
      <c r="JG84" s="10"/>
      <c r="JH84" s="10"/>
      <c r="JI84" s="10"/>
      <c r="JJ84" s="10"/>
      <c r="JK84" s="10"/>
      <c r="JL84" s="10"/>
      <c r="JM84" s="10"/>
      <c r="JN84" s="10"/>
      <c r="JO84" s="10"/>
    </row>
    <row r="85" spans="1:275">
      <c r="A85" t="str">
        <f t="shared" si="4"/>
        <v>hot_update_2022_PU5</v>
      </c>
      <c r="B85" s="10">
        <f t="shared" si="9"/>
        <v>0</v>
      </c>
      <c r="C85" s="10">
        <f t="shared" ref="C85:BN85" si="95">C27/C$61</f>
        <v>0</v>
      </c>
      <c r="D85" s="10">
        <f t="shared" si="95"/>
        <v>0</v>
      </c>
      <c r="E85" s="10">
        <f t="shared" si="95"/>
        <v>0</v>
      </c>
      <c r="F85" s="10">
        <f t="shared" si="95"/>
        <v>0</v>
      </c>
      <c r="G85" s="10">
        <f t="shared" si="95"/>
        <v>0</v>
      </c>
      <c r="H85" s="10">
        <f t="shared" si="95"/>
        <v>0</v>
      </c>
      <c r="I85" s="10">
        <f t="shared" si="95"/>
        <v>0</v>
      </c>
      <c r="J85" s="10">
        <f t="shared" si="95"/>
        <v>0</v>
      </c>
      <c r="K85" s="10">
        <f t="shared" si="95"/>
        <v>0</v>
      </c>
      <c r="L85" s="10">
        <f t="shared" si="95"/>
        <v>0</v>
      </c>
      <c r="M85" s="10">
        <f t="shared" si="95"/>
        <v>0</v>
      </c>
      <c r="N85" s="10">
        <f t="shared" si="95"/>
        <v>0</v>
      </c>
      <c r="O85" s="10">
        <f t="shared" si="95"/>
        <v>0</v>
      </c>
      <c r="P85" s="10">
        <f t="shared" si="95"/>
        <v>0</v>
      </c>
      <c r="Q85" s="10">
        <f t="shared" si="95"/>
        <v>0</v>
      </c>
      <c r="R85" s="10">
        <f t="shared" si="95"/>
        <v>0</v>
      </c>
      <c r="S85" s="10">
        <f t="shared" si="95"/>
        <v>0</v>
      </c>
      <c r="T85" s="10">
        <f t="shared" si="95"/>
        <v>0</v>
      </c>
      <c r="U85" s="10">
        <f t="shared" si="95"/>
        <v>0</v>
      </c>
      <c r="V85" s="10">
        <f t="shared" si="95"/>
        <v>0</v>
      </c>
      <c r="W85" s="10">
        <f t="shared" si="95"/>
        <v>0</v>
      </c>
      <c r="X85" s="10">
        <f t="shared" si="95"/>
        <v>0</v>
      </c>
      <c r="Y85" s="10">
        <f t="shared" si="95"/>
        <v>0</v>
      </c>
      <c r="Z85" s="10">
        <f t="shared" si="95"/>
        <v>0</v>
      </c>
      <c r="AA85" s="10">
        <f t="shared" si="95"/>
        <v>0</v>
      </c>
      <c r="AB85" s="10">
        <f t="shared" si="95"/>
        <v>0</v>
      </c>
      <c r="AC85" s="10">
        <f t="shared" si="95"/>
        <v>0</v>
      </c>
      <c r="AD85" s="10">
        <f t="shared" si="95"/>
        <v>0</v>
      </c>
      <c r="AE85" s="10">
        <f t="shared" si="95"/>
        <v>0</v>
      </c>
      <c r="AF85" s="10">
        <f t="shared" si="95"/>
        <v>0</v>
      </c>
      <c r="AG85" s="10">
        <f t="shared" si="95"/>
        <v>0</v>
      </c>
      <c r="AH85" s="10">
        <f t="shared" si="95"/>
        <v>0</v>
      </c>
      <c r="AI85" s="10">
        <f t="shared" si="95"/>
        <v>0</v>
      </c>
      <c r="AJ85" s="10">
        <f t="shared" si="95"/>
        <v>0</v>
      </c>
      <c r="AK85" s="10">
        <f t="shared" si="95"/>
        <v>0</v>
      </c>
      <c r="AL85" s="10">
        <f t="shared" si="95"/>
        <v>0</v>
      </c>
      <c r="AM85" s="10">
        <f t="shared" si="95"/>
        <v>0</v>
      </c>
      <c r="AN85" s="10">
        <f t="shared" si="95"/>
        <v>0</v>
      </c>
      <c r="AO85" s="10">
        <f t="shared" si="95"/>
        <v>0</v>
      </c>
      <c r="AP85" s="10">
        <f t="shared" si="95"/>
        <v>0</v>
      </c>
      <c r="AQ85" s="10">
        <f t="shared" si="95"/>
        <v>0</v>
      </c>
      <c r="AR85" s="10">
        <f t="shared" si="95"/>
        <v>0</v>
      </c>
      <c r="AS85" s="10">
        <f t="shared" si="95"/>
        <v>0</v>
      </c>
      <c r="AT85" s="10">
        <f t="shared" si="95"/>
        <v>0</v>
      </c>
      <c r="AU85" s="10">
        <f t="shared" si="95"/>
        <v>0</v>
      </c>
      <c r="AV85" s="10">
        <f t="shared" si="95"/>
        <v>0</v>
      </c>
      <c r="AW85" s="10">
        <f t="shared" si="95"/>
        <v>0</v>
      </c>
      <c r="AX85" s="10">
        <f t="shared" si="95"/>
        <v>0</v>
      </c>
      <c r="AY85" s="10">
        <f t="shared" si="95"/>
        <v>0</v>
      </c>
      <c r="AZ85" s="10">
        <f t="shared" si="95"/>
        <v>0</v>
      </c>
      <c r="BA85" s="10">
        <f t="shared" si="95"/>
        <v>0</v>
      </c>
      <c r="BB85" s="10">
        <f t="shared" si="95"/>
        <v>0</v>
      </c>
      <c r="BC85" s="10">
        <f t="shared" si="95"/>
        <v>0</v>
      </c>
      <c r="BD85" s="10">
        <f t="shared" si="95"/>
        <v>0</v>
      </c>
      <c r="BE85" s="10">
        <f t="shared" si="95"/>
        <v>0</v>
      </c>
      <c r="BF85" s="10">
        <f t="shared" si="95"/>
        <v>0</v>
      </c>
      <c r="BG85" s="10">
        <f t="shared" si="95"/>
        <v>0</v>
      </c>
      <c r="BH85" s="10">
        <f t="shared" si="95"/>
        <v>0</v>
      </c>
      <c r="BI85" s="10">
        <f t="shared" si="95"/>
        <v>0</v>
      </c>
      <c r="BJ85" s="10">
        <f t="shared" si="95"/>
        <v>0</v>
      </c>
      <c r="BK85" s="10">
        <f t="shared" si="95"/>
        <v>0</v>
      </c>
      <c r="BL85" s="10">
        <f t="shared" si="95"/>
        <v>0</v>
      </c>
      <c r="BM85" s="10">
        <f t="shared" si="95"/>
        <v>0</v>
      </c>
      <c r="BN85" s="10">
        <f t="shared" si="95"/>
        <v>0</v>
      </c>
      <c r="BO85" s="10">
        <f t="shared" ref="BO85:DZ85" si="96">BO27/BO$61</f>
        <v>0</v>
      </c>
      <c r="BP85" s="10">
        <f t="shared" si="96"/>
        <v>0</v>
      </c>
      <c r="BQ85" s="10">
        <f t="shared" si="96"/>
        <v>0</v>
      </c>
      <c r="BR85" s="10">
        <f t="shared" si="96"/>
        <v>0</v>
      </c>
      <c r="BS85" s="10">
        <f t="shared" si="96"/>
        <v>0</v>
      </c>
      <c r="BT85" s="10">
        <f t="shared" si="96"/>
        <v>0</v>
      </c>
      <c r="BU85" s="10">
        <f t="shared" si="96"/>
        <v>0</v>
      </c>
      <c r="BV85" s="10">
        <f t="shared" si="96"/>
        <v>0</v>
      </c>
      <c r="BW85" s="10">
        <f t="shared" si="96"/>
        <v>0</v>
      </c>
      <c r="BX85" s="10">
        <f t="shared" si="96"/>
        <v>0</v>
      </c>
      <c r="BY85" s="10">
        <f t="shared" si="96"/>
        <v>0</v>
      </c>
      <c r="BZ85" s="10">
        <f t="shared" si="96"/>
        <v>0</v>
      </c>
      <c r="CA85" s="10">
        <f t="shared" si="96"/>
        <v>0</v>
      </c>
      <c r="CB85" s="10">
        <f t="shared" si="96"/>
        <v>0</v>
      </c>
      <c r="CC85" s="10">
        <f t="shared" si="96"/>
        <v>0</v>
      </c>
      <c r="CD85" s="10">
        <f t="shared" si="96"/>
        <v>0</v>
      </c>
      <c r="CE85" s="10">
        <f t="shared" si="96"/>
        <v>0</v>
      </c>
      <c r="CF85" s="10">
        <f t="shared" si="96"/>
        <v>0</v>
      </c>
      <c r="CG85" s="10">
        <f t="shared" si="96"/>
        <v>0</v>
      </c>
      <c r="CH85" s="10">
        <f t="shared" si="96"/>
        <v>0</v>
      </c>
      <c r="CI85" s="10">
        <f t="shared" si="96"/>
        <v>0</v>
      </c>
      <c r="CJ85" s="10">
        <f t="shared" si="96"/>
        <v>0</v>
      </c>
      <c r="CK85" s="10">
        <f t="shared" si="96"/>
        <v>0</v>
      </c>
      <c r="CL85" s="10">
        <f t="shared" si="96"/>
        <v>0</v>
      </c>
      <c r="CM85" s="10">
        <f t="shared" si="96"/>
        <v>0</v>
      </c>
      <c r="CN85" s="10">
        <f t="shared" si="96"/>
        <v>0</v>
      </c>
      <c r="CO85" s="10">
        <f t="shared" si="96"/>
        <v>0</v>
      </c>
      <c r="CP85" s="10">
        <f t="shared" si="96"/>
        <v>0</v>
      </c>
      <c r="CQ85" s="10">
        <f t="shared" si="96"/>
        <v>0</v>
      </c>
      <c r="CR85" s="10">
        <f t="shared" si="96"/>
        <v>0</v>
      </c>
      <c r="CS85" s="10">
        <f t="shared" si="96"/>
        <v>0</v>
      </c>
      <c r="CT85" s="10">
        <f t="shared" si="96"/>
        <v>0</v>
      </c>
      <c r="CU85" s="10">
        <f t="shared" si="96"/>
        <v>0</v>
      </c>
      <c r="CV85" s="10">
        <f t="shared" si="96"/>
        <v>0</v>
      </c>
      <c r="CW85" s="10">
        <f t="shared" si="96"/>
        <v>0</v>
      </c>
      <c r="CX85" s="10">
        <f t="shared" si="96"/>
        <v>0</v>
      </c>
      <c r="CY85" s="10">
        <f t="shared" si="96"/>
        <v>0</v>
      </c>
      <c r="CZ85" s="10">
        <f t="shared" si="96"/>
        <v>0</v>
      </c>
      <c r="DA85" s="10">
        <f t="shared" si="96"/>
        <v>0</v>
      </c>
      <c r="DB85" s="10">
        <f t="shared" si="96"/>
        <v>0</v>
      </c>
      <c r="DC85" s="10">
        <f t="shared" si="96"/>
        <v>0</v>
      </c>
      <c r="DD85" s="10">
        <f t="shared" si="96"/>
        <v>0</v>
      </c>
      <c r="DE85" s="10">
        <f t="shared" si="96"/>
        <v>0</v>
      </c>
      <c r="DF85" s="10">
        <f t="shared" si="96"/>
        <v>0</v>
      </c>
      <c r="DG85" s="10">
        <f t="shared" si="96"/>
        <v>0</v>
      </c>
      <c r="DH85" s="10">
        <f t="shared" si="96"/>
        <v>0</v>
      </c>
      <c r="DI85" s="10">
        <f t="shared" si="96"/>
        <v>0</v>
      </c>
      <c r="DJ85" s="10">
        <f t="shared" si="96"/>
        <v>0</v>
      </c>
      <c r="DK85" s="10">
        <f t="shared" si="96"/>
        <v>0</v>
      </c>
      <c r="DL85" s="10">
        <f t="shared" si="96"/>
        <v>0</v>
      </c>
      <c r="DM85" s="10">
        <f t="shared" si="96"/>
        <v>0</v>
      </c>
      <c r="DN85" s="10">
        <f t="shared" si="96"/>
        <v>0</v>
      </c>
      <c r="DO85" s="10">
        <f t="shared" si="96"/>
        <v>0</v>
      </c>
      <c r="DP85" s="10">
        <f t="shared" si="96"/>
        <v>0</v>
      </c>
      <c r="DQ85" s="10">
        <f t="shared" si="96"/>
        <v>0</v>
      </c>
      <c r="DR85" s="10">
        <f t="shared" si="96"/>
        <v>0</v>
      </c>
      <c r="DS85" s="10">
        <f t="shared" si="96"/>
        <v>0</v>
      </c>
      <c r="DT85" s="10">
        <f t="shared" si="96"/>
        <v>0</v>
      </c>
      <c r="DU85" s="10">
        <f t="shared" si="96"/>
        <v>0</v>
      </c>
      <c r="DV85" s="10">
        <f t="shared" si="96"/>
        <v>0</v>
      </c>
      <c r="DW85" s="10">
        <f t="shared" si="96"/>
        <v>0</v>
      </c>
      <c r="DX85" s="10">
        <f t="shared" si="96"/>
        <v>0</v>
      </c>
      <c r="DY85" s="10">
        <f t="shared" si="96"/>
        <v>0</v>
      </c>
      <c r="DZ85" s="10">
        <f t="shared" si="96"/>
        <v>0</v>
      </c>
      <c r="EA85" s="10">
        <f t="shared" ref="EA85:GL85" si="97">EA27/EA$61</f>
        <v>0</v>
      </c>
      <c r="EB85" s="10">
        <f t="shared" si="97"/>
        <v>0</v>
      </c>
      <c r="EC85" s="10">
        <f t="shared" si="97"/>
        <v>0</v>
      </c>
      <c r="ED85" s="10">
        <f t="shared" si="97"/>
        <v>0</v>
      </c>
      <c r="EE85" s="10">
        <f t="shared" si="97"/>
        <v>0</v>
      </c>
      <c r="EF85" s="10">
        <f t="shared" si="97"/>
        <v>0</v>
      </c>
      <c r="EG85" s="10">
        <f t="shared" si="97"/>
        <v>0</v>
      </c>
      <c r="EH85" s="10">
        <f t="shared" si="97"/>
        <v>0</v>
      </c>
      <c r="EI85" s="10">
        <f t="shared" si="97"/>
        <v>0</v>
      </c>
      <c r="EJ85" s="10">
        <f t="shared" si="97"/>
        <v>0</v>
      </c>
      <c r="EK85" s="10">
        <f t="shared" si="97"/>
        <v>0</v>
      </c>
      <c r="EL85" s="10">
        <f t="shared" si="97"/>
        <v>0</v>
      </c>
      <c r="EM85" s="10">
        <f t="shared" si="97"/>
        <v>0</v>
      </c>
      <c r="EN85" s="10">
        <f t="shared" si="97"/>
        <v>0</v>
      </c>
      <c r="EO85" s="10">
        <f t="shared" si="97"/>
        <v>0</v>
      </c>
      <c r="EP85" s="10">
        <f t="shared" si="97"/>
        <v>0</v>
      </c>
      <c r="EQ85" s="10">
        <f t="shared" si="97"/>
        <v>0</v>
      </c>
      <c r="ER85" s="10">
        <f t="shared" si="97"/>
        <v>0</v>
      </c>
      <c r="ES85" s="10">
        <f t="shared" si="97"/>
        <v>0</v>
      </c>
      <c r="ET85" s="10">
        <f t="shared" si="97"/>
        <v>0</v>
      </c>
      <c r="EU85" s="10">
        <f t="shared" si="97"/>
        <v>0</v>
      </c>
      <c r="EV85" s="10">
        <f t="shared" si="97"/>
        <v>0</v>
      </c>
      <c r="EW85" s="10">
        <f t="shared" si="97"/>
        <v>0</v>
      </c>
      <c r="EX85" s="10">
        <f t="shared" si="97"/>
        <v>0</v>
      </c>
      <c r="EY85" s="10">
        <f t="shared" si="97"/>
        <v>0</v>
      </c>
      <c r="EZ85" s="10">
        <f t="shared" si="97"/>
        <v>0</v>
      </c>
      <c r="FA85" s="10">
        <f t="shared" si="97"/>
        <v>0</v>
      </c>
      <c r="FB85" s="10">
        <f t="shared" si="97"/>
        <v>0</v>
      </c>
      <c r="FC85" s="10">
        <f t="shared" si="97"/>
        <v>0</v>
      </c>
      <c r="FD85" s="10">
        <f t="shared" si="97"/>
        <v>0</v>
      </c>
      <c r="FE85" s="10">
        <f t="shared" si="97"/>
        <v>0</v>
      </c>
      <c r="FF85" s="10">
        <f t="shared" si="97"/>
        <v>0.57300260310281625</v>
      </c>
      <c r="FG85" s="10">
        <f t="shared" si="97"/>
        <v>0.54861146771252978</v>
      </c>
      <c r="FH85" s="10">
        <f t="shared" si="97"/>
        <v>0.56917735463978825</v>
      </c>
      <c r="FI85" s="10">
        <f t="shared" si="97"/>
        <v>0</v>
      </c>
      <c r="FJ85" s="10">
        <f t="shared" si="97"/>
        <v>0</v>
      </c>
      <c r="FK85" s="10">
        <f t="shared" si="97"/>
        <v>0</v>
      </c>
      <c r="FL85" s="10">
        <f t="shared" si="97"/>
        <v>0</v>
      </c>
      <c r="FM85" s="10">
        <f t="shared" si="97"/>
        <v>0</v>
      </c>
      <c r="FN85" s="10">
        <f t="shared" si="97"/>
        <v>0</v>
      </c>
      <c r="FO85" s="10">
        <f t="shared" si="97"/>
        <v>0</v>
      </c>
      <c r="FP85" s="10">
        <f t="shared" si="97"/>
        <v>0</v>
      </c>
      <c r="FQ85" s="10">
        <f t="shared" si="97"/>
        <v>0</v>
      </c>
      <c r="FR85" s="10">
        <f t="shared" si="97"/>
        <v>0</v>
      </c>
      <c r="FS85" s="10">
        <f t="shared" si="97"/>
        <v>0</v>
      </c>
      <c r="FT85" s="10">
        <f t="shared" si="97"/>
        <v>0</v>
      </c>
      <c r="FU85" s="10">
        <f t="shared" si="97"/>
        <v>0</v>
      </c>
      <c r="FV85" s="10">
        <f t="shared" si="97"/>
        <v>0</v>
      </c>
      <c r="FW85" s="10">
        <f t="shared" si="97"/>
        <v>0</v>
      </c>
      <c r="FX85" s="10">
        <f t="shared" si="97"/>
        <v>0</v>
      </c>
      <c r="FY85" s="10">
        <f t="shared" si="97"/>
        <v>0</v>
      </c>
      <c r="FZ85" s="10">
        <f t="shared" si="97"/>
        <v>0</v>
      </c>
      <c r="GA85" s="10">
        <f t="shared" si="97"/>
        <v>0</v>
      </c>
      <c r="GB85" s="10">
        <f t="shared" si="97"/>
        <v>0</v>
      </c>
      <c r="GC85" s="10">
        <f t="shared" si="97"/>
        <v>0</v>
      </c>
      <c r="GD85" s="10">
        <f t="shared" si="97"/>
        <v>0</v>
      </c>
      <c r="GE85" s="10">
        <f t="shared" si="97"/>
        <v>0</v>
      </c>
      <c r="GF85" s="10">
        <f t="shared" si="97"/>
        <v>0</v>
      </c>
      <c r="GG85" s="10">
        <f t="shared" si="97"/>
        <v>0</v>
      </c>
      <c r="GH85" s="10">
        <f t="shared" si="97"/>
        <v>0</v>
      </c>
      <c r="GI85" s="10">
        <f t="shared" si="97"/>
        <v>0</v>
      </c>
      <c r="GJ85" s="10">
        <f t="shared" si="97"/>
        <v>0</v>
      </c>
      <c r="GK85" s="10">
        <f t="shared" si="97"/>
        <v>0</v>
      </c>
      <c r="GL85" s="10">
        <f t="shared" si="97"/>
        <v>0</v>
      </c>
      <c r="GM85" s="10">
        <f t="shared" ref="GM85:HE85" si="98">GM27/GM$61</f>
        <v>0</v>
      </c>
      <c r="GN85" s="10">
        <f t="shared" si="98"/>
        <v>0</v>
      </c>
      <c r="GO85" s="10">
        <f t="shared" si="98"/>
        <v>0</v>
      </c>
      <c r="GP85" s="10">
        <f t="shared" si="98"/>
        <v>0</v>
      </c>
      <c r="GQ85" s="10">
        <f t="shared" si="98"/>
        <v>0</v>
      </c>
      <c r="GR85" s="10">
        <f t="shared" si="98"/>
        <v>0</v>
      </c>
      <c r="GS85" s="10">
        <f t="shared" si="98"/>
        <v>0</v>
      </c>
      <c r="GT85" s="10">
        <f t="shared" si="98"/>
        <v>0</v>
      </c>
      <c r="GU85" s="10">
        <f t="shared" si="98"/>
        <v>0</v>
      </c>
      <c r="GV85" s="10">
        <f t="shared" si="98"/>
        <v>0</v>
      </c>
      <c r="GW85" s="10">
        <f t="shared" si="98"/>
        <v>0</v>
      </c>
      <c r="GX85" s="10">
        <f t="shared" si="98"/>
        <v>0</v>
      </c>
      <c r="GY85" s="10">
        <f t="shared" si="98"/>
        <v>0</v>
      </c>
      <c r="GZ85" s="10">
        <f t="shared" si="98"/>
        <v>0</v>
      </c>
      <c r="HA85" s="10">
        <f t="shared" si="98"/>
        <v>0</v>
      </c>
      <c r="HB85" s="10">
        <f t="shared" si="98"/>
        <v>0</v>
      </c>
      <c r="HC85" s="10">
        <f t="shared" si="98"/>
        <v>0</v>
      </c>
      <c r="HD85" s="10">
        <f t="shared" si="98"/>
        <v>0</v>
      </c>
      <c r="HE85" s="10">
        <f t="shared" si="98"/>
        <v>0</v>
      </c>
      <c r="HF85" s="10"/>
      <c r="HG85" s="10">
        <f t="shared" si="14"/>
        <v>7.9754312521468605E-3</v>
      </c>
      <c r="HH85" s="10"/>
      <c r="HI85" s="10"/>
      <c r="HJ85" s="10"/>
      <c r="HK85" s="10"/>
      <c r="HL85" s="10"/>
      <c r="HM85" s="10"/>
      <c r="HN85" s="10"/>
      <c r="HO85" s="10"/>
      <c r="HP85" s="10"/>
      <c r="HQ85" s="10"/>
      <c r="HR85" s="10"/>
      <c r="HS85" s="10"/>
      <c r="HT85" s="10"/>
      <c r="HU85" s="10"/>
      <c r="HV85" s="10"/>
      <c r="HW85" s="10"/>
      <c r="HX85" s="10"/>
      <c r="HY85" s="10"/>
      <c r="HZ85" s="10"/>
      <c r="IA85" s="10"/>
      <c r="IB85" s="10"/>
      <c r="IC85" s="10"/>
      <c r="ID85" s="10"/>
      <c r="IE85" s="10"/>
      <c r="IF85" s="10"/>
      <c r="IG85" s="10"/>
      <c r="IH85" s="10"/>
      <c r="II85" s="10"/>
      <c r="IJ85" s="10"/>
      <c r="IK85" s="10"/>
      <c r="IL85" s="10"/>
      <c r="IM85" s="10"/>
      <c r="IN85" s="10"/>
      <c r="IO85" s="10"/>
      <c r="IP85" s="10"/>
      <c r="IQ85" s="10"/>
      <c r="IR85" s="10"/>
      <c r="IS85" s="10"/>
      <c r="IT85" s="10"/>
      <c r="IU85" s="10"/>
      <c r="IV85" s="10"/>
      <c r="IW85" s="10"/>
      <c r="IX85" s="10"/>
      <c r="IY85" s="10"/>
      <c r="IZ85" s="10"/>
      <c r="JA85" s="10"/>
      <c r="JB85" s="10"/>
      <c r="JC85" s="10"/>
      <c r="JD85" s="10"/>
      <c r="JE85" s="10"/>
      <c r="JF85" s="10"/>
      <c r="JG85" s="10"/>
      <c r="JH85" s="10"/>
      <c r="JI85" s="10"/>
      <c r="JJ85" s="10"/>
      <c r="JK85" s="10"/>
      <c r="JL85" s="10"/>
      <c r="JM85" s="10"/>
      <c r="JN85" s="10"/>
      <c r="JO85" s="10"/>
    </row>
    <row r="86" spans="1:275">
      <c r="A86" t="str">
        <f t="shared" si="4"/>
        <v>hot_update_Oct14th</v>
      </c>
      <c r="B86" s="10">
        <f t="shared" si="9"/>
        <v>0</v>
      </c>
      <c r="C86" s="10">
        <f t="shared" ref="C86:BN86" si="99">C28/C$61</f>
        <v>0</v>
      </c>
      <c r="D86" s="10">
        <f t="shared" si="99"/>
        <v>0</v>
      </c>
      <c r="E86" s="10">
        <f t="shared" si="99"/>
        <v>0</v>
      </c>
      <c r="F86" s="10">
        <f t="shared" si="99"/>
        <v>0</v>
      </c>
      <c r="G86" s="10">
        <f t="shared" si="99"/>
        <v>0</v>
      </c>
      <c r="H86" s="10">
        <f t="shared" si="99"/>
        <v>0</v>
      </c>
      <c r="I86" s="10">
        <f t="shared" si="99"/>
        <v>0</v>
      </c>
      <c r="J86" s="10">
        <f t="shared" si="99"/>
        <v>0</v>
      </c>
      <c r="K86" s="10">
        <f t="shared" si="99"/>
        <v>0</v>
      </c>
      <c r="L86" s="10">
        <f t="shared" si="99"/>
        <v>0</v>
      </c>
      <c r="M86" s="10">
        <f t="shared" si="99"/>
        <v>0</v>
      </c>
      <c r="N86" s="10">
        <f t="shared" si="99"/>
        <v>0</v>
      </c>
      <c r="O86" s="10">
        <f t="shared" si="99"/>
        <v>0</v>
      </c>
      <c r="P86" s="10">
        <f t="shared" si="99"/>
        <v>0</v>
      </c>
      <c r="Q86" s="10">
        <f t="shared" si="99"/>
        <v>0</v>
      </c>
      <c r="R86" s="10">
        <f t="shared" si="99"/>
        <v>0</v>
      </c>
      <c r="S86" s="10">
        <f t="shared" si="99"/>
        <v>0</v>
      </c>
      <c r="T86" s="10">
        <f t="shared" si="99"/>
        <v>0</v>
      </c>
      <c r="U86" s="10">
        <f t="shared" si="99"/>
        <v>0</v>
      </c>
      <c r="V86" s="10">
        <f t="shared" si="99"/>
        <v>0</v>
      </c>
      <c r="W86" s="10">
        <f t="shared" si="99"/>
        <v>0</v>
      </c>
      <c r="X86" s="10">
        <f t="shared" si="99"/>
        <v>0</v>
      </c>
      <c r="Y86" s="10">
        <f t="shared" si="99"/>
        <v>0</v>
      </c>
      <c r="Z86" s="10">
        <f t="shared" si="99"/>
        <v>0</v>
      </c>
      <c r="AA86" s="10">
        <f t="shared" si="99"/>
        <v>0</v>
      </c>
      <c r="AB86" s="10">
        <f t="shared" si="99"/>
        <v>0</v>
      </c>
      <c r="AC86" s="10">
        <f t="shared" si="99"/>
        <v>0</v>
      </c>
      <c r="AD86" s="10">
        <f t="shared" si="99"/>
        <v>0</v>
      </c>
      <c r="AE86" s="10">
        <f t="shared" si="99"/>
        <v>0</v>
      </c>
      <c r="AF86" s="10">
        <f t="shared" si="99"/>
        <v>0</v>
      </c>
      <c r="AG86" s="10">
        <f t="shared" si="99"/>
        <v>0</v>
      </c>
      <c r="AH86" s="10">
        <f t="shared" si="99"/>
        <v>0</v>
      </c>
      <c r="AI86" s="10">
        <f t="shared" si="99"/>
        <v>0</v>
      </c>
      <c r="AJ86" s="10">
        <f t="shared" si="99"/>
        <v>0</v>
      </c>
      <c r="AK86" s="10">
        <f t="shared" si="99"/>
        <v>0</v>
      </c>
      <c r="AL86" s="10">
        <f t="shared" si="99"/>
        <v>0</v>
      </c>
      <c r="AM86" s="10">
        <f t="shared" si="99"/>
        <v>0</v>
      </c>
      <c r="AN86" s="10">
        <f t="shared" si="99"/>
        <v>0</v>
      </c>
      <c r="AO86" s="10">
        <f t="shared" si="99"/>
        <v>0</v>
      </c>
      <c r="AP86" s="10">
        <f t="shared" si="99"/>
        <v>0</v>
      </c>
      <c r="AQ86" s="10">
        <f t="shared" si="99"/>
        <v>0</v>
      </c>
      <c r="AR86" s="10">
        <f t="shared" si="99"/>
        <v>0</v>
      </c>
      <c r="AS86" s="10">
        <f t="shared" si="99"/>
        <v>1.7551538618778817</v>
      </c>
      <c r="AT86" s="10">
        <f t="shared" si="99"/>
        <v>0</v>
      </c>
      <c r="AU86" s="10">
        <f t="shared" si="99"/>
        <v>0</v>
      </c>
      <c r="AV86" s="10">
        <f t="shared" si="99"/>
        <v>0</v>
      </c>
      <c r="AW86" s="10">
        <f t="shared" si="99"/>
        <v>0</v>
      </c>
      <c r="AX86" s="10">
        <f t="shared" si="99"/>
        <v>0</v>
      </c>
      <c r="AY86" s="10">
        <f t="shared" si="99"/>
        <v>0</v>
      </c>
      <c r="AZ86" s="10">
        <f t="shared" si="99"/>
        <v>0</v>
      </c>
      <c r="BA86" s="10">
        <f t="shared" si="99"/>
        <v>0</v>
      </c>
      <c r="BB86" s="10">
        <f t="shared" si="99"/>
        <v>0</v>
      </c>
      <c r="BC86" s="10">
        <f t="shared" si="99"/>
        <v>0</v>
      </c>
      <c r="BD86" s="10">
        <f t="shared" si="99"/>
        <v>0</v>
      </c>
      <c r="BE86" s="10">
        <f t="shared" si="99"/>
        <v>0</v>
      </c>
      <c r="BF86" s="10">
        <f t="shared" si="99"/>
        <v>0</v>
      </c>
      <c r="BG86" s="10">
        <f t="shared" si="99"/>
        <v>0</v>
      </c>
      <c r="BH86" s="10">
        <f t="shared" si="99"/>
        <v>0</v>
      </c>
      <c r="BI86" s="10">
        <f t="shared" si="99"/>
        <v>0</v>
      </c>
      <c r="BJ86" s="10">
        <f t="shared" si="99"/>
        <v>0</v>
      </c>
      <c r="BK86" s="10">
        <f t="shared" si="99"/>
        <v>0</v>
      </c>
      <c r="BL86" s="10">
        <f t="shared" si="99"/>
        <v>0</v>
      </c>
      <c r="BM86" s="10">
        <f t="shared" si="99"/>
        <v>0</v>
      </c>
      <c r="BN86" s="10">
        <f t="shared" si="99"/>
        <v>0</v>
      </c>
      <c r="BO86" s="10">
        <f t="shared" ref="BO86:DZ86" si="100">BO28/BO$61</f>
        <v>0</v>
      </c>
      <c r="BP86" s="10">
        <f t="shared" si="100"/>
        <v>0</v>
      </c>
      <c r="BQ86" s="10">
        <f t="shared" si="100"/>
        <v>0</v>
      </c>
      <c r="BR86" s="10">
        <f t="shared" si="100"/>
        <v>0</v>
      </c>
      <c r="BS86" s="10">
        <f t="shared" si="100"/>
        <v>0</v>
      </c>
      <c r="BT86" s="10">
        <f t="shared" si="100"/>
        <v>0</v>
      </c>
      <c r="BU86" s="10">
        <f t="shared" si="100"/>
        <v>0</v>
      </c>
      <c r="BV86" s="10">
        <f t="shared" si="100"/>
        <v>0</v>
      </c>
      <c r="BW86" s="10">
        <f t="shared" si="100"/>
        <v>0</v>
      </c>
      <c r="BX86" s="10">
        <f t="shared" si="100"/>
        <v>0</v>
      </c>
      <c r="BY86" s="10">
        <f t="shared" si="100"/>
        <v>0</v>
      </c>
      <c r="BZ86" s="10">
        <f t="shared" si="100"/>
        <v>0</v>
      </c>
      <c r="CA86" s="10">
        <f t="shared" si="100"/>
        <v>0</v>
      </c>
      <c r="CB86" s="10">
        <f t="shared" si="100"/>
        <v>0</v>
      </c>
      <c r="CC86" s="10">
        <f t="shared" si="100"/>
        <v>0</v>
      </c>
      <c r="CD86" s="10">
        <f t="shared" si="100"/>
        <v>0</v>
      </c>
      <c r="CE86" s="10">
        <f t="shared" si="100"/>
        <v>0</v>
      </c>
      <c r="CF86" s="10">
        <f t="shared" si="100"/>
        <v>0</v>
      </c>
      <c r="CG86" s="10">
        <f t="shared" si="100"/>
        <v>0</v>
      </c>
      <c r="CH86" s="10">
        <f t="shared" si="100"/>
        <v>0</v>
      </c>
      <c r="CI86" s="10">
        <f t="shared" si="100"/>
        <v>0</v>
      </c>
      <c r="CJ86" s="10">
        <f t="shared" si="100"/>
        <v>0</v>
      </c>
      <c r="CK86" s="10">
        <f t="shared" si="100"/>
        <v>0</v>
      </c>
      <c r="CL86" s="10">
        <f t="shared" si="100"/>
        <v>0</v>
      </c>
      <c r="CM86" s="10">
        <f t="shared" si="100"/>
        <v>0</v>
      </c>
      <c r="CN86" s="10">
        <f t="shared" si="100"/>
        <v>0</v>
      </c>
      <c r="CO86" s="10">
        <f t="shared" si="100"/>
        <v>0</v>
      </c>
      <c r="CP86" s="10">
        <f t="shared" si="100"/>
        <v>0</v>
      </c>
      <c r="CQ86" s="10">
        <f t="shared" si="100"/>
        <v>0</v>
      </c>
      <c r="CR86" s="10">
        <f t="shared" si="100"/>
        <v>0</v>
      </c>
      <c r="CS86" s="10">
        <f t="shared" si="100"/>
        <v>0</v>
      </c>
      <c r="CT86" s="10">
        <f t="shared" si="100"/>
        <v>0</v>
      </c>
      <c r="CU86" s="10">
        <f t="shared" si="100"/>
        <v>0</v>
      </c>
      <c r="CV86" s="10">
        <f t="shared" si="100"/>
        <v>0</v>
      </c>
      <c r="CW86" s="10">
        <f t="shared" si="100"/>
        <v>0</v>
      </c>
      <c r="CX86" s="10">
        <f t="shared" si="100"/>
        <v>0</v>
      </c>
      <c r="CY86" s="10">
        <f t="shared" si="100"/>
        <v>0</v>
      </c>
      <c r="CZ86" s="10">
        <f t="shared" si="100"/>
        <v>0</v>
      </c>
      <c r="DA86" s="10">
        <f t="shared" si="100"/>
        <v>0</v>
      </c>
      <c r="DB86" s="10">
        <f t="shared" si="100"/>
        <v>0</v>
      </c>
      <c r="DC86" s="10">
        <f t="shared" si="100"/>
        <v>0</v>
      </c>
      <c r="DD86" s="10">
        <f t="shared" si="100"/>
        <v>0</v>
      </c>
      <c r="DE86" s="10">
        <f t="shared" si="100"/>
        <v>0</v>
      </c>
      <c r="DF86" s="10">
        <f t="shared" si="100"/>
        <v>0</v>
      </c>
      <c r="DG86" s="10">
        <f t="shared" si="100"/>
        <v>0</v>
      </c>
      <c r="DH86" s="10">
        <f t="shared" si="100"/>
        <v>0</v>
      </c>
      <c r="DI86" s="10">
        <f t="shared" si="100"/>
        <v>0</v>
      </c>
      <c r="DJ86" s="10">
        <f t="shared" si="100"/>
        <v>0</v>
      </c>
      <c r="DK86" s="10">
        <f t="shared" si="100"/>
        <v>0</v>
      </c>
      <c r="DL86" s="10">
        <f t="shared" si="100"/>
        <v>0</v>
      </c>
      <c r="DM86" s="10">
        <f t="shared" si="100"/>
        <v>0</v>
      </c>
      <c r="DN86" s="10">
        <f t="shared" si="100"/>
        <v>0</v>
      </c>
      <c r="DO86" s="10">
        <f t="shared" si="100"/>
        <v>0</v>
      </c>
      <c r="DP86" s="10">
        <f t="shared" si="100"/>
        <v>0</v>
      </c>
      <c r="DQ86" s="10">
        <f t="shared" si="100"/>
        <v>0</v>
      </c>
      <c r="DR86" s="10">
        <f t="shared" si="100"/>
        <v>0</v>
      </c>
      <c r="DS86" s="10">
        <f t="shared" si="100"/>
        <v>0</v>
      </c>
      <c r="DT86" s="10">
        <f t="shared" si="100"/>
        <v>0</v>
      </c>
      <c r="DU86" s="10">
        <f t="shared" si="100"/>
        <v>0</v>
      </c>
      <c r="DV86" s="10">
        <f t="shared" si="100"/>
        <v>0</v>
      </c>
      <c r="DW86" s="10">
        <f t="shared" si="100"/>
        <v>0</v>
      </c>
      <c r="DX86" s="10">
        <f t="shared" si="100"/>
        <v>0</v>
      </c>
      <c r="DY86" s="10">
        <f t="shared" si="100"/>
        <v>0</v>
      </c>
      <c r="DZ86" s="10">
        <f t="shared" si="100"/>
        <v>0</v>
      </c>
      <c r="EA86" s="10">
        <f t="shared" ref="EA86:GL86" si="101">EA28/EA$61</f>
        <v>0</v>
      </c>
      <c r="EB86" s="10">
        <f t="shared" si="101"/>
        <v>0</v>
      </c>
      <c r="EC86" s="10">
        <f t="shared" si="101"/>
        <v>0</v>
      </c>
      <c r="ED86" s="10">
        <f t="shared" si="101"/>
        <v>0</v>
      </c>
      <c r="EE86" s="10">
        <f t="shared" si="101"/>
        <v>0</v>
      </c>
      <c r="EF86" s="10">
        <f t="shared" si="101"/>
        <v>0</v>
      </c>
      <c r="EG86" s="10">
        <f t="shared" si="101"/>
        <v>0</v>
      </c>
      <c r="EH86" s="10">
        <f t="shared" si="101"/>
        <v>0</v>
      </c>
      <c r="EI86" s="10">
        <f t="shared" si="101"/>
        <v>0</v>
      </c>
      <c r="EJ86" s="10">
        <f t="shared" si="101"/>
        <v>0</v>
      </c>
      <c r="EK86" s="10">
        <f t="shared" si="101"/>
        <v>0</v>
      </c>
      <c r="EL86" s="10">
        <f t="shared" si="101"/>
        <v>0</v>
      </c>
      <c r="EM86" s="10">
        <f t="shared" si="101"/>
        <v>0</v>
      </c>
      <c r="EN86" s="10">
        <f t="shared" si="101"/>
        <v>0</v>
      </c>
      <c r="EO86" s="10">
        <f t="shared" si="101"/>
        <v>0</v>
      </c>
      <c r="EP86" s="10">
        <f t="shared" si="101"/>
        <v>0</v>
      </c>
      <c r="EQ86" s="10">
        <f t="shared" si="101"/>
        <v>0</v>
      </c>
      <c r="ER86" s="10">
        <f t="shared" si="101"/>
        <v>0</v>
      </c>
      <c r="ES86" s="10">
        <f t="shared" si="101"/>
        <v>0</v>
      </c>
      <c r="ET86" s="10">
        <f t="shared" si="101"/>
        <v>0</v>
      </c>
      <c r="EU86" s="10">
        <f t="shared" si="101"/>
        <v>0</v>
      </c>
      <c r="EV86" s="10">
        <f t="shared" si="101"/>
        <v>0</v>
      </c>
      <c r="EW86" s="10">
        <f t="shared" si="101"/>
        <v>0</v>
      </c>
      <c r="EX86" s="10">
        <f t="shared" si="101"/>
        <v>0</v>
      </c>
      <c r="EY86" s="10">
        <f t="shared" si="101"/>
        <v>0</v>
      </c>
      <c r="EZ86" s="10">
        <f t="shared" si="101"/>
        <v>0</v>
      </c>
      <c r="FA86" s="10">
        <f t="shared" si="101"/>
        <v>0</v>
      </c>
      <c r="FB86" s="10">
        <f t="shared" si="101"/>
        <v>0</v>
      </c>
      <c r="FC86" s="10">
        <f t="shared" si="101"/>
        <v>0</v>
      </c>
      <c r="FD86" s="10">
        <f t="shared" si="101"/>
        <v>0</v>
      </c>
      <c r="FE86" s="10">
        <f t="shared" si="101"/>
        <v>0</v>
      </c>
      <c r="FF86" s="10">
        <f t="shared" si="101"/>
        <v>0</v>
      </c>
      <c r="FG86" s="10">
        <f t="shared" si="101"/>
        <v>0</v>
      </c>
      <c r="FH86" s="10">
        <f t="shared" si="101"/>
        <v>0</v>
      </c>
      <c r="FI86" s="10">
        <f t="shared" si="101"/>
        <v>0</v>
      </c>
      <c r="FJ86" s="10">
        <f t="shared" si="101"/>
        <v>0</v>
      </c>
      <c r="FK86" s="10">
        <f t="shared" si="101"/>
        <v>0</v>
      </c>
      <c r="FL86" s="10">
        <f t="shared" si="101"/>
        <v>0</v>
      </c>
      <c r="FM86" s="10">
        <f t="shared" si="101"/>
        <v>0</v>
      </c>
      <c r="FN86" s="10">
        <f t="shared" si="101"/>
        <v>0</v>
      </c>
      <c r="FO86" s="10">
        <f t="shared" si="101"/>
        <v>0</v>
      </c>
      <c r="FP86" s="10">
        <f t="shared" si="101"/>
        <v>0</v>
      </c>
      <c r="FQ86" s="10">
        <f t="shared" si="101"/>
        <v>0</v>
      </c>
      <c r="FR86" s="10">
        <f t="shared" si="101"/>
        <v>0</v>
      </c>
      <c r="FS86" s="10">
        <f t="shared" si="101"/>
        <v>0</v>
      </c>
      <c r="FT86" s="10">
        <f t="shared" si="101"/>
        <v>0</v>
      </c>
      <c r="FU86" s="10">
        <f t="shared" si="101"/>
        <v>0</v>
      </c>
      <c r="FV86" s="10">
        <f t="shared" si="101"/>
        <v>0</v>
      </c>
      <c r="FW86" s="10">
        <f t="shared" si="101"/>
        <v>0</v>
      </c>
      <c r="FX86" s="10">
        <f t="shared" si="101"/>
        <v>0</v>
      </c>
      <c r="FY86" s="10">
        <f t="shared" si="101"/>
        <v>0</v>
      </c>
      <c r="FZ86" s="10">
        <f t="shared" si="101"/>
        <v>0</v>
      </c>
      <c r="GA86" s="10">
        <f t="shared" si="101"/>
        <v>0</v>
      </c>
      <c r="GB86" s="10">
        <f t="shared" si="101"/>
        <v>0</v>
      </c>
      <c r="GC86" s="10">
        <f t="shared" si="101"/>
        <v>0</v>
      </c>
      <c r="GD86" s="10">
        <f t="shared" si="101"/>
        <v>0</v>
      </c>
      <c r="GE86" s="10">
        <f t="shared" si="101"/>
        <v>0</v>
      </c>
      <c r="GF86" s="10">
        <f t="shared" si="101"/>
        <v>0</v>
      </c>
      <c r="GG86" s="10">
        <f t="shared" si="101"/>
        <v>0</v>
      </c>
      <c r="GH86" s="10">
        <f t="shared" si="101"/>
        <v>0</v>
      </c>
      <c r="GI86" s="10">
        <f t="shared" si="101"/>
        <v>0</v>
      </c>
      <c r="GJ86" s="10">
        <f t="shared" si="101"/>
        <v>0</v>
      </c>
      <c r="GK86" s="10">
        <f t="shared" si="101"/>
        <v>0</v>
      </c>
      <c r="GL86" s="10">
        <f t="shared" si="101"/>
        <v>0</v>
      </c>
      <c r="GM86" s="10">
        <f t="shared" ref="GM86:HE86" si="102">GM28/GM$61</f>
        <v>0</v>
      </c>
      <c r="GN86" s="10">
        <f t="shared" si="102"/>
        <v>0</v>
      </c>
      <c r="GO86" s="10">
        <f t="shared" si="102"/>
        <v>0</v>
      </c>
      <c r="GP86" s="10">
        <f t="shared" si="102"/>
        <v>0</v>
      </c>
      <c r="GQ86" s="10">
        <f t="shared" si="102"/>
        <v>0</v>
      </c>
      <c r="GR86" s="10">
        <f t="shared" si="102"/>
        <v>0</v>
      </c>
      <c r="GS86" s="10">
        <f t="shared" si="102"/>
        <v>0</v>
      </c>
      <c r="GT86" s="10">
        <f t="shared" si="102"/>
        <v>0</v>
      </c>
      <c r="GU86" s="10">
        <f t="shared" si="102"/>
        <v>0</v>
      </c>
      <c r="GV86" s="10">
        <f t="shared" si="102"/>
        <v>0</v>
      </c>
      <c r="GW86" s="10">
        <f t="shared" si="102"/>
        <v>0</v>
      </c>
      <c r="GX86" s="10">
        <f t="shared" si="102"/>
        <v>0</v>
      </c>
      <c r="GY86" s="10">
        <f t="shared" si="102"/>
        <v>0</v>
      </c>
      <c r="GZ86" s="10">
        <f t="shared" si="102"/>
        <v>0</v>
      </c>
      <c r="HA86" s="10">
        <f t="shared" si="102"/>
        <v>0</v>
      </c>
      <c r="HB86" s="10">
        <f t="shared" si="102"/>
        <v>0</v>
      </c>
      <c r="HC86" s="10">
        <f t="shared" si="102"/>
        <v>0</v>
      </c>
      <c r="HD86" s="10">
        <f t="shared" si="102"/>
        <v>0</v>
      </c>
      <c r="HE86" s="10">
        <f t="shared" si="102"/>
        <v>0</v>
      </c>
      <c r="HF86" s="10"/>
      <c r="HG86" s="10">
        <f t="shared" si="14"/>
        <v>8.2790276503673672E-3</v>
      </c>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row>
    <row r="87" spans="1:275">
      <c r="A87" t="str">
        <f t="shared" si="4"/>
        <v>Intercept</v>
      </c>
      <c r="B87" s="10">
        <f t="shared" si="9"/>
        <v>33.604402965968021</v>
      </c>
      <c r="C87" s="10">
        <f t="shared" ref="C87:BN87" si="103">C29/C$61</f>
        <v>29.243946256916914</v>
      </c>
      <c r="D87" s="10">
        <f t="shared" si="103"/>
        <v>31.417309017435365</v>
      </c>
      <c r="E87" s="10">
        <f t="shared" si="103"/>
        <v>31.936951589471622</v>
      </c>
      <c r="F87" s="10">
        <f t="shared" si="103"/>
        <v>29.904964715633326</v>
      </c>
      <c r="G87" s="10">
        <f t="shared" si="103"/>
        <v>27.723306443790459</v>
      </c>
      <c r="H87" s="10">
        <f t="shared" si="103"/>
        <v>26.064560636865384</v>
      </c>
      <c r="I87" s="10">
        <f t="shared" si="103"/>
        <v>30.994776878806082</v>
      </c>
      <c r="J87" s="10">
        <f t="shared" si="103"/>
        <v>27.020786953724667</v>
      </c>
      <c r="K87" s="10">
        <f t="shared" si="103"/>
        <v>29.148494779946152</v>
      </c>
      <c r="L87" s="10">
        <f t="shared" si="103"/>
        <v>29.718369677890191</v>
      </c>
      <c r="M87" s="10">
        <f t="shared" si="103"/>
        <v>24.176974858087316</v>
      </c>
      <c r="N87" s="10">
        <f t="shared" si="103"/>
        <v>23.294085655574833</v>
      </c>
      <c r="O87" s="10">
        <f t="shared" si="103"/>
        <v>25.289543612618768</v>
      </c>
      <c r="P87" s="10">
        <f t="shared" si="103"/>
        <v>27.541619393079419</v>
      </c>
      <c r="Q87" s="10">
        <f t="shared" si="103"/>
        <v>23.806384773624796</v>
      </c>
      <c r="R87" s="10">
        <f t="shared" si="103"/>
        <v>27.777200896441688</v>
      </c>
      <c r="S87" s="10">
        <f t="shared" si="103"/>
        <v>28.316670909888234</v>
      </c>
      <c r="T87" s="10">
        <f t="shared" si="103"/>
        <v>26.727632138289568</v>
      </c>
      <c r="U87" s="10">
        <f t="shared" si="103"/>
        <v>24.283807173911629</v>
      </c>
      <c r="V87" s="10">
        <f t="shared" si="103"/>
        <v>24.823822343866581</v>
      </c>
      <c r="W87" s="10">
        <f t="shared" si="103"/>
        <v>23.798454598816793</v>
      </c>
      <c r="X87" s="10">
        <f t="shared" si="103"/>
        <v>26.568598254238758</v>
      </c>
      <c r="Y87" s="10">
        <f t="shared" si="103"/>
        <v>28.138227926604181</v>
      </c>
      <c r="Z87" s="10">
        <f t="shared" si="103"/>
        <v>30.941083025399749</v>
      </c>
      <c r="AA87" s="10">
        <f t="shared" si="103"/>
        <v>27.520400888154089</v>
      </c>
      <c r="AB87" s="10">
        <f t="shared" si="103"/>
        <v>27.041241750813025</v>
      </c>
      <c r="AC87" s="10">
        <f t="shared" si="103"/>
        <v>30.131995236460572</v>
      </c>
      <c r="AD87" s="10">
        <f t="shared" si="103"/>
        <v>29.065484420524008</v>
      </c>
      <c r="AE87" s="10">
        <f t="shared" si="103"/>
        <v>26.667771819950733</v>
      </c>
      <c r="AF87" s="10">
        <f t="shared" si="103"/>
        <v>25.155972079453527</v>
      </c>
      <c r="AG87" s="10">
        <f t="shared" si="103"/>
        <v>26.343274596477883</v>
      </c>
      <c r="AH87" s="10">
        <f t="shared" si="103"/>
        <v>24.458391203576863</v>
      </c>
      <c r="AI87" s="10">
        <f t="shared" si="103"/>
        <v>21.968930106287829</v>
      </c>
      <c r="AJ87" s="10">
        <f t="shared" si="103"/>
        <v>25.960378163389542</v>
      </c>
      <c r="AK87" s="10">
        <f t="shared" si="103"/>
        <v>27.278717337017188</v>
      </c>
      <c r="AL87" s="10">
        <f t="shared" si="103"/>
        <v>27.174956525541276</v>
      </c>
      <c r="AM87" s="10">
        <f t="shared" si="103"/>
        <v>26.236856667516715</v>
      </c>
      <c r="AN87" s="10">
        <f t="shared" si="103"/>
        <v>24.875682696952651</v>
      </c>
      <c r="AO87" s="10">
        <f t="shared" si="103"/>
        <v>21.435031714865893</v>
      </c>
      <c r="AP87" s="10">
        <f t="shared" si="103"/>
        <v>20.612510301687252</v>
      </c>
      <c r="AQ87" s="10">
        <f t="shared" si="103"/>
        <v>23.370284823568209</v>
      </c>
      <c r="AR87" s="10">
        <f t="shared" si="103"/>
        <v>23.023835225796976</v>
      </c>
      <c r="AS87" s="10">
        <f t="shared" si="103"/>
        <v>22.730817914619159</v>
      </c>
      <c r="AT87" s="10">
        <f t="shared" si="103"/>
        <v>21.788033152073197</v>
      </c>
      <c r="AU87" s="10">
        <f t="shared" si="103"/>
        <v>23.046116356660651</v>
      </c>
      <c r="AV87" s="10">
        <f t="shared" si="103"/>
        <v>20.371531424479045</v>
      </c>
      <c r="AW87" s="10">
        <f t="shared" si="103"/>
        <v>19.169026215628659</v>
      </c>
      <c r="AX87" s="10">
        <f t="shared" si="103"/>
        <v>22.466339844543402</v>
      </c>
      <c r="AY87" s="10">
        <f t="shared" si="103"/>
        <v>22.913072708674797</v>
      </c>
      <c r="AZ87" s="10">
        <f t="shared" si="103"/>
        <v>23.203300001834368</v>
      </c>
      <c r="BA87" s="10">
        <f t="shared" si="103"/>
        <v>23.075891700790702</v>
      </c>
      <c r="BB87" s="10">
        <f t="shared" si="103"/>
        <v>23.531936991320162</v>
      </c>
      <c r="BC87" s="10">
        <f t="shared" si="103"/>
        <v>21.854683605276236</v>
      </c>
      <c r="BD87" s="10">
        <f t="shared" si="103"/>
        <v>20.06261182410784</v>
      </c>
      <c r="BE87" s="10">
        <f t="shared" si="103"/>
        <v>24.466767364947952</v>
      </c>
      <c r="BF87" s="10">
        <f t="shared" si="103"/>
        <v>25.533581381575416</v>
      </c>
      <c r="BG87" s="10">
        <f t="shared" si="103"/>
        <v>24.300326770628576</v>
      </c>
      <c r="BH87" s="10">
        <f t="shared" si="103"/>
        <v>24.374943945973392</v>
      </c>
      <c r="BI87" s="10">
        <f t="shared" si="103"/>
        <v>27.831305300213486</v>
      </c>
      <c r="BJ87" s="10">
        <f t="shared" si="103"/>
        <v>23.053552986656346</v>
      </c>
      <c r="BK87" s="10">
        <f t="shared" si="103"/>
        <v>21.662510826454827</v>
      </c>
      <c r="BL87" s="10">
        <f t="shared" si="103"/>
        <v>20.901977971225282</v>
      </c>
      <c r="BM87" s="10">
        <f t="shared" si="103"/>
        <v>20.938734087235645</v>
      </c>
      <c r="BN87" s="10">
        <f t="shared" si="103"/>
        <v>20.559125382920293</v>
      </c>
      <c r="BO87" s="10">
        <f t="shared" ref="BO87:DZ87" si="104">BO29/BO$61</f>
        <v>20.429785732241353</v>
      </c>
      <c r="BP87" s="10">
        <f t="shared" si="104"/>
        <v>21.636269141625686</v>
      </c>
      <c r="BQ87" s="10">
        <f t="shared" si="104"/>
        <v>20.547299598978434</v>
      </c>
      <c r="BR87" s="10">
        <f t="shared" si="104"/>
        <v>18.155771462680562</v>
      </c>
      <c r="BS87" s="10">
        <f t="shared" si="104"/>
        <v>20.4181082325373</v>
      </c>
      <c r="BT87" s="10">
        <f t="shared" si="104"/>
        <v>19.817742220706801</v>
      </c>
      <c r="BU87" s="10">
        <f t="shared" si="104"/>
        <v>17.644593901123244</v>
      </c>
      <c r="BV87" s="10">
        <f t="shared" si="104"/>
        <v>18.508539042913995</v>
      </c>
      <c r="BW87" s="10">
        <f t="shared" si="104"/>
        <v>17.670779298948311</v>
      </c>
      <c r="BX87" s="10">
        <f t="shared" si="104"/>
        <v>19.107504869122231</v>
      </c>
      <c r="BY87" s="10">
        <f t="shared" si="104"/>
        <v>18.542164730248643</v>
      </c>
      <c r="BZ87" s="10">
        <f t="shared" si="104"/>
        <v>20.500132196742616</v>
      </c>
      <c r="CA87" s="10">
        <f t="shared" si="104"/>
        <v>18.945362160076378</v>
      </c>
      <c r="CB87" s="10">
        <f t="shared" si="104"/>
        <v>20.377341901211643</v>
      </c>
      <c r="CC87" s="10">
        <f t="shared" si="104"/>
        <v>19.889465675291763</v>
      </c>
      <c r="CD87" s="10">
        <f t="shared" si="104"/>
        <v>20.987943803069335</v>
      </c>
      <c r="CE87" s="10">
        <f t="shared" si="104"/>
        <v>18.537353582160875</v>
      </c>
      <c r="CF87" s="10">
        <f t="shared" si="104"/>
        <v>16.393520125206063</v>
      </c>
      <c r="CG87" s="10">
        <f t="shared" si="104"/>
        <v>19.036227206407677</v>
      </c>
      <c r="CH87" s="10">
        <f t="shared" si="104"/>
        <v>21.055986061198944</v>
      </c>
      <c r="CI87" s="10">
        <f t="shared" si="104"/>
        <v>20.006429769153744</v>
      </c>
      <c r="CJ87" s="10">
        <f t="shared" si="104"/>
        <v>20.49425149330121</v>
      </c>
      <c r="CK87" s="10">
        <f t="shared" si="104"/>
        <v>19.872868068330465</v>
      </c>
      <c r="CL87" s="10">
        <f t="shared" si="104"/>
        <v>19.061622386779085</v>
      </c>
      <c r="CM87" s="10">
        <f t="shared" si="104"/>
        <v>17.042691008026722</v>
      </c>
      <c r="CN87" s="10">
        <f t="shared" si="104"/>
        <v>22.501719907290713</v>
      </c>
      <c r="CO87" s="10">
        <f t="shared" si="104"/>
        <v>21.288128934936836</v>
      </c>
      <c r="CP87" s="10">
        <f t="shared" si="104"/>
        <v>22.544323352997164</v>
      </c>
      <c r="CQ87" s="10">
        <f t="shared" si="104"/>
        <v>23.485522914414208</v>
      </c>
      <c r="CR87" s="10">
        <f t="shared" si="104"/>
        <v>22.957249584077125</v>
      </c>
      <c r="CS87" s="10">
        <f t="shared" si="104"/>
        <v>18.776073772837851</v>
      </c>
      <c r="CT87" s="10">
        <f t="shared" si="104"/>
        <v>16.457719582042852</v>
      </c>
      <c r="CU87" s="10">
        <f t="shared" si="104"/>
        <v>19.900546157562122</v>
      </c>
      <c r="CV87" s="10">
        <f t="shared" si="104"/>
        <v>21.037385366798592</v>
      </c>
      <c r="CW87" s="10">
        <f t="shared" si="104"/>
        <v>20.588749482895683</v>
      </c>
      <c r="CX87" s="10">
        <f t="shared" si="104"/>
        <v>22.445165160429788</v>
      </c>
      <c r="CY87" s="10">
        <f t="shared" si="104"/>
        <v>20.75623495225102</v>
      </c>
      <c r="CZ87" s="10">
        <f t="shared" si="104"/>
        <v>19.697535347573204</v>
      </c>
      <c r="DA87" s="10">
        <f t="shared" si="104"/>
        <v>17.553552998930716</v>
      </c>
      <c r="DB87" s="10">
        <f t="shared" si="104"/>
        <v>19.779335743534887</v>
      </c>
      <c r="DC87" s="10">
        <f t="shared" si="104"/>
        <v>20.774341583497534</v>
      </c>
      <c r="DD87" s="10">
        <f t="shared" si="104"/>
        <v>21.319892779960615</v>
      </c>
      <c r="DE87" s="10">
        <f t="shared" si="104"/>
        <v>23.893966791186628</v>
      </c>
      <c r="DF87" s="10">
        <f t="shared" si="104"/>
        <v>23.672286516119289</v>
      </c>
      <c r="DG87" s="10">
        <f t="shared" si="104"/>
        <v>19.589514863078698</v>
      </c>
      <c r="DH87" s="10">
        <f t="shared" si="104"/>
        <v>19.046377154264999</v>
      </c>
      <c r="DI87" s="10">
        <f t="shared" si="104"/>
        <v>18.905255545289233</v>
      </c>
      <c r="DJ87" s="10">
        <f t="shared" si="104"/>
        <v>19.434972988478787</v>
      </c>
      <c r="DK87" s="10">
        <f t="shared" si="104"/>
        <v>21.861371084959615</v>
      </c>
      <c r="DL87" s="10">
        <f t="shared" si="104"/>
        <v>21.728394375197084</v>
      </c>
      <c r="DM87" s="10">
        <f t="shared" si="104"/>
        <v>23.711570098124135</v>
      </c>
      <c r="DN87" s="10">
        <f t="shared" si="104"/>
        <v>21.794679898001224</v>
      </c>
      <c r="DO87" s="10">
        <f t="shared" si="104"/>
        <v>17.344734330091775</v>
      </c>
      <c r="DP87" s="10">
        <f t="shared" si="104"/>
        <v>18.446413815039509</v>
      </c>
      <c r="DQ87" s="10">
        <f t="shared" si="104"/>
        <v>18.394171139456233</v>
      </c>
      <c r="DR87" s="10">
        <f t="shared" si="104"/>
        <v>18.141940250291523</v>
      </c>
      <c r="DS87" s="10">
        <f t="shared" si="104"/>
        <v>21.338996626537639</v>
      </c>
      <c r="DT87" s="10">
        <f t="shared" si="104"/>
        <v>21.162014427028442</v>
      </c>
      <c r="DU87" s="10">
        <f t="shared" si="104"/>
        <v>16.537722385566671</v>
      </c>
      <c r="DV87" s="10">
        <f t="shared" si="104"/>
        <v>15.072354579250636</v>
      </c>
      <c r="DW87" s="10">
        <f t="shared" si="104"/>
        <v>17.635882672339672</v>
      </c>
      <c r="DX87" s="10">
        <f t="shared" si="104"/>
        <v>17.662042201643516</v>
      </c>
      <c r="DY87" s="10">
        <f t="shared" si="104"/>
        <v>16.917584822554584</v>
      </c>
      <c r="DZ87" s="10">
        <f t="shared" si="104"/>
        <v>16.929611541622752</v>
      </c>
      <c r="EA87" s="10">
        <f t="shared" ref="EA87:GL87" si="105">EA29/EA$61</f>
        <v>15.774555245230298</v>
      </c>
      <c r="EB87" s="10">
        <f t="shared" si="105"/>
        <v>13.983746468124489</v>
      </c>
      <c r="EC87" s="10">
        <f t="shared" si="105"/>
        <v>13.29418695676368</v>
      </c>
      <c r="ED87" s="10">
        <f t="shared" si="105"/>
        <v>14.943099917516841</v>
      </c>
      <c r="EE87" s="10">
        <f t="shared" si="105"/>
        <v>15.155485936709379</v>
      </c>
      <c r="EF87" s="10">
        <f t="shared" si="105"/>
        <v>15.314675392421869</v>
      </c>
      <c r="EG87" s="10">
        <f t="shared" si="105"/>
        <v>14.197726690311608</v>
      </c>
      <c r="EH87" s="10">
        <f t="shared" si="105"/>
        <v>15.487309929687409</v>
      </c>
      <c r="EI87" s="10">
        <f t="shared" si="105"/>
        <v>11.93301498340538</v>
      </c>
      <c r="EJ87" s="10">
        <f t="shared" si="105"/>
        <v>11.166452126547048</v>
      </c>
      <c r="EK87" s="10">
        <f t="shared" si="105"/>
        <v>12.063992013787237</v>
      </c>
      <c r="EL87" s="10">
        <f t="shared" si="105"/>
        <v>10.917322846217607</v>
      </c>
      <c r="EM87" s="10">
        <f t="shared" si="105"/>
        <v>11.667966798244001</v>
      </c>
      <c r="EN87" s="10">
        <f t="shared" si="105"/>
        <v>13.02277810894058</v>
      </c>
      <c r="EO87" s="10">
        <f t="shared" si="105"/>
        <v>13.361316758116329</v>
      </c>
      <c r="EP87" s="10">
        <f t="shared" si="105"/>
        <v>12.013277401319661</v>
      </c>
      <c r="EQ87" s="10">
        <f t="shared" si="105"/>
        <v>11.227873755405943</v>
      </c>
      <c r="ER87" s="10">
        <f t="shared" si="105"/>
        <v>12.041624929318729</v>
      </c>
      <c r="ES87" s="10">
        <f t="shared" si="105"/>
        <v>11.452863210267395</v>
      </c>
      <c r="ET87" s="10">
        <f t="shared" si="105"/>
        <v>10.892355649588049</v>
      </c>
      <c r="EU87" s="10">
        <f t="shared" si="105"/>
        <v>11.478624792038563</v>
      </c>
      <c r="EV87" s="10">
        <f t="shared" si="105"/>
        <v>11.298902531337658</v>
      </c>
      <c r="EW87" s="10">
        <f t="shared" si="105"/>
        <v>10.201765058638872</v>
      </c>
      <c r="EX87" s="10">
        <f t="shared" si="105"/>
        <v>9.5691080505823756</v>
      </c>
      <c r="EY87" s="10">
        <f t="shared" si="105"/>
        <v>11.675594166636381</v>
      </c>
      <c r="EZ87" s="10">
        <f t="shared" si="105"/>
        <v>11.993110744611048</v>
      </c>
      <c r="FA87" s="10">
        <f t="shared" si="105"/>
        <v>11.74855463010163</v>
      </c>
      <c r="FB87" s="10">
        <f t="shared" si="105"/>
        <v>11.318593267688216</v>
      </c>
      <c r="FC87" s="10">
        <f t="shared" si="105"/>
        <v>11.138596929474277</v>
      </c>
      <c r="FD87" s="10">
        <f t="shared" si="105"/>
        <v>10.443350490520102</v>
      </c>
      <c r="FE87" s="10">
        <f t="shared" si="105"/>
        <v>10.645650529823873</v>
      </c>
      <c r="FF87" s="10">
        <f t="shared" si="105"/>
        <v>12.311383888617614</v>
      </c>
      <c r="FG87" s="10">
        <f t="shared" si="105"/>
        <v>11.787322340479792</v>
      </c>
      <c r="FH87" s="10">
        <f t="shared" si="105"/>
        <v>12.229195601788431</v>
      </c>
      <c r="FI87" s="10">
        <f t="shared" si="105"/>
        <v>12.084397954270639</v>
      </c>
      <c r="FJ87" s="10">
        <f t="shared" si="105"/>
        <v>12.135716104237815</v>
      </c>
      <c r="FK87" s="10">
        <f t="shared" si="105"/>
        <v>9.7653035409579019</v>
      </c>
      <c r="FL87" s="10">
        <f t="shared" si="105"/>
        <v>9.5168457047619572</v>
      </c>
      <c r="FM87" s="10">
        <f t="shared" si="105"/>
        <v>10.297342275244741</v>
      </c>
      <c r="FN87" s="10">
        <f t="shared" si="105"/>
        <v>10.457107831622952</v>
      </c>
      <c r="FO87" s="10">
        <f t="shared" si="105"/>
        <v>10.397752977099115</v>
      </c>
      <c r="FP87" s="10">
        <f t="shared" si="105"/>
        <v>10.483193060256495</v>
      </c>
      <c r="FQ87" s="10">
        <f t="shared" si="105"/>
        <v>10.463233846755713</v>
      </c>
      <c r="FR87" s="10">
        <f t="shared" si="105"/>
        <v>9.2267804088399874</v>
      </c>
      <c r="FS87" s="10">
        <f t="shared" si="105"/>
        <v>8.609660244112801</v>
      </c>
      <c r="FT87" s="10">
        <f t="shared" si="105"/>
        <v>9.6675183634165105</v>
      </c>
      <c r="FU87" s="10">
        <f t="shared" si="105"/>
        <v>10.509408753405122</v>
      </c>
      <c r="FV87" s="10">
        <f t="shared" si="105"/>
        <v>10.587279298406642</v>
      </c>
      <c r="FW87" s="10">
        <f t="shared" si="105"/>
        <v>10.484731538838863</v>
      </c>
      <c r="FX87" s="10">
        <f t="shared" si="105"/>
        <v>10.68865360647038</v>
      </c>
      <c r="FY87" s="10">
        <f t="shared" si="105"/>
        <v>9.0239940262281184</v>
      </c>
      <c r="FZ87" s="10">
        <f t="shared" si="105"/>
        <v>8.4368163327406727</v>
      </c>
      <c r="GA87" s="10">
        <f t="shared" si="105"/>
        <v>11.059281842979569</v>
      </c>
      <c r="GB87" s="10">
        <f t="shared" si="105"/>
        <v>11.865630411168912</v>
      </c>
      <c r="GC87" s="10">
        <f t="shared" si="105"/>
        <v>12.08031124545959</v>
      </c>
      <c r="GD87" s="10">
        <f t="shared" si="105"/>
        <v>12.893513933522472</v>
      </c>
      <c r="GE87" s="10">
        <f t="shared" si="105"/>
        <v>11.018346808397288</v>
      </c>
      <c r="GF87" s="10">
        <f t="shared" si="105"/>
        <v>10.440298217981589</v>
      </c>
      <c r="GG87" s="10">
        <f t="shared" si="105"/>
        <v>9.8055120375580582</v>
      </c>
      <c r="GH87" s="10">
        <f t="shared" si="105"/>
        <v>12.005202605553356</v>
      </c>
      <c r="GI87" s="10">
        <f t="shared" si="105"/>
        <v>13.068037443871962</v>
      </c>
      <c r="GJ87" s="10">
        <f t="shared" si="105"/>
        <v>13.492532711170542</v>
      </c>
      <c r="GK87" s="10">
        <f t="shared" si="105"/>
        <v>15.400508882441908</v>
      </c>
      <c r="GL87" s="10">
        <f t="shared" si="105"/>
        <v>16.450140618385451</v>
      </c>
      <c r="GM87" s="10">
        <f t="shared" ref="GM87:HE87" si="106">GM29/GM$61</f>
        <v>14.415448084271191</v>
      </c>
      <c r="GN87" s="10">
        <f t="shared" si="106"/>
        <v>14.398017070868201</v>
      </c>
      <c r="GO87" s="10">
        <f t="shared" si="106"/>
        <v>16.641733218180299</v>
      </c>
      <c r="GP87" s="10">
        <f t="shared" si="106"/>
        <v>17.382715500157669</v>
      </c>
      <c r="GQ87" s="10">
        <f t="shared" si="106"/>
        <v>17.745395108208648</v>
      </c>
      <c r="GR87" s="10">
        <f t="shared" si="106"/>
        <v>19.031156288132131</v>
      </c>
      <c r="GS87" s="10">
        <f t="shared" si="106"/>
        <v>17.433616570436314</v>
      </c>
      <c r="GT87" s="10">
        <f t="shared" si="106"/>
        <v>15.833989518095748</v>
      </c>
      <c r="GU87" s="10">
        <f t="shared" si="106"/>
        <v>15.145847086209034</v>
      </c>
      <c r="GV87" s="10">
        <f t="shared" si="106"/>
        <v>18.451177868194218</v>
      </c>
      <c r="GW87" s="10">
        <f t="shared" si="106"/>
        <v>18.432136404965949</v>
      </c>
      <c r="GX87" s="10">
        <f t="shared" si="106"/>
        <v>19.066709555817457</v>
      </c>
      <c r="GY87" s="10">
        <f t="shared" si="106"/>
        <v>17.588124250528807</v>
      </c>
      <c r="GZ87" s="10">
        <f t="shared" si="106"/>
        <v>18.76128169791177</v>
      </c>
      <c r="HA87" s="10">
        <f t="shared" si="106"/>
        <v>14.700197676059263</v>
      </c>
      <c r="HB87" s="10">
        <f t="shared" si="106"/>
        <v>14.571274873678975</v>
      </c>
      <c r="HC87" s="10">
        <f t="shared" si="106"/>
        <v>17.202735541933066</v>
      </c>
      <c r="HD87" s="10">
        <f t="shared" si="106"/>
        <v>18.489379064608698</v>
      </c>
      <c r="HE87" s="10">
        <f t="shared" si="106"/>
        <v>19.482672676751573</v>
      </c>
      <c r="HF87" s="10"/>
      <c r="HG87" s="10">
        <f t="shared" si="14"/>
        <v>18.81662739155864</v>
      </c>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row>
    <row r="88" spans="1:275">
      <c r="A88" t="str">
        <f t="shared" si="4"/>
        <v>IronSource_Install_21</v>
      </c>
      <c r="B88" s="10">
        <f t="shared" si="9"/>
        <v>0.76841246217457848</v>
      </c>
      <c r="C88" s="10">
        <f t="shared" ref="C88:BN88" si="107">C30/C$61</f>
        <v>0.72442978679154724</v>
      </c>
      <c r="D88" s="10">
        <f t="shared" si="107"/>
        <v>0.65853466140481887</v>
      </c>
      <c r="E88" s="10">
        <f t="shared" si="107"/>
        <v>0.66942683059211361</v>
      </c>
      <c r="F88" s="10">
        <f t="shared" si="107"/>
        <v>0.51286465924544411</v>
      </c>
      <c r="G88" s="10">
        <f t="shared" si="107"/>
        <v>0.58110509120471798</v>
      </c>
      <c r="H88" s="10">
        <f t="shared" si="107"/>
        <v>0.29800162250695988</v>
      </c>
      <c r="I88" s="10">
        <f t="shared" si="107"/>
        <v>0.76780128812657267</v>
      </c>
      <c r="J88" s="10">
        <f t="shared" si="107"/>
        <v>0.92680307937773487</v>
      </c>
      <c r="K88" s="10">
        <f t="shared" si="107"/>
        <v>0.66652178481564828</v>
      </c>
      <c r="L88" s="10">
        <f t="shared" si="107"/>
        <v>0.45303518984557817</v>
      </c>
      <c r="M88" s="10">
        <f t="shared" si="107"/>
        <v>0.36856060791498135</v>
      </c>
      <c r="N88" s="10">
        <f t="shared" si="107"/>
        <v>1.5091817850186731</v>
      </c>
      <c r="O88" s="10">
        <f t="shared" si="107"/>
        <v>2.0721749400317298</v>
      </c>
      <c r="P88" s="10">
        <f t="shared" si="107"/>
        <v>2.4141501269219066</v>
      </c>
      <c r="Q88" s="10">
        <f t="shared" si="107"/>
        <v>1.497008817095526</v>
      </c>
      <c r="R88" s="10">
        <f t="shared" si="107"/>
        <v>0.5293043333926758</v>
      </c>
      <c r="S88" s="10">
        <f t="shared" si="107"/>
        <v>0.64750094910152756</v>
      </c>
      <c r="T88" s="10">
        <f t="shared" si="107"/>
        <v>0.61116531783881556</v>
      </c>
      <c r="U88" s="10">
        <f t="shared" si="107"/>
        <v>0.8791993257727152</v>
      </c>
      <c r="V88" s="10">
        <f t="shared" si="107"/>
        <v>0.80414533263590515</v>
      </c>
      <c r="W88" s="10">
        <f t="shared" si="107"/>
        <v>0.49883671553449638</v>
      </c>
      <c r="X88" s="10">
        <f t="shared" si="107"/>
        <v>0.55690138342676021</v>
      </c>
      <c r="Y88" s="10">
        <f t="shared" si="107"/>
        <v>0.48256544739557544</v>
      </c>
      <c r="Z88" s="10">
        <f t="shared" si="107"/>
        <v>0.41271525415338817</v>
      </c>
      <c r="AA88" s="10">
        <f t="shared" si="107"/>
        <v>0.57685201079913639</v>
      </c>
      <c r="AB88" s="10">
        <f t="shared" si="107"/>
        <v>0.56680841030831119</v>
      </c>
      <c r="AC88" s="10">
        <f t="shared" si="107"/>
        <v>0.63159334459492122</v>
      </c>
      <c r="AD88" s="10">
        <f t="shared" si="107"/>
        <v>0.44308242326638325</v>
      </c>
      <c r="AE88" s="10">
        <f t="shared" si="107"/>
        <v>0.81306203537795407</v>
      </c>
      <c r="AF88" s="10">
        <f t="shared" si="107"/>
        <v>0.71903384444681095</v>
      </c>
      <c r="AG88" s="10">
        <f t="shared" si="107"/>
        <v>0</v>
      </c>
      <c r="AH88" s="10">
        <f t="shared" si="107"/>
        <v>0.41945692260779394</v>
      </c>
      <c r="AI88" s="10">
        <f t="shared" si="107"/>
        <v>0.20931284524691909</v>
      </c>
      <c r="AJ88" s="10">
        <f t="shared" si="107"/>
        <v>0.29681048230071844</v>
      </c>
      <c r="AK88" s="10">
        <f t="shared" si="107"/>
        <v>0.4158444430655861</v>
      </c>
      <c r="AL88" s="10">
        <f t="shared" si="107"/>
        <v>0.41426268405810951</v>
      </c>
      <c r="AM88" s="10">
        <f t="shared" si="107"/>
        <v>0.24997626615607085</v>
      </c>
      <c r="AN88" s="10">
        <f t="shared" si="107"/>
        <v>0.80582530199377966</v>
      </c>
      <c r="AO88" s="10">
        <f t="shared" si="107"/>
        <v>0.6943685170495455</v>
      </c>
      <c r="AP88" s="10">
        <f t="shared" si="107"/>
        <v>0.8248351314254242</v>
      </c>
      <c r="AQ88" s="10">
        <f t="shared" si="107"/>
        <v>1.5141185916428754</v>
      </c>
      <c r="AR88" s="10">
        <f t="shared" si="107"/>
        <v>1.4478000193695371</v>
      </c>
      <c r="AS88" s="10">
        <f t="shared" si="107"/>
        <v>1.3860599381339733</v>
      </c>
      <c r="AT88" s="10">
        <f t="shared" si="107"/>
        <v>1.5776788145308493</v>
      </c>
      <c r="AU88" s="10">
        <f t="shared" si="107"/>
        <v>1.5809466721772458</v>
      </c>
      <c r="AV88" s="10">
        <f t="shared" si="107"/>
        <v>1.6303841263304932</v>
      </c>
      <c r="AW88" s="10">
        <f t="shared" si="107"/>
        <v>1.4976174017956649</v>
      </c>
      <c r="AX88" s="10">
        <f t="shared" si="107"/>
        <v>1.8408472344621496</v>
      </c>
      <c r="AY88" s="10">
        <f t="shared" si="107"/>
        <v>1.7028049735071362</v>
      </c>
      <c r="AZ88" s="10">
        <f t="shared" si="107"/>
        <v>1.9012322850242402</v>
      </c>
      <c r="BA88" s="10">
        <f t="shared" si="107"/>
        <v>1.6709330855447853</v>
      </c>
      <c r="BB88" s="10">
        <f t="shared" si="107"/>
        <v>1.4349098766650454</v>
      </c>
      <c r="BC88" s="10">
        <f t="shared" si="107"/>
        <v>1.4992152596358097</v>
      </c>
      <c r="BD88" s="10">
        <f t="shared" si="107"/>
        <v>1.4527404753851882</v>
      </c>
      <c r="BE88" s="10">
        <f t="shared" si="107"/>
        <v>1.6317800031509815</v>
      </c>
      <c r="BF88" s="10">
        <f t="shared" si="107"/>
        <v>1.459654123108608</v>
      </c>
      <c r="BG88" s="10">
        <f t="shared" si="107"/>
        <v>1.8985102232967492</v>
      </c>
      <c r="BH88" s="10">
        <f t="shared" si="107"/>
        <v>1.4863140175895866</v>
      </c>
      <c r="BI88" s="10">
        <f t="shared" si="107"/>
        <v>1.8561735914300217</v>
      </c>
      <c r="BJ88" s="10">
        <f t="shared" si="107"/>
        <v>1.0982339024572132</v>
      </c>
      <c r="BK88" s="10">
        <f t="shared" si="107"/>
        <v>1.4447536716800684</v>
      </c>
      <c r="BL88" s="10">
        <f t="shared" si="107"/>
        <v>1.3542014437250645</v>
      </c>
      <c r="BM88" s="10">
        <f t="shared" si="107"/>
        <v>1.1570853346744692</v>
      </c>
      <c r="BN88" s="10">
        <f t="shared" si="107"/>
        <v>1.175284096822413</v>
      </c>
      <c r="BO88" s="10">
        <f t="shared" ref="BO88:DZ88" si="108">BO30/BO$61</f>
        <v>1.3236089604381671</v>
      </c>
      <c r="BP88" s="10">
        <f t="shared" si="108"/>
        <v>1.4842321876891165</v>
      </c>
      <c r="BQ88" s="10">
        <f t="shared" si="108"/>
        <v>0.93968645072370083</v>
      </c>
      <c r="BR88" s="10">
        <f t="shared" si="108"/>
        <v>0.9341044505240399</v>
      </c>
      <c r="BS88" s="10">
        <f t="shared" si="108"/>
        <v>1.0115930089349816</v>
      </c>
      <c r="BT88" s="10">
        <f t="shared" si="108"/>
        <v>5.5512205155738252</v>
      </c>
      <c r="BU88" s="10">
        <f t="shared" si="108"/>
        <v>3.1605050648476265</v>
      </c>
      <c r="BV88" s="10">
        <f t="shared" si="108"/>
        <v>1.8339709524681351</v>
      </c>
      <c r="BW88" s="10">
        <f t="shared" si="108"/>
        <v>1.9529929072022205</v>
      </c>
      <c r="BX88" s="10">
        <f t="shared" si="108"/>
        <v>2.8399817637845679</v>
      </c>
      <c r="BY88" s="10">
        <f t="shared" si="108"/>
        <v>1.7313046075476803</v>
      </c>
      <c r="BZ88" s="10">
        <f t="shared" si="108"/>
        <v>1.5234851958092541</v>
      </c>
      <c r="CA88" s="10">
        <f t="shared" si="108"/>
        <v>0</v>
      </c>
      <c r="CB88" s="10">
        <f t="shared" si="108"/>
        <v>1.1648922522697904</v>
      </c>
      <c r="CC88" s="10">
        <f t="shared" si="108"/>
        <v>1.2886025987339282</v>
      </c>
      <c r="CD88" s="10">
        <f t="shared" si="108"/>
        <v>1.2397912194496126</v>
      </c>
      <c r="CE88" s="10">
        <f t="shared" si="108"/>
        <v>1.2363252748315687</v>
      </c>
      <c r="CF88" s="10">
        <f t="shared" si="108"/>
        <v>0.81219915976675106</v>
      </c>
      <c r="CG88" s="10">
        <f t="shared" si="108"/>
        <v>0.90685501298025684</v>
      </c>
      <c r="CH88" s="10">
        <f t="shared" si="108"/>
        <v>0.76233551913449105</v>
      </c>
      <c r="CI88" s="10">
        <f t="shared" si="108"/>
        <v>1.2199345801050345</v>
      </c>
      <c r="CJ88" s="10">
        <f t="shared" si="108"/>
        <v>2.1088359224395279</v>
      </c>
      <c r="CK88" s="10">
        <f t="shared" si="108"/>
        <v>2.4235807430069976</v>
      </c>
      <c r="CL88" s="10">
        <f t="shared" si="108"/>
        <v>2.2520006995765645</v>
      </c>
      <c r="CM88" s="10">
        <f t="shared" si="108"/>
        <v>2.0784286190625374</v>
      </c>
      <c r="CN88" s="10">
        <f t="shared" si="108"/>
        <v>0</v>
      </c>
      <c r="CO88" s="10">
        <f t="shared" si="108"/>
        <v>2.5150472652005256</v>
      </c>
      <c r="CP88" s="10">
        <f t="shared" si="108"/>
        <v>5.1980391354938904</v>
      </c>
      <c r="CQ88" s="10">
        <f t="shared" si="108"/>
        <v>4.60950646893669</v>
      </c>
      <c r="CR88" s="10">
        <f t="shared" si="108"/>
        <v>4.6808055837724263</v>
      </c>
      <c r="CS88" s="10">
        <f t="shared" si="108"/>
        <v>4.7227579081247546</v>
      </c>
      <c r="CT88" s="10">
        <f t="shared" si="108"/>
        <v>3.2301586451290971</v>
      </c>
      <c r="CU88" s="10">
        <f t="shared" si="108"/>
        <v>3.8300402588880806</v>
      </c>
      <c r="CV88" s="10">
        <f t="shared" si="108"/>
        <v>4.2091851671385747</v>
      </c>
      <c r="CW88" s="10">
        <f t="shared" si="108"/>
        <v>0</v>
      </c>
      <c r="CX88" s="10">
        <f t="shared" si="108"/>
        <v>0</v>
      </c>
      <c r="CY88" s="10">
        <f t="shared" si="108"/>
        <v>0</v>
      </c>
      <c r="CZ88" s="10">
        <f t="shared" si="108"/>
        <v>0</v>
      </c>
      <c r="DA88" s="10">
        <f t="shared" si="108"/>
        <v>0</v>
      </c>
      <c r="DB88" s="10">
        <f t="shared" si="108"/>
        <v>0</v>
      </c>
      <c r="DC88" s="10">
        <f t="shared" si="108"/>
        <v>0</v>
      </c>
      <c r="DD88" s="10">
        <f t="shared" si="108"/>
        <v>0</v>
      </c>
      <c r="DE88" s="10">
        <f t="shared" si="108"/>
        <v>0</v>
      </c>
      <c r="DF88" s="10">
        <f t="shared" si="108"/>
        <v>0</v>
      </c>
      <c r="DG88" s="10">
        <f t="shared" si="108"/>
        <v>0</v>
      </c>
      <c r="DH88" s="10">
        <f t="shared" si="108"/>
        <v>0</v>
      </c>
      <c r="DI88" s="10">
        <f t="shared" si="108"/>
        <v>0</v>
      </c>
      <c r="DJ88" s="10">
        <f t="shared" si="108"/>
        <v>0</v>
      </c>
      <c r="DK88" s="10">
        <f t="shared" si="108"/>
        <v>0</v>
      </c>
      <c r="DL88" s="10">
        <f t="shared" si="108"/>
        <v>0</v>
      </c>
      <c r="DM88" s="10">
        <f t="shared" si="108"/>
        <v>0</v>
      </c>
      <c r="DN88" s="10">
        <f t="shared" si="108"/>
        <v>0</v>
      </c>
      <c r="DO88" s="10">
        <f t="shared" si="108"/>
        <v>0</v>
      </c>
      <c r="DP88" s="10">
        <f t="shared" si="108"/>
        <v>0</v>
      </c>
      <c r="DQ88" s="10">
        <f t="shared" si="108"/>
        <v>0</v>
      </c>
      <c r="DR88" s="10">
        <f t="shared" si="108"/>
        <v>0</v>
      </c>
      <c r="DS88" s="10">
        <f t="shared" si="108"/>
        <v>0</v>
      </c>
      <c r="DT88" s="10">
        <f t="shared" si="108"/>
        <v>0</v>
      </c>
      <c r="DU88" s="10">
        <f t="shared" si="108"/>
        <v>0</v>
      </c>
      <c r="DV88" s="10">
        <f t="shared" si="108"/>
        <v>0</v>
      </c>
      <c r="DW88" s="10">
        <f t="shared" si="108"/>
        <v>0</v>
      </c>
      <c r="DX88" s="10">
        <f t="shared" si="108"/>
        <v>0</v>
      </c>
      <c r="DY88" s="10">
        <f t="shared" si="108"/>
        <v>0</v>
      </c>
      <c r="DZ88" s="10">
        <f t="shared" si="108"/>
        <v>0</v>
      </c>
      <c r="EA88" s="10">
        <f t="shared" ref="EA88:GL88" si="109">EA30/EA$61</f>
        <v>0</v>
      </c>
      <c r="EB88" s="10">
        <f t="shared" si="109"/>
        <v>0</v>
      </c>
      <c r="EC88" s="10">
        <f t="shared" si="109"/>
        <v>0</v>
      </c>
      <c r="ED88" s="10">
        <f t="shared" si="109"/>
        <v>0</v>
      </c>
      <c r="EE88" s="10">
        <f t="shared" si="109"/>
        <v>0</v>
      </c>
      <c r="EF88" s="10">
        <f t="shared" si="109"/>
        <v>0</v>
      </c>
      <c r="EG88" s="10">
        <f t="shared" si="109"/>
        <v>0</v>
      </c>
      <c r="EH88" s="10">
        <f t="shared" si="109"/>
        <v>0</v>
      </c>
      <c r="EI88" s="10">
        <f t="shared" si="109"/>
        <v>0</v>
      </c>
      <c r="EJ88" s="10">
        <f t="shared" si="109"/>
        <v>0</v>
      </c>
      <c r="EK88" s="10">
        <f t="shared" si="109"/>
        <v>0</v>
      </c>
      <c r="EL88" s="10">
        <f t="shared" si="109"/>
        <v>0</v>
      </c>
      <c r="EM88" s="10">
        <f t="shared" si="109"/>
        <v>0</v>
      </c>
      <c r="EN88" s="10">
        <f t="shared" si="109"/>
        <v>0</v>
      </c>
      <c r="EO88" s="10">
        <f t="shared" si="109"/>
        <v>0</v>
      </c>
      <c r="EP88" s="10">
        <f t="shared" si="109"/>
        <v>0</v>
      </c>
      <c r="EQ88" s="10">
        <f t="shared" si="109"/>
        <v>0</v>
      </c>
      <c r="ER88" s="10">
        <f t="shared" si="109"/>
        <v>0</v>
      </c>
      <c r="ES88" s="10">
        <f t="shared" si="109"/>
        <v>0</v>
      </c>
      <c r="ET88" s="10">
        <f t="shared" si="109"/>
        <v>0</v>
      </c>
      <c r="EU88" s="10">
        <f t="shared" si="109"/>
        <v>0</v>
      </c>
      <c r="EV88" s="10">
        <f t="shared" si="109"/>
        <v>0</v>
      </c>
      <c r="EW88" s="10">
        <f t="shared" si="109"/>
        <v>0</v>
      </c>
      <c r="EX88" s="10">
        <f t="shared" si="109"/>
        <v>0</v>
      </c>
      <c r="EY88" s="10">
        <f t="shared" si="109"/>
        <v>0</v>
      </c>
      <c r="EZ88" s="10">
        <f t="shared" si="109"/>
        <v>0</v>
      </c>
      <c r="FA88" s="10">
        <f t="shared" si="109"/>
        <v>0</v>
      </c>
      <c r="FB88" s="10">
        <f t="shared" si="109"/>
        <v>0</v>
      </c>
      <c r="FC88" s="10">
        <f t="shared" si="109"/>
        <v>0</v>
      </c>
      <c r="FD88" s="10">
        <f t="shared" si="109"/>
        <v>0</v>
      </c>
      <c r="FE88" s="10">
        <f t="shared" si="109"/>
        <v>0</v>
      </c>
      <c r="FF88" s="10">
        <f t="shared" si="109"/>
        <v>0</v>
      </c>
      <c r="FG88" s="10">
        <f t="shared" si="109"/>
        <v>0</v>
      </c>
      <c r="FH88" s="10">
        <f t="shared" si="109"/>
        <v>0</v>
      </c>
      <c r="FI88" s="10">
        <f t="shared" si="109"/>
        <v>0</v>
      </c>
      <c r="FJ88" s="10">
        <f t="shared" si="109"/>
        <v>0</v>
      </c>
      <c r="FK88" s="10">
        <f t="shared" si="109"/>
        <v>0</v>
      </c>
      <c r="FL88" s="10">
        <f t="shared" si="109"/>
        <v>0</v>
      </c>
      <c r="FM88" s="10">
        <f t="shared" si="109"/>
        <v>0</v>
      </c>
      <c r="FN88" s="10">
        <f t="shared" si="109"/>
        <v>0</v>
      </c>
      <c r="FO88" s="10">
        <f t="shared" si="109"/>
        <v>0</v>
      </c>
      <c r="FP88" s="10">
        <f t="shared" si="109"/>
        <v>0</v>
      </c>
      <c r="FQ88" s="10">
        <f t="shared" si="109"/>
        <v>0</v>
      </c>
      <c r="FR88" s="10">
        <f t="shared" si="109"/>
        <v>0</v>
      </c>
      <c r="FS88" s="10">
        <f t="shared" si="109"/>
        <v>0</v>
      </c>
      <c r="FT88" s="10">
        <f t="shared" si="109"/>
        <v>0</v>
      </c>
      <c r="FU88" s="10">
        <f t="shared" si="109"/>
        <v>0</v>
      </c>
      <c r="FV88" s="10">
        <f t="shared" si="109"/>
        <v>0</v>
      </c>
      <c r="FW88" s="10">
        <f t="shared" si="109"/>
        <v>0</v>
      </c>
      <c r="FX88" s="10">
        <f t="shared" si="109"/>
        <v>0</v>
      </c>
      <c r="FY88" s="10">
        <f t="shared" si="109"/>
        <v>0</v>
      </c>
      <c r="FZ88" s="10">
        <f t="shared" si="109"/>
        <v>0</v>
      </c>
      <c r="GA88" s="10">
        <f t="shared" si="109"/>
        <v>0</v>
      </c>
      <c r="GB88" s="10">
        <f t="shared" si="109"/>
        <v>0</v>
      </c>
      <c r="GC88" s="10">
        <f t="shared" si="109"/>
        <v>0</v>
      </c>
      <c r="GD88" s="10">
        <f t="shared" si="109"/>
        <v>0</v>
      </c>
      <c r="GE88" s="10">
        <f t="shared" si="109"/>
        <v>0</v>
      </c>
      <c r="GF88" s="10">
        <f t="shared" si="109"/>
        <v>0</v>
      </c>
      <c r="GG88" s="10">
        <f t="shared" si="109"/>
        <v>0</v>
      </c>
      <c r="GH88" s="10">
        <f t="shared" si="109"/>
        <v>0</v>
      </c>
      <c r="GI88" s="10">
        <f t="shared" si="109"/>
        <v>0</v>
      </c>
      <c r="GJ88" s="10">
        <f t="shared" si="109"/>
        <v>0</v>
      </c>
      <c r="GK88" s="10">
        <f t="shared" si="109"/>
        <v>0</v>
      </c>
      <c r="GL88" s="10">
        <f t="shared" si="109"/>
        <v>0</v>
      </c>
      <c r="GM88" s="10">
        <f t="shared" ref="GM88:HE88" si="110">GM30/GM$61</f>
        <v>0</v>
      </c>
      <c r="GN88" s="10">
        <f t="shared" si="110"/>
        <v>0</v>
      </c>
      <c r="GO88" s="10">
        <f t="shared" si="110"/>
        <v>0</v>
      </c>
      <c r="GP88" s="10">
        <f t="shared" si="110"/>
        <v>0</v>
      </c>
      <c r="GQ88" s="10">
        <f t="shared" si="110"/>
        <v>0</v>
      </c>
      <c r="GR88" s="10">
        <f t="shared" si="110"/>
        <v>0</v>
      </c>
      <c r="GS88" s="10">
        <f t="shared" si="110"/>
        <v>0</v>
      </c>
      <c r="GT88" s="10">
        <f t="shared" si="110"/>
        <v>0</v>
      </c>
      <c r="GU88" s="10">
        <f t="shared" si="110"/>
        <v>0</v>
      </c>
      <c r="GV88" s="10">
        <f t="shared" si="110"/>
        <v>0</v>
      </c>
      <c r="GW88" s="10">
        <f t="shared" si="110"/>
        <v>0</v>
      </c>
      <c r="GX88" s="10">
        <f t="shared" si="110"/>
        <v>0</v>
      </c>
      <c r="GY88" s="10">
        <f t="shared" si="110"/>
        <v>0</v>
      </c>
      <c r="GZ88" s="10">
        <f t="shared" si="110"/>
        <v>0</v>
      </c>
      <c r="HA88" s="10">
        <f t="shared" si="110"/>
        <v>0</v>
      </c>
      <c r="HB88" s="10">
        <f t="shared" si="110"/>
        <v>0</v>
      </c>
      <c r="HC88" s="10">
        <f t="shared" si="110"/>
        <v>0</v>
      </c>
      <c r="HD88" s="10">
        <f t="shared" si="110"/>
        <v>0</v>
      </c>
      <c r="HE88" s="10">
        <f t="shared" si="110"/>
        <v>0</v>
      </c>
      <c r="HF88" s="10"/>
      <c r="HG88" s="10">
        <f t="shared" si="14"/>
        <v>0.65974886187142667</v>
      </c>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row>
    <row r="89" spans="1:275">
      <c r="A89" t="str">
        <f t="shared" si="4"/>
        <v>IronSource_Install_22</v>
      </c>
      <c r="B89" s="10">
        <f t="shared" si="9"/>
        <v>0</v>
      </c>
      <c r="C89" s="10">
        <f t="shared" ref="C89:BN89" si="111">C31/C$61</f>
        <v>0</v>
      </c>
      <c r="D89" s="10">
        <f t="shared" si="111"/>
        <v>0</v>
      </c>
      <c r="E89" s="10">
        <f t="shared" si="111"/>
        <v>0</v>
      </c>
      <c r="F89" s="10">
        <f t="shared" si="111"/>
        <v>0</v>
      </c>
      <c r="G89" s="10">
        <f t="shared" si="111"/>
        <v>0</v>
      </c>
      <c r="H89" s="10">
        <f t="shared" si="111"/>
        <v>0</v>
      </c>
      <c r="I89" s="10">
        <f t="shared" si="111"/>
        <v>0</v>
      </c>
      <c r="J89" s="10">
        <f t="shared" si="111"/>
        <v>0</v>
      </c>
      <c r="K89" s="10">
        <f t="shared" si="111"/>
        <v>0</v>
      </c>
      <c r="L89" s="10">
        <f t="shared" si="111"/>
        <v>0</v>
      </c>
      <c r="M89" s="10">
        <f t="shared" si="111"/>
        <v>0</v>
      </c>
      <c r="N89" s="10">
        <f t="shared" si="111"/>
        <v>0</v>
      </c>
      <c r="O89" s="10">
        <f t="shared" si="111"/>
        <v>0</v>
      </c>
      <c r="P89" s="10">
        <f t="shared" si="111"/>
        <v>0</v>
      </c>
      <c r="Q89" s="10">
        <f t="shared" si="111"/>
        <v>0</v>
      </c>
      <c r="R89" s="10">
        <f t="shared" si="111"/>
        <v>0</v>
      </c>
      <c r="S89" s="10">
        <f t="shared" si="111"/>
        <v>0</v>
      </c>
      <c r="T89" s="10">
        <f t="shared" si="111"/>
        <v>0</v>
      </c>
      <c r="U89" s="10">
        <f t="shared" si="111"/>
        <v>0</v>
      </c>
      <c r="V89" s="10">
        <f t="shared" si="111"/>
        <v>0</v>
      </c>
      <c r="W89" s="10">
        <f t="shared" si="111"/>
        <v>0</v>
      </c>
      <c r="X89" s="10">
        <f t="shared" si="111"/>
        <v>0</v>
      </c>
      <c r="Y89" s="10">
        <f t="shared" si="111"/>
        <v>0</v>
      </c>
      <c r="Z89" s="10">
        <f t="shared" si="111"/>
        <v>0</v>
      </c>
      <c r="AA89" s="10">
        <f t="shared" si="111"/>
        <v>0</v>
      </c>
      <c r="AB89" s="10">
        <f t="shared" si="111"/>
        <v>0</v>
      </c>
      <c r="AC89" s="10">
        <f t="shared" si="111"/>
        <v>0</v>
      </c>
      <c r="AD89" s="10">
        <f t="shared" si="111"/>
        <v>0</v>
      </c>
      <c r="AE89" s="10">
        <f t="shared" si="111"/>
        <v>0</v>
      </c>
      <c r="AF89" s="10">
        <f t="shared" si="111"/>
        <v>0</v>
      </c>
      <c r="AG89" s="10">
        <f t="shared" si="111"/>
        <v>0</v>
      </c>
      <c r="AH89" s="10">
        <f t="shared" si="111"/>
        <v>0</v>
      </c>
      <c r="AI89" s="10">
        <f t="shared" si="111"/>
        <v>0</v>
      </c>
      <c r="AJ89" s="10">
        <f t="shared" si="111"/>
        <v>0</v>
      </c>
      <c r="AK89" s="10">
        <f t="shared" si="111"/>
        <v>0</v>
      </c>
      <c r="AL89" s="10">
        <f t="shared" si="111"/>
        <v>0</v>
      </c>
      <c r="AM89" s="10">
        <f t="shared" si="111"/>
        <v>0</v>
      </c>
      <c r="AN89" s="10">
        <f t="shared" si="111"/>
        <v>0</v>
      </c>
      <c r="AO89" s="10">
        <f t="shared" si="111"/>
        <v>0</v>
      </c>
      <c r="AP89" s="10">
        <f t="shared" si="111"/>
        <v>0</v>
      </c>
      <c r="AQ89" s="10">
        <f t="shared" si="111"/>
        <v>0</v>
      </c>
      <c r="AR89" s="10">
        <f t="shared" si="111"/>
        <v>0</v>
      </c>
      <c r="AS89" s="10">
        <f t="shared" si="111"/>
        <v>0</v>
      </c>
      <c r="AT89" s="10">
        <f t="shared" si="111"/>
        <v>0</v>
      </c>
      <c r="AU89" s="10">
        <f t="shared" si="111"/>
        <v>0</v>
      </c>
      <c r="AV89" s="10">
        <f t="shared" si="111"/>
        <v>0</v>
      </c>
      <c r="AW89" s="10">
        <f t="shared" si="111"/>
        <v>0</v>
      </c>
      <c r="AX89" s="10">
        <f t="shared" si="111"/>
        <v>0</v>
      </c>
      <c r="AY89" s="10">
        <f t="shared" si="111"/>
        <v>0</v>
      </c>
      <c r="AZ89" s="10">
        <f t="shared" si="111"/>
        <v>0</v>
      </c>
      <c r="BA89" s="10">
        <f t="shared" si="111"/>
        <v>0</v>
      </c>
      <c r="BB89" s="10">
        <f t="shared" si="111"/>
        <v>0</v>
      </c>
      <c r="BC89" s="10">
        <f t="shared" si="111"/>
        <v>0</v>
      </c>
      <c r="BD89" s="10">
        <f t="shared" si="111"/>
        <v>0</v>
      </c>
      <c r="BE89" s="10">
        <f t="shared" si="111"/>
        <v>0</v>
      </c>
      <c r="BF89" s="10">
        <f t="shared" si="111"/>
        <v>0</v>
      </c>
      <c r="BG89" s="10">
        <f t="shared" si="111"/>
        <v>0</v>
      </c>
      <c r="BH89" s="10">
        <f t="shared" si="111"/>
        <v>0</v>
      </c>
      <c r="BI89" s="10">
        <f t="shared" si="111"/>
        <v>0</v>
      </c>
      <c r="BJ89" s="10">
        <f t="shared" si="111"/>
        <v>0</v>
      </c>
      <c r="BK89" s="10">
        <f t="shared" si="111"/>
        <v>0</v>
      </c>
      <c r="BL89" s="10">
        <f t="shared" si="111"/>
        <v>0</v>
      </c>
      <c r="BM89" s="10">
        <f t="shared" si="111"/>
        <v>0</v>
      </c>
      <c r="BN89" s="10">
        <f t="shared" si="111"/>
        <v>0</v>
      </c>
      <c r="BO89" s="10">
        <f t="shared" ref="BO89:DZ89" si="112">BO31/BO$61</f>
        <v>0</v>
      </c>
      <c r="BP89" s="10">
        <f t="shared" si="112"/>
        <v>0</v>
      </c>
      <c r="BQ89" s="10">
        <f t="shared" si="112"/>
        <v>0</v>
      </c>
      <c r="BR89" s="10">
        <f t="shared" si="112"/>
        <v>0</v>
      </c>
      <c r="BS89" s="10">
        <f t="shared" si="112"/>
        <v>0</v>
      </c>
      <c r="BT89" s="10">
        <f t="shared" si="112"/>
        <v>0</v>
      </c>
      <c r="BU89" s="10">
        <f t="shared" si="112"/>
        <v>0</v>
      </c>
      <c r="BV89" s="10">
        <f t="shared" si="112"/>
        <v>0</v>
      </c>
      <c r="BW89" s="10">
        <f t="shared" si="112"/>
        <v>0</v>
      </c>
      <c r="BX89" s="10">
        <f t="shared" si="112"/>
        <v>0</v>
      </c>
      <c r="BY89" s="10">
        <f t="shared" si="112"/>
        <v>0</v>
      </c>
      <c r="BZ89" s="10">
        <f t="shared" si="112"/>
        <v>0</v>
      </c>
      <c r="CA89" s="10">
        <f t="shared" si="112"/>
        <v>0</v>
      </c>
      <c r="CB89" s="10">
        <f t="shared" si="112"/>
        <v>0</v>
      </c>
      <c r="CC89" s="10">
        <f t="shared" si="112"/>
        <v>0</v>
      </c>
      <c r="CD89" s="10">
        <f t="shared" si="112"/>
        <v>0</v>
      </c>
      <c r="CE89" s="10">
        <f t="shared" si="112"/>
        <v>0</v>
      </c>
      <c r="CF89" s="10">
        <f t="shared" si="112"/>
        <v>0</v>
      </c>
      <c r="CG89" s="10">
        <f t="shared" si="112"/>
        <v>0</v>
      </c>
      <c r="CH89" s="10">
        <f t="shared" si="112"/>
        <v>0</v>
      </c>
      <c r="CI89" s="10">
        <f t="shared" si="112"/>
        <v>0</v>
      </c>
      <c r="CJ89" s="10">
        <f t="shared" si="112"/>
        <v>0</v>
      </c>
      <c r="CK89" s="10">
        <f t="shared" si="112"/>
        <v>0</v>
      </c>
      <c r="CL89" s="10">
        <f t="shared" si="112"/>
        <v>0</v>
      </c>
      <c r="CM89" s="10">
        <f t="shared" si="112"/>
        <v>0</v>
      </c>
      <c r="CN89" s="10">
        <f t="shared" si="112"/>
        <v>0</v>
      </c>
      <c r="CO89" s="10">
        <f t="shared" si="112"/>
        <v>0</v>
      </c>
      <c r="CP89" s="10">
        <f t="shared" si="112"/>
        <v>0</v>
      </c>
      <c r="CQ89" s="10">
        <f t="shared" si="112"/>
        <v>0</v>
      </c>
      <c r="CR89" s="10">
        <f t="shared" si="112"/>
        <v>0</v>
      </c>
      <c r="CS89" s="10">
        <f t="shared" si="112"/>
        <v>0</v>
      </c>
      <c r="CT89" s="10">
        <f t="shared" si="112"/>
        <v>0</v>
      </c>
      <c r="CU89" s="10">
        <f t="shared" si="112"/>
        <v>0</v>
      </c>
      <c r="CV89" s="10">
        <f t="shared" si="112"/>
        <v>0</v>
      </c>
      <c r="CW89" s="10">
        <f t="shared" si="112"/>
        <v>3.4091812539402793</v>
      </c>
      <c r="CX89" s="10">
        <f t="shared" si="112"/>
        <v>2.963851131302309</v>
      </c>
      <c r="CY89" s="10">
        <f t="shared" si="112"/>
        <v>3.3499037917324461</v>
      </c>
      <c r="CZ89" s="10">
        <f t="shared" si="112"/>
        <v>2.8487478497447807</v>
      </c>
      <c r="DA89" s="10">
        <f t="shared" si="112"/>
        <v>2.7226372729971868</v>
      </c>
      <c r="DB89" s="10">
        <f t="shared" si="112"/>
        <v>3.3166124034295734</v>
      </c>
      <c r="DC89" s="10">
        <f t="shared" si="112"/>
        <v>2.5255053506429261</v>
      </c>
      <c r="DD89" s="10">
        <f t="shared" si="112"/>
        <v>1.4746602955803916</v>
      </c>
      <c r="DE89" s="10">
        <f t="shared" si="112"/>
        <v>3.1551632611823579</v>
      </c>
      <c r="DF89" s="10">
        <f t="shared" si="112"/>
        <v>2.6297175781268378</v>
      </c>
      <c r="DG89" s="10">
        <f t="shared" si="112"/>
        <v>2.2582883879398103</v>
      </c>
      <c r="DH89" s="10">
        <f t="shared" si="112"/>
        <v>2.1557538525197657</v>
      </c>
      <c r="DI89" s="10">
        <f t="shared" si="112"/>
        <v>2.5756624109460011</v>
      </c>
      <c r="DJ89" s="10">
        <f t="shared" si="112"/>
        <v>2.0367933897557835</v>
      </c>
      <c r="DK89" s="10">
        <f t="shared" si="112"/>
        <v>2.153616080384861</v>
      </c>
      <c r="DL89" s="10">
        <f t="shared" si="112"/>
        <v>2.3682307179963358</v>
      </c>
      <c r="DM89" s="10">
        <f t="shared" si="112"/>
        <v>2.1370850151471443</v>
      </c>
      <c r="DN89" s="10">
        <f t="shared" si="112"/>
        <v>3.289092007647608</v>
      </c>
      <c r="DO89" s="10">
        <f t="shared" si="112"/>
        <v>1.8540902041168019</v>
      </c>
      <c r="DP89" s="10">
        <f t="shared" si="112"/>
        <v>1.8558642914310797</v>
      </c>
      <c r="DQ89" s="10">
        <f t="shared" si="112"/>
        <v>2.3903689755201869</v>
      </c>
      <c r="DR89" s="10">
        <f t="shared" si="112"/>
        <v>1.7111547106825888</v>
      </c>
      <c r="DS89" s="10">
        <f t="shared" si="112"/>
        <v>1.7443419804596665</v>
      </c>
      <c r="DT89" s="10">
        <f t="shared" si="112"/>
        <v>1.8185862116731795</v>
      </c>
      <c r="DU89" s="10">
        <f t="shared" si="112"/>
        <v>1.9064763312075204</v>
      </c>
      <c r="DV89" s="10">
        <f t="shared" si="112"/>
        <v>1.8955069622132306</v>
      </c>
      <c r="DW89" s="10">
        <f t="shared" si="112"/>
        <v>2.2178975563788481</v>
      </c>
      <c r="DX89" s="10">
        <f t="shared" si="112"/>
        <v>1.9620488629880832</v>
      </c>
      <c r="DY89" s="10">
        <f t="shared" si="112"/>
        <v>1.7375106442641288</v>
      </c>
      <c r="DZ89" s="10">
        <f t="shared" si="112"/>
        <v>1.7742304504128581</v>
      </c>
      <c r="EA89" s="10">
        <f t="shared" ref="EA89:GL89" si="113">EA31/EA$61</f>
        <v>1.9176888719057237</v>
      </c>
      <c r="EB89" s="10">
        <f t="shared" si="113"/>
        <v>2.3448040714792757</v>
      </c>
      <c r="EC89" s="10">
        <f t="shared" si="113"/>
        <v>1.922666254377432</v>
      </c>
      <c r="ED89" s="10">
        <f t="shared" si="113"/>
        <v>1.5034014642778857</v>
      </c>
      <c r="EE89" s="10">
        <f t="shared" si="113"/>
        <v>1.3024070960137153</v>
      </c>
      <c r="EF89" s="10">
        <f t="shared" si="113"/>
        <v>1.0592897428702877</v>
      </c>
      <c r="EG89" s="10">
        <f t="shared" si="113"/>
        <v>0.80348099173307252</v>
      </c>
      <c r="EH89" s="10">
        <f t="shared" si="113"/>
        <v>2.1099996208465073</v>
      </c>
      <c r="EI89" s="10">
        <f t="shared" si="113"/>
        <v>1.5757371222540921</v>
      </c>
      <c r="EJ89" s="10">
        <f t="shared" si="113"/>
        <v>1.5681335340723086</v>
      </c>
      <c r="EK89" s="10">
        <f t="shared" si="113"/>
        <v>1.6941773642341491</v>
      </c>
      <c r="EL89" s="10">
        <f t="shared" si="113"/>
        <v>1.5789132718557946</v>
      </c>
      <c r="EM89" s="10">
        <f t="shared" si="113"/>
        <v>1.0271585988279437</v>
      </c>
      <c r="EN89" s="10">
        <f t="shared" si="113"/>
        <v>1.8834138627459569</v>
      </c>
      <c r="EO89" s="10">
        <f t="shared" si="113"/>
        <v>2.3244509353342342</v>
      </c>
      <c r="EP89" s="10">
        <f t="shared" si="113"/>
        <v>2.9712318651003433</v>
      </c>
      <c r="EQ89" s="10">
        <f t="shared" si="113"/>
        <v>2.7063776130295776</v>
      </c>
      <c r="ER89" s="10">
        <f t="shared" si="113"/>
        <v>3.2306365079892454</v>
      </c>
      <c r="ES89" s="10">
        <f t="shared" si="113"/>
        <v>2.8326251846347774</v>
      </c>
      <c r="ET89" s="10">
        <f t="shared" si="113"/>
        <v>2.6026735328087129</v>
      </c>
      <c r="EU89" s="10">
        <f t="shared" si="113"/>
        <v>2.5021666454922715</v>
      </c>
      <c r="EV89" s="10">
        <f t="shared" si="113"/>
        <v>2.6524506724122507</v>
      </c>
      <c r="EW89" s="10">
        <f t="shared" si="113"/>
        <v>2.5018093462425948</v>
      </c>
      <c r="EX89" s="10">
        <f t="shared" si="113"/>
        <v>2.0458070052925543</v>
      </c>
      <c r="EY89" s="10">
        <f t="shared" si="113"/>
        <v>1.6151615134792914</v>
      </c>
      <c r="EZ89" s="10">
        <f t="shared" si="113"/>
        <v>1.5082596946266096</v>
      </c>
      <c r="FA89" s="10">
        <f t="shared" si="113"/>
        <v>1.5267543333202442</v>
      </c>
      <c r="FB89" s="10">
        <f t="shared" si="113"/>
        <v>1.8741855119095008</v>
      </c>
      <c r="FC89" s="10">
        <f t="shared" si="113"/>
        <v>1.8677274713420049</v>
      </c>
      <c r="FD89" s="10">
        <f t="shared" si="113"/>
        <v>1.1382462506610074</v>
      </c>
      <c r="FE89" s="10">
        <f t="shared" si="113"/>
        <v>0.93716168985598258</v>
      </c>
      <c r="FF89" s="10">
        <f t="shared" si="113"/>
        <v>1.0063858263965129</v>
      </c>
      <c r="FG89" s="10">
        <f t="shared" si="113"/>
        <v>0.86472145694103009</v>
      </c>
      <c r="FH89" s="10">
        <f t="shared" si="113"/>
        <v>0.76897492304781867</v>
      </c>
      <c r="FI89" s="10">
        <f t="shared" si="113"/>
        <v>0.96250201295062898</v>
      </c>
      <c r="FJ89" s="10">
        <f t="shared" si="113"/>
        <v>2.2384175983194123</v>
      </c>
      <c r="FK89" s="10">
        <f t="shared" si="113"/>
        <v>2.1286885185270501</v>
      </c>
      <c r="FL89" s="10">
        <f t="shared" si="113"/>
        <v>1.835159797704244</v>
      </c>
      <c r="FM89" s="10">
        <f t="shared" si="113"/>
        <v>2.0072484363477372</v>
      </c>
      <c r="FN89" s="10">
        <f t="shared" si="113"/>
        <v>1.534273053430792</v>
      </c>
      <c r="FO89" s="10">
        <f t="shared" si="113"/>
        <v>1.0461013536184793</v>
      </c>
      <c r="FP89" s="10">
        <f t="shared" si="113"/>
        <v>0.74707728547391583</v>
      </c>
      <c r="FQ89" s="10">
        <f t="shared" si="113"/>
        <v>1.1184823595133431</v>
      </c>
      <c r="FR89" s="10">
        <f t="shared" si="113"/>
        <v>1.334419275606912</v>
      </c>
      <c r="FS89" s="10">
        <f t="shared" si="113"/>
        <v>0.72183682822292228</v>
      </c>
      <c r="FT89" s="10">
        <f t="shared" si="113"/>
        <v>0.9118440122690169</v>
      </c>
      <c r="FU89" s="10">
        <f t="shared" si="113"/>
        <v>0.81502895712698931</v>
      </c>
      <c r="FV89" s="10">
        <f t="shared" si="113"/>
        <v>1.176124429577178</v>
      </c>
      <c r="FW89" s="10">
        <f t="shared" si="113"/>
        <v>0.76916301005570642</v>
      </c>
      <c r="FX89" s="10">
        <f t="shared" si="113"/>
        <v>1.0529648938805694</v>
      </c>
      <c r="FY89" s="10">
        <f t="shared" si="113"/>
        <v>1.8725224139787393</v>
      </c>
      <c r="FZ89" s="10">
        <f t="shared" si="113"/>
        <v>0.68966189780101128</v>
      </c>
      <c r="GA89" s="10">
        <f t="shared" si="113"/>
        <v>0.60268905578730281</v>
      </c>
      <c r="GB89" s="10">
        <f t="shared" si="113"/>
        <v>0.62176154299470687</v>
      </c>
      <c r="GC89" s="10">
        <f t="shared" si="113"/>
        <v>0.5823699949850254</v>
      </c>
      <c r="GD89" s="10">
        <f t="shared" si="113"/>
        <v>1.8647190851875688</v>
      </c>
      <c r="GE89" s="10">
        <f t="shared" si="113"/>
        <v>2.1708875233490823</v>
      </c>
      <c r="GF89" s="10">
        <f t="shared" si="113"/>
        <v>2.0132317114373461</v>
      </c>
      <c r="GG89" s="10">
        <f t="shared" si="113"/>
        <v>1.4592229688517719</v>
      </c>
      <c r="GH89" s="10">
        <f t="shared" si="113"/>
        <v>0.70456417415823658</v>
      </c>
      <c r="GI89" s="10">
        <f t="shared" si="113"/>
        <v>0.6025957747076266</v>
      </c>
      <c r="GJ89" s="10">
        <f t="shared" si="113"/>
        <v>0.11312185081385852</v>
      </c>
      <c r="GK89" s="10">
        <f t="shared" si="113"/>
        <v>0</v>
      </c>
      <c r="GL89" s="10">
        <f t="shared" si="113"/>
        <v>0</v>
      </c>
      <c r="GM89" s="10">
        <f t="shared" ref="GM89:HE89" si="114">GM31/GM$61</f>
        <v>0</v>
      </c>
      <c r="GN89" s="10">
        <f t="shared" si="114"/>
        <v>0</v>
      </c>
      <c r="GO89" s="10">
        <f t="shared" si="114"/>
        <v>0</v>
      </c>
      <c r="GP89" s="10">
        <f t="shared" si="114"/>
        <v>0</v>
      </c>
      <c r="GQ89" s="10">
        <f t="shared" si="114"/>
        <v>0</v>
      </c>
      <c r="GR89" s="10">
        <f t="shared" si="114"/>
        <v>0</v>
      </c>
      <c r="GS89" s="10">
        <f t="shared" si="114"/>
        <v>0</v>
      </c>
      <c r="GT89" s="10">
        <f t="shared" si="114"/>
        <v>0</v>
      </c>
      <c r="GU89" s="10">
        <f t="shared" si="114"/>
        <v>0</v>
      </c>
      <c r="GV89" s="10">
        <f t="shared" si="114"/>
        <v>0</v>
      </c>
      <c r="GW89" s="10">
        <f t="shared" si="114"/>
        <v>0</v>
      </c>
      <c r="GX89" s="10">
        <f t="shared" si="114"/>
        <v>0</v>
      </c>
      <c r="GY89" s="10">
        <f t="shared" si="114"/>
        <v>0</v>
      </c>
      <c r="GZ89" s="10">
        <f t="shared" si="114"/>
        <v>0</v>
      </c>
      <c r="HA89" s="10">
        <f t="shared" si="114"/>
        <v>0</v>
      </c>
      <c r="HB89" s="10">
        <f t="shared" si="114"/>
        <v>0</v>
      </c>
      <c r="HC89" s="10">
        <f t="shared" si="114"/>
        <v>0</v>
      </c>
      <c r="HD89" s="10">
        <f t="shared" si="114"/>
        <v>0</v>
      </c>
      <c r="HE89" s="10">
        <f t="shared" si="114"/>
        <v>0</v>
      </c>
      <c r="HF89" s="10"/>
      <c r="HG89" s="10">
        <f t="shared" si="14"/>
        <v>0.781624240077606</v>
      </c>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row>
    <row r="90" spans="1:275">
      <c r="A90" t="str">
        <f t="shared" si="4"/>
        <v>Kyawake_Other</v>
      </c>
      <c r="B90" s="10">
        <f t="shared" si="9"/>
        <v>0</v>
      </c>
      <c r="C90" s="10">
        <f t="shared" ref="C90:BN90" si="115">C32/C$61</f>
        <v>0</v>
      </c>
      <c r="D90" s="10">
        <f t="shared" si="115"/>
        <v>0</v>
      </c>
      <c r="E90" s="10">
        <f t="shared" si="115"/>
        <v>0</v>
      </c>
      <c r="F90" s="10">
        <f t="shared" si="115"/>
        <v>0</v>
      </c>
      <c r="G90" s="10">
        <f t="shared" si="115"/>
        <v>0</v>
      </c>
      <c r="H90" s="10">
        <f t="shared" si="115"/>
        <v>0</v>
      </c>
      <c r="I90" s="10">
        <f t="shared" si="115"/>
        <v>0</v>
      </c>
      <c r="J90" s="10">
        <f t="shared" si="115"/>
        <v>0</v>
      </c>
      <c r="K90" s="10">
        <f t="shared" si="115"/>
        <v>0</v>
      </c>
      <c r="L90" s="10">
        <f t="shared" si="115"/>
        <v>0</v>
      </c>
      <c r="M90" s="10">
        <f t="shared" si="115"/>
        <v>0</v>
      </c>
      <c r="N90" s="10">
        <f t="shared" si="115"/>
        <v>0</v>
      </c>
      <c r="O90" s="10">
        <f t="shared" si="115"/>
        <v>0</v>
      </c>
      <c r="P90" s="10">
        <f t="shared" si="115"/>
        <v>0</v>
      </c>
      <c r="Q90" s="10">
        <f t="shared" si="115"/>
        <v>0</v>
      </c>
      <c r="R90" s="10">
        <f t="shared" si="115"/>
        <v>0</v>
      </c>
      <c r="S90" s="10">
        <f t="shared" si="115"/>
        <v>0</v>
      </c>
      <c r="T90" s="10">
        <f t="shared" si="115"/>
        <v>0</v>
      </c>
      <c r="U90" s="10">
        <f t="shared" si="115"/>
        <v>0</v>
      </c>
      <c r="V90" s="10">
        <f t="shared" si="115"/>
        <v>0</v>
      </c>
      <c r="W90" s="10">
        <f t="shared" si="115"/>
        <v>0</v>
      </c>
      <c r="X90" s="10">
        <f t="shared" si="115"/>
        <v>0</v>
      </c>
      <c r="Y90" s="10">
        <f t="shared" si="115"/>
        <v>0</v>
      </c>
      <c r="Z90" s="10">
        <f t="shared" si="115"/>
        <v>0</v>
      </c>
      <c r="AA90" s="10">
        <f t="shared" si="115"/>
        <v>0</v>
      </c>
      <c r="AB90" s="10">
        <f t="shared" si="115"/>
        <v>0</v>
      </c>
      <c r="AC90" s="10">
        <f t="shared" si="115"/>
        <v>0</v>
      </c>
      <c r="AD90" s="10">
        <f t="shared" si="115"/>
        <v>0</v>
      </c>
      <c r="AE90" s="10">
        <f t="shared" si="115"/>
        <v>0</v>
      </c>
      <c r="AF90" s="10">
        <f t="shared" si="115"/>
        <v>0</v>
      </c>
      <c r="AG90" s="10">
        <f t="shared" si="115"/>
        <v>0</v>
      </c>
      <c r="AH90" s="10">
        <f t="shared" si="115"/>
        <v>0</v>
      </c>
      <c r="AI90" s="10">
        <f t="shared" si="115"/>
        <v>0</v>
      </c>
      <c r="AJ90" s="10">
        <f t="shared" si="115"/>
        <v>0</v>
      </c>
      <c r="AK90" s="10">
        <f t="shared" si="115"/>
        <v>0</v>
      </c>
      <c r="AL90" s="10">
        <f t="shared" si="115"/>
        <v>0</v>
      </c>
      <c r="AM90" s="10">
        <f t="shared" si="115"/>
        <v>0</v>
      </c>
      <c r="AN90" s="10">
        <f t="shared" si="115"/>
        <v>0</v>
      </c>
      <c r="AO90" s="10">
        <f t="shared" si="115"/>
        <v>0</v>
      </c>
      <c r="AP90" s="10">
        <f t="shared" si="115"/>
        <v>0</v>
      </c>
      <c r="AQ90" s="10">
        <f t="shared" si="115"/>
        <v>0</v>
      </c>
      <c r="AR90" s="10">
        <f t="shared" si="115"/>
        <v>0</v>
      </c>
      <c r="AS90" s="10">
        <f t="shared" si="115"/>
        <v>0</v>
      </c>
      <c r="AT90" s="10">
        <f t="shared" si="115"/>
        <v>0</v>
      </c>
      <c r="AU90" s="10">
        <f t="shared" si="115"/>
        <v>0</v>
      </c>
      <c r="AV90" s="10">
        <f t="shared" si="115"/>
        <v>0</v>
      </c>
      <c r="AW90" s="10">
        <f t="shared" si="115"/>
        <v>0</v>
      </c>
      <c r="AX90" s="10">
        <f t="shared" si="115"/>
        <v>0</v>
      </c>
      <c r="AY90" s="10">
        <f t="shared" si="115"/>
        <v>0</v>
      </c>
      <c r="AZ90" s="10">
        <f t="shared" si="115"/>
        <v>0</v>
      </c>
      <c r="BA90" s="10">
        <f t="shared" si="115"/>
        <v>0</v>
      </c>
      <c r="BB90" s="10">
        <f t="shared" si="115"/>
        <v>0</v>
      </c>
      <c r="BC90" s="10">
        <f t="shared" si="115"/>
        <v>0</v>
      </c>
      <c r="BD90" s="10">
        <f t="shared" si="115"/>
        <v>0</v>
      </c>
      <c r="BE90" s="10">
        <f t="shared" si="115"/>
        <v>0</v>
      </c>
      <c r="BF90" s="10">
        <f t="shared" si="115"/>
        <v>0</v>
      </c>
      <c r="BG90" s="10">
        <f t="shared" si="115"/>
        <v>0</v>
      </c>
      <c r="BH90" s="10">
        <f t="shared" si="115"/>
        <v>0</v>
      </c>
      <c r="BI90" s="10">
        <f t="shared" si="115"/>
        <v>0</v>
      </c>
      <c r="BJ90" s="10">
        <f t="shared" si="115"/>
        <v>0</v>
      </c>
      <c r="BK90" s="10">
        <f t="shared" si="115"/>
        <v>0</v>
      </c>
      <c r="BL90" s="10">
        <f t="shared" si="115"/>
        <v>0</v>
      </c>
      <c r="BM90" s="10">
        <f t="shared" si="115"/>
        <v>0</v>
      </c>
      <c r="BN90" s="10">
        <f t="shared" si="115"/>
        <v>0</v>
      </c>
      <c r="BO90" s="10">
        <f t="shared" ref="BO90:DZ90" si="116">BO32/BO$61</f>
        <v>0</v>
      </c>
      <c r="BP90" s="10">
        <f t="shared" si="116"/>
        <v>0</v>
      </c>
      <c r="BQ90" s="10">
        <f t="shared" si="116"/>
        <v>0</v>
      </c>
      <c r="BR90" s="10">
        <f t="shared" si="116"/>
        <v>0</v>
      </c>
      <c r="BS90" s="10">
        <f t="shared" si="116"/>
        <v>0</v>
      </c>
      <c r="BT90" s="10">
        <f t="shared" si="116"/>
        <v>0</v>
      </c>
      <c r="BU90" s="10">
        <f t="shared" si="116"/>
        <v>0</v>
      </c>
      <c r="BV90" s="10">
        <f t="shared" si="116"/>
        <v>0</v>
      </c>
      <c r="BW90" s="10">
        <f t="shared" si="116"/>
        <v>0</v>
      </c>
      <c r="BX90" s="10">
        <f t="shared" si="116"/>
        <v>0</v>
      </c>
      <c r="BY90" s="10">
        <f t="shared" si="116"/>
        <v>0</v>
      </c>
      <c r="BZ90" s="10">
        <f t="shared" si="116"/>
        <v>0</v>
      </c>
      <c r="CA90" s="10">
        <f t="shared" si="116"/>
        <v>0</v>
      </c>
      <c r="CB90" s="10">
        <f t="shared" si="116"/>
        <v>0</v>
      </c>
      <c r="CC90" s="10">
        <f t="shared" si="116"/>
        <v>0</v>
      </c>
      <c r="CD90" s="10">
        <f t="shared" si="116"/>
        <v>0</v>
      </c>
      <c r="CE90" s="10">
        <f t="shared" si="116"/>
        <v>0</v>
      </c>
      <c r="CF90" s="10">
        <f t="shared" si="116"/>
        <v>0</v>
      </c>
      <c r="CG90" s="10">
        <f t="shared" si="116"/>
        <v>0</v>
      </c>
      <c r="CH90" s="10">
        <f t="shared" si="116"/>
        <v>0</v>
      </c>
      <c r="CI90" s="10">
        <f t="shared" si="116"/>
        <v>0</v>
      </c>
      <c r="CJ90" s="10">
        <f t="shared" si="116"/>
        <v>0</v>
      </c>
      <c r="CK90" s="10">
        <f t="shared" si="116"/>
        <v>0</v>
      </c>
      <c r="CL90" s="10">
        <f t="shared" si="116"/>
        <v>0</v>
      </c>
      <c r="CM90" s="10">
        <f t="shared" si="116"/>
        <v>0</v>
      </c>
      <c r="CN90" s="10">
        <f t="shared" si="116"/>
        <v>0</v>
      </c>
      <c r="CO90" s="10">
        <f t="shared" si="116"/>
        <v>0</v>
      </c>
      <c r="CP90" s="10">
        <f t="shared" si="116"/>
        <v>0</v>
      </c>
      <c r="CQ90" s="10">
        <f t="shared" si="116"/>
        <v>0</v>
      </c>
      <c r="CR90" s="10">
        <f t="shared" si="116"/>
        <v>0</v>
      </c>
      <c r="CS90" s="10">
        <f t="shared" si="116"/>
        <v>0</v>
      </c>
      <c r="CT90" s="10">
        <f t="shared" si="116"/>
        <v>0</v>
      </c>
      <c r="CU90" s="10">
        <f t="shared" si="116"/>
        <v>0</v>
      </c>
      <c r="CV90" s="10">
        <f t="shared" si="116"/>
        <v>0</v>
      </c>
      <c r="CW90" s="10">
        <f t="shared" si="116"/>
        <v>0</v>
      </c>
      <c r="CX90" s="10">
        <f t="shared" si="116"/>
        <v>0</v>
      </c>
      <c r="CY90" s="10">
        <f t="shared" si="116"/>
        <v>0</v>
      </c>
      <c r="CZ90" s="10">
        <f t="shared" si="116"/>
        <v>0</v>
      </c>
      <c r="DA90" s="10">
        <f t="shared" si="116"/>
        <v>0</v>
      </c>
      <c r="DB90" s="10">
        <f t="shared" si="116"/>
        <v>0</v>
      </c>
      <c r="DC90" s="10">
        <f t="shared" si="116"/>
        <v>0</v>
      </c>
      <c r="DD90" s="10">
        <f t="shared" si="116"/>
        <v>0</v>
      </c>
      <c r="DE90" s="10">
        <f t="shared" si="116"/>
        <v>0</v>
      </c>
      <c r="DF90" s="10">
        <f t="shared" si="116"/>
        <v>0</v>
      </c>
      <c r="DG90" s="10">
        <f t="shared" si="116"/>
        <v>0</v>
      </c>
      <c r="DH90" s="10">
        <f t="shared" si="116"/>
        <v>0</v>
      </c>
      <c r="DI90" s="10">
        <f t="shared" si="116"/>
        <v>0</v>
      </c>
      <c r="DJ90" s="10">
        <f t="shared" si="116"/>
        <v>0</v>
      </c>
      <c r="DK90" s="10">
        <f t="shared" si="116"/>
        <v>0</v>
      </c>
      <c r="DL90" s="10">
        <f t="shared" si="116"/>
        <v>0</v>
      </c>
      <c r="DM90" s="10">
        <f t="shared" si="116"/>
        <v>0</v>
      </c>
      <c r="DN90" s="10">
        <f t="shared" si="116"/>
        <v>0</v>
      </c>
      <c r="DO90" s="10">
        <f t="shared" si="116"/>
        <v>0</v>
      </c>
      <c r="DP90" s="10">
        <f t="shared" si="116"/>
        <v>0</v>
      </c>
      <c r="DQ90" s="10">
        <f t="shared" si="116"/>
        <v>0</v>
      </c>
      <c r="DR90" s="10">
        <f t="shared" si="116"/>
        <v>0</v>
      </c>
      <c r="DS90" s="10">
        <f t="shared" si="116"/>
        <v>0</v>
      </c>
      <c r="DT90" s="10">
        <f t="shared" si="116"/>
        <v>0</v>
      </c>
      <c r="DU90" s="10">
        <f t="shared" si="116"/>
        <v>0</v>
      </c>
      <c r="DV90" s="10">
        <f t="shared" si="116"/>
        <v>0</v>
      </c>
      <c r="DW90" s="10">
        <f t="shared" si="116"/>
        <v>0</v>
      </c>
      <c r="DX90" s="10">
        <f t="shared" si="116"/>
        <v>0</v>
      </c>
      <c r="DY90" s="10">
        <f t="shared" si="116"/>
        <v>0</v>
      </c>
      <c r="DZ90" s="10">
        <f t="shared" si="116"/>
        <v>0</v>
      </c>
      <c r="EA90" s="10">
        <f t="shared" ref="EA90:GL90" si="117">EA32/EA$61</f>
        <v>0</v>
      </c>
      <c r="EB90" s="10">
        <f t="shared" si="117"/>
        <v>0</v>
      </c>
      <c r="EC90" s="10">
        <f t="shared" si="117"/>
        <v>0</v>
      </c>
      <c r="ED90" s="10">
        <f t="shared" si="117"/>
        <v>0</v>
      </c>
      <c r="EE90" s="10">
        <f t="shared" si="117"/>
        <v>0</v>
      </c>
      <c r="EF90" s="10">
        <f t="shared" si="117"/>
        <v>0</v>
      </c>
      <c r="EG90" s="10">
        <f t="shared" si="117"/>
        <v>0</v>
      </c>
      <c r="EH90" s="10">
        <f t="shared" si="117"/>
        <v>0</v>
      </c>
      <c r="EI90" s="10">
        <f t="shared" si="117"/>
        <v>0</v>
      </c>
      <c r="EJ90" s="10">
        <f t="shared" si="117"/>
        <v>0</v>
      </c>
      <c r="EK90" s="10">
        <f t="shared" si="117"/>
        <v>0</v>
      </c>
      <c r="EL90" s="10">
        <f t="shared" si="117"/>
        <v>0</v>
      </c>
      <c r="EM90" s="10">
        <f t="shared" si="117"/>
        <v>0</v>
      </c>
      <c r="EN90" s="10">
        <f t="shared" si="117"/>
        <v>0</v>
      </c>
      <c r="EO90" s="10">
        <f t="shared" si="117"/>
        <v>0</v>
      </c>
      <c r="EP90" s="10">
        <f t="shared" si="117"/>
        <v>0</v>
      </c>
      <c r="EQ90" s="10">
        <f t="shared" si="117"/>
        <v>0</v>
      </c>
      <c r="ER90" s="10">
        <f t="shared" si="117"/>
        <v>0</v>
      </c>
      <c r="ES90" s="10">
        <f t="shared" si="117"/>
        <v>0</v>
      </c>
      <c r="ET90" s="10">
        <f t="shared" si="117"/>
        <v>0</v>
      </c>
      <c r="EU90" s="10">
        <f t="shared" si="117"/>
        <v>0</v>
      </c>
      <c r="EV90" s="10">
        <f t="shared" si="117"/>
        <v>0</v>
      </c>
      <c r="EW90" s="10">
        <f t="shared" si="117"/>
        <v>0</v>
      </c>
      <c r="EX90" s="10">
        <f t="shared" si="117"/>
        <v>0</v>
      </c>
      <c r="EY90" s="10">
        <f t="shared" si="117"/>
        <v>0</v>
      </c>
      <c r="EZ90" s="10">
        <f t="shared" si="117"/>
        <v>0</v>
      </c>
      <c r="FA90" s="10">
        <f t="shared" si="117"/>
        <v>0</v>
      </c>
      <c r="FB90" s="10">
        <f t="shared" si="117"/>
        <v>0</v>
      </c>
      <c r="FC90" s="10">
        <f t="shared" si="117"/>
        <v>0</v>
      </c>
      <c r="FD90" s="10">
        <f t="shared" si="117"/>
        <v>0</v>
      </c>
      <c r="FE90" s="10">
        <f t="shared" si="117"/>
        <v>0</v>
      </c>
      <c r="FF90" s="10">
        <f t="shared" si="117"/>
        <v>0</v>
      </c>
      <c r="FG90" s="10">
        <f t="shared" si="117"/>
        <v>0</v>
      </c>
      <c r="FH90" s="10">
        <f t="shared" si="117"/>
        <v>0</v>
      </c>
      <c r="FI90" s="10">
        <f t="shared" si="117"/>
        <v>0</v>
      </c>
      <c r="FJ90" s="10">
        <f t="shared" si="117"/>
        <v>0</v>
      </c>
      <c r="FK90" s="10">
        <f t="shared" si="117"/>
        <v>0</v>
      </c>
      <c r="FL90" s="10">
        <f t="shared" si="117"/>
        <v>0</v>
      </c>
      <c r="FM90" s="10">
        <f t="shared" si="117"/>
        <v>0</v>
      </c>
      <c r="FN90" s="10">
        <f t="shared" si="117"/>
        <v>0</v>
      </c>
      <c r="FO90" s="10">
        <f t="shared" si="117"/>
        <v>0</v>
      </c>
      <c r="FP90" s="10">
        <f t="shared" si="117"/>
        <v>0</v>
      </c>
      <c r="FQ90" s="10">
        <f t="shared" si="117"/>
        <v>0</v>
      </c>
      <c r="FR90" s="10">
        <f t="shared" si="117"/>
        <v>0</v>
      </c>
      <c r="FS90" s="10">
        <f t="shared" si="117"/>
        <v>0</v>
      </c>
      <c r="FT90" s="10">
        <f t="shared" si="117"/>
        <v>0</v>
      </c>
      <c r="FU90" s="10">
        <f t="shared" si="117"/>
        <v>0</v>
      </c>
      <c r="FV90" s="10">
        <f t="shared" si="117"/>
        <v>0</v>
      </c>
      <c r="FW90" s="10">
        <f t="shared" si="117"/>
        <v>0</v>
      </c>
      <c r="FX90" s="10">
        <f t="shared" si="117"/>
        <v>0</v>
      </c>
      <c r="FY90" s="10">
        <f t="shared" si="117"/>
        <v>0</v>
      </c>
      <c r="FZ90" s="10">
        <f t="shared" si="117"/>
        <v>0</v>
      </c>
      <c r="GA90" s="10">
        <f t="shared" si="117"/>
        <v>0</v>
      </c>
      <c r="GB90" s="10">
        <f t="shared" si="117"/>
        <v>0</v>
      </c>
      <c r="GC90" s="10">
        <f t="shared" si="117"/>
        <v>0</v>
      </c>
      <c r="GD90" s="10">
        <f t="shared" si="117"/>
        <v>0</v>
      </c>
      <c r="GE90" s="10">
        <f t="shared" si="117"/>
        <v>0</v>
      </c>
      <c r="GF90" s="10">
        <f t="shared" si="117"/>
        <v>0</v>
      </c>
      <c r="GG90" s="10">
        <f t="shared" si="117"/>
        <v>0</v>
      </c>
      <c r="GH90" s="10">
        <f t="shared" si="117"/>
        <v>0</v>
      </c>
      <c r="GI90" s="10">
        <f t="shared" si="117"/>
        <v>0.47371475642353544</v>
      </c>
      <c r="GJ90" s="10">
        <f t="shared" si="117"/>
        <v>0.77131682543823155</v>
      </c>
      <c r="GK90" s="10">
        <f t="shared" si="117"/>
        <v>0.97157006469387497</v>
      </c>
      <c r="GL90" s="10">
        <f t="shared" si="117"/>
        <v>0.26771428840839789</v>
      </c>
      <c r="GM90" s="10">
        <f t="shared" ref="GM90:HE90" si="118">GM32/GM$61</f>
        <v>1.3507913217367717</v>
      </c>
      <c r="GN90" s="10">
        <f t="shared" si="118"/>
        <v>1.5363660369871088</v>
      </c>
      <c r="GO90" s="10">
        <f t="shared" si="118"/>
        <v>1.7146721183579769</v>
      </c>
      <c r="GP90" s="10">
        <f t="shared" si="118"/>
        <v>0.27683250143816329</v>
      </c>
      <c r="GQ90" s="10">
        <f t="shared" si="118"/>
        <v>0.92861143582908789</v>
      </c>
      <c r="GR90" s="10">
        <f t="shared" si="118"/>
        <v>1.1989627042542084</v>
      </c>
      <c r="GS90" s="10">
        <f t="shared" si="118"/>
        <v>0.91868303001117957</v>
      </c>
      <c r="GT90" s="10">
        <f t="shared" si="118"/>
        <v>6.7160206966664859E-2</v>
      </c>
      <c r="GU90" s="10">
        <f t="shared" si="118"/>
        <v>0.27256611954375259</v>
      </c>
      <c r="GV90" s="10">
        <f t="shared" si="118"/>
        <v>0.47975298101911751</v>
      </c>
      <c r="GW90" s="10">
        <f t="shared" si="118"/>
        <v>0.36901946593401058</v>
      </c>
      <c r="GX90" s="10">
        <f t="shared" si="118"/>
        <v>0.53680494143270541</v>
      </c>
      <c r="GY90" s="10">
        <f t="shared" si="118"/>
        <v>0.83063116048256036</v>
      </c>
      <c r="GZ90" s="10">
        <f t="shared" si="118"/>
        <v>0.92372744102607651</v>
      </c>
      <c r="HA90" s="10">
        <f t="shared" si="118"/>
        <v>1.9984050155589114E-2</v>
      </c>
      <c r="HB90" s="10">
        <f t="shared" si="118"/>
        <v>0</v>
      </c>
      <c r="HC90" s="10">
        <f t="shared" si="118"/>
        <v>0.65440285371870544</v>
      </c>
      <c r="HD90" s="10">
        <f t="shared" si="118"/>
        <v>1.0113715688569416</v>
      </c>
      <c r="HE90" s="10">
        <f t="shared" si="118"/>
        <v>1.0723507955722063</v>
      </c>
      <c r="HF90" s="10"/>
      <c r="HG90" s="10">
        <f t="shared" si="14"/>
        <v>7.8523616359843729E-2</v>
      </c>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row>
    <row r="91" spans="1:275">
      <c r="A91" t="str">
        <f t="shared" si="4"/>
        <v>Liftoff_Other</v>
      </c>
      <c r="B91" s="10">
        <f t="shared" si="9"/>
        <v>5.5683913475109685</v>
      </c>
      <c r="C91" s="10">
        <f t="shared" ref="C91:BN91" si="119">C33/C$61</f>
        <v>4.8458452741745068</v>
      </c>
      <c r="D91" s="10">
        <f t="shared" si="119"/>
        <v>5.205980652950009</v>
      </c>
      <c r="E91" s="10">
        <f t="shared" si="119"/>
        <v>5.292087619494108</v>
      </c>
      <c r="F91" s="10">
        <f t="shared" si="119"/>
        <v>4.9553788216024781</v>
      </c>
      <c r="G91" s="10">
        <f t="shared" si="119"/>
        <v>4.5938688416019868</v>
      </c>
      <c r="H91" s="10">
        <f t="shared" si="119"/>
        <v>4.3190076631916527</v>
      </c>
      <c r="I91" s="10">
        <f t="shared" si="119"/>
        <v>5.1359652949276873</v>
      </c>
      <c r="J91" s="10">
        <f t="shared" si="119"/>
        <v>4.4774583981877152</v>
      </c>
      <c r="K91" s="10">
        <f t="shared" si="119"/>
        <v>4.8300285617333003</v>
      </c>
      <c r="L91" s="10">
        <f t="shared" si="119"/>
        <v>4.9244592366091178</v>
      </c>
      <c r="M91" s="10">
        <f t="shared" si="119"/>
        <v>4.0062267359757424</v>
      </c>
      <c r="N91" s="10">
        <f t="shared" si="119"/>
        <v>3.8599282702342093</v>
      </c>
      <c r="O91" s="10">
        <f t="shared" si="119"/>
        <v>4.1905840724985204</v>
      </c>
      <c r="P91" s="10">
        <f t="shared" si="119"/>
        <v>4.5637625307665068</v>
      </c>
      <c r="Q91" s="10">
        <f t="shared" si="119"/>
        <v>3.9448183954709495</v>
      </c>
      <c r="R91" s="10">
        <f t="shared" si="119"/>
        <v>4.6027993797855054</v>
      </c>
      <c r="S91" s="10">
        <f t="shared" si="119"/>
        <v>4.6921918370227189</v>
      </c>
      <c r="T91" s="10">
        <f t="shared" si="119"/>
        <v>4.4288814084580324</v>
      </c>
      <c r="U91" s="10">
        <f t="shared" si="119"/>
        <v>4.023929301430428</v>
      </c>
      <c r="V91" s="10">
        <f t="shared" si="119"/>
        <v>4.1134120934010836</v>
      </c>
      <c r="W91" s="10">
        <f t="shared" si="119"/>
        <v>3.9435043320480747</v>
      </c>
      <c r="X91" s="10">
        <f t="shared" si="119"/>
        <v>4.402528822911238</v>
      </c>
      <c r="Y91" s="10">
        <f t="shared" si="119"/>
        <v>4.6626230818465224</v>
      </c>
      <c r="Z91" s="10">
        <f t="shared" si="119"/>
        <v>5.1270679968853701</v>
      </c>
      <c r="AA91" s="10">
        <f t="shared" si="119"/>
        <v>4.5602465349800925</v>
      </c>
      <c r="AB91" s="10">
        <f t="shared" si="119"/>
        <v>4.480847844363482</v>
      </c>
      <c r="AC91" s="10">
        <f t="shared" si="119"/>
        <v>4.9929987367390636</v>
      </c>
      <c r="AD91" s="10">
        <f t="shared" si="119"/>
        <v>4.8162733949586327</v>
      </c>
      <c r="AE91" s="10">
        <f t="shared" si="119"/>
        <v>4.4189623011602537</v>
      </c>
      <c r="AF91" s="10">
        <f t="shared" si="119"/>
        <v>4.1684507059184224</v>
      </c>
      <c r="AG91" s="10">
        <f t="shared" si="119"/>
        <v>4.3651917421859583</v>
      </c>
      <c r="AH91" s="10">
        <f t="shared" si="119"/>
        <v>4.0528586117111676</v>
      </c>
      <c r="AI91" s="10">
        <f t="shared" si="119"/>
        <v>3.6403444049226077</v>
      </c>
      <c r="AJ91" s="10">
        <f t="shared" si="119"/>
        <v>4.3017441877937213</v>
      </c>
      <c r="AK91" s="10">
        <f t="shared" si="119"/>
        <v>4.5201985509004654</v>
      </c>
      <c r="AL91" s="10">
        <f t="shared" si="119"/>
        <v>4.5030049466749027</v>
      </c>
      <c r="AM91" s="10">
        <f t="shared" si="119"/>
        <v>4.3475578423827841</v>
      </c>
      <c r="AN91" s="10">
        <f t="shared" si="119"/>
        <v>4.1220055727048468</v>
      </c>
      <c r="AO91" s="10">
        <f t="shared" si="119"/>
        <v>3.5518751889613922</v>
      </c>
      <c r="AP91" s="10">
        <f t="shared" si="119"/>
        <v>3.4155799206025157</v>
      </c>
      <c r="AQ91" s="10">
        <f t="shared" si="119"/>
        <v>3.8725547938529017</v>
      </c>
      <c r="AR91" s="10">
        <f t="shared" si="119"/>
        <v>3.8151466338409024</v>
      </c>
      <c r="AS91" s="10">
        <f t="shared" si="119"/>
        <v>3.7665924291467769</v>
      </c>
      <c r="AT91" s="10">
        <f t="shared" si="119"/>
        <v>3.6103690164099786</v>
      </c>
      <c r="AU91" s="10">
        <f t="shared" si="119"/>
        <v>3.8188387112284903</v>
      </c>
      <c r="AV91" s="10">
        <f t="shared" si="119"/>
        <v>3.375648703965874</v>
      </c>
      <c r="AW91" s="10">
        <f t="shared" si="119"/>
        <v>3.1763885175230264</v>
      </c>
      <c r="AX91" s="10">
        <f t="shared" si="119"/>
        <v>3.7227672971095345</v>
      </c>
      <c r="AY91" s="10">
        <f t="shared" si="119"/>
        <v>3.7967928174497496</v>
      </c>
      <c r="AZ91" s="10">
        <f t="shared" si="119"/>
        <v>3.8448847043872427</v>
      </c>
      <c r="BA91" s="10">
        <f t="shared" si="119"/>
        <v>3.8237726113721964</v>
      </c>
      <c r="BB91" s="10">
        <f t="shared" si="119"/>
        <v>3.8993412400554415</v>
      </c>
      <c r="BC91" s="10">
        <f t="shared" si="119"/>
        <v>3.6214132777021475</v>
      </c>
      <c r="BD91" s="10">
        <f t="shared" si="119"/>
        <v>3.324459422861084</v>
      </c>
      <c r="BE91" s="10">
        <f t="shared" si="119"/>
        <v>4.0542465769891507</v>
      </c>
      <c r="BF91" s="10">
        <f t="shared" si="119"/>
        <v>4.2310221604032598</v>
      </c>
      <c r="BG91" s="10">
        <f t="shared" si="119"/>
        <v>4.0266666683021493</v>
      </c>
      <c r="BH91" s="10">
        <f t="shared" si="119"/>
        <v>4.039031049064592</v>
      </c>
      <c r="BI91" s="10">
        <f t="shared" si="119"/>
        <v>4.6117647077554809</v>
      </c>
      <c r="BJ91" s="10">
        <f t="shared" si="119"/>
        <v>3.8200709921937142</v>
      </c>
      <c r="BK91" s="10">
        <f t="shared" si="119"/>
        <v>3.5895694374797817</v>
      </c>
      <c r="BL91" s="10">
        <f t="shared" si="119"/>
        <v>3.4635459347010884</v>
      </c>
      <c r="BM91" s="10">
        <f t="shared" si="119"/>
        <v>3.4696365781970457</v>
      </c>
      <c r="BN91" s="10">
        <f t="shared" si="119"/>
        <v>3.4067338143333297</v>
      </c>
      <c r="BO91" s="10">
        <f t="shared" ref="BO91:DZ91" si="120">BO33/BO$61</f>
        <v>3.3853016885354075</v>
      </c>
      <c r="BP91" s="10">
        <f t="shared" si="120"/>
        <v>3.5852210795906481</v>
      </c>
      <c r="BQ91" s="10">
        <f t="shared" si="120"/>
        <v>3.4047742320415071</v>
      </c>
      <c r="BR91" s="10">
        <f t="shared" si="120"/>
        <v>3.0084879300656469</v>
      </c>
      <c r="BS91" s="10">
        <f t="shared" si="120"/>
        <v>3.3833666775673965</v>
      </c>
      <c r="BT91" s="10">
        <f t="shared" si="120"/>
        <v>3.2838834964794228</v>
      </c>
      <c r="BU91" s="10">
        <f t="shared" si="120"/>
        <v>2.9237836514715534</v>
      </c>
      <c r="BV91" s="10">
        <f t="shared" si="120"/>
        <v>3.0669430064270258</v>
      </c>
      <c r="BW91" s="10">
        <f t="shared" si="120"/>
        <v>2.9281226823666384</v>
      </c>
      <c r="BX91" s="10">
        <f t="shared" si="120"/>
        <v>3.1661941708500456</v>
      </c>
      <c r="BY91" s="10">
        <f t="shared" si="120"/>
        <v>3.0725149246842252</v>
      </c>
      <c r="BZ91" s="10">
        <f t="shared" si="120"/>
        <v>3.3969583944930615</v>
      </c>
      <c r="CA91" s="10">
        <f t="shared" si="120"/>
        <v>3.1393264398855263</v>
      </c>
      <c r="CB91" s="10">
        <f t="shared" si="120"/>
        <v>3.3766115244747064</v>
      </c>
      <c r="CC91" s="10">
        <f t="shared" si="120"/>
        <v>3.2957683755034299</v>
      </c>
      <c r="CD91" s="10">
        <f t="shared" si="120"/>
        <v>3.4777908357251235</v>
      </c>
      <c r="CE91" s="10">
        <f t="shared" si="120"/>
        <v>3.0717176971479812</v>
      </c>
      <c r="CF91" s="10">
        <f t="shared" si="120"/>
        <v>2.7164754485562916</v>
      </c>
      <c r="CG91" s="10">
        <f t="shared" si="120"/>
        <v>3.1543831614197493</v>
      </c>
      <c r="CH91" s="10">
        <f t="shared" si="120"/>
        <v>3.4890657249656116</v>
      </c>
      <c r="CI91" s="10">
        <f t="shared" si="120"/>
        <v>3.3151498193246485</v>
      </c>
      <c r="CJ91" s="10">
        <f t="shared" si="120"/>
        <v>3.3959839371222951</v>
      </c>
      <c r="CK91" s="10">
        <f t="shared" si="120"/>
        <v>3.293018082005096</v>
      </c>
      <c r="CL91" s="10">
        <f t="shared" si="120"/>
        <v>3.158591249948858</v>
      </c>
      <c r="CM91" s="10">
        <f t="shared" si="120"/>
        <v>2.8240458026737403</v>
      </c>
      <c r="CN91" s="10">
        <f t="shared" si="120"/>
        <v>3.7286299227742741</v>
      </c>
      <c r="CO91" s="10">
        <f t="shared" si="120"/>
        <v>3.527532778548367</v>
      </c>
      <c r="CP91" s="10">
        <f t="shared" si="120"/>
        <v>3.7356894934705962</v>
      </c>
      <c r="CQ91" s="10">
        <f t="shared" si="120"/>
        <v>3.8916502316924126</v>
      </c>
      <c r="CR91" s="10">
        <f t="shared" si="120"/>
        <v>3.8041131120849356</v>
      </c>
      <c r="CS91" s="10">
        <f t="shared" si="120"/>
        <v>3.1112746398970619</v>
      </c>
      <c r="CT91" s="10">
        <f t="shared" si="120"/>
        <v>2.7271135694098869</v>
      </c>
      <c r="CU91" s="10">
        <f t="shared" si="120"/>
        <v>3.2976044581638773</v>
      </c>
      <c r="CV91" s="10">
        <f t="shared" si="120"/>
        <v>3.4859835114276558</v>
      </c>
      <c r="CW91" s="10">
        <f t="shared" si="120"/>
        <v>3.411642652682513</v>
      </c>
      <c r="CX91" s="10">
        <f t="shared" si="120"/>
        <v>3.7192585626165</v>
      </c>
      <c r="CY91" s="10">
        <f t="shared" si="120"/>
        <v>3.4393957015712724</v>
      </c>
      <c r="CZ91" s="10">
        <f t="shared" si="120"/>
        <v>3.2639647104517011</v>
      </c>
      <c r="DA91" s="10">
        <f t="shared" si="120"/>
        <v>2.9086977898791941</v>
      </c>
      <c r="DB91" s="10">
        <f t="shared" si="120"/>
        <v>3.2775193811761683</v>
      </c>
      <c r="DC91" s="10">
        <f t="shared" si="120"/>
        <v>3.4423960467601975</v>
      </c>
      <c r="DD91" s="10">
        <f t="shared" si="120"/>
        <v>3.5327961816795943</v>
      </c>
      <c r="DE91" s="10">
        <f t="shared" si="120"/>
        <v>3.9593311052870637</v>
      </c>
      <c r="DF91" s="10">
        <f t="shared" si="120"/>
        <v>3.9225977484454342</v>
      </c>
      <c r="DG91" s="10">
        <f t="shared" si="120"/>
        <v>3.2460652604355142</v>
      </c>
      <c r="DH91" s="10">
        <f t="shared" si="120"/>
        <v>3.156065050602058</v>
      </c>
      <c r="DI91" s="10">
        <f t="shared" si="120"/>
        <v>3.1326806046065943</v>
      </c>
      <c r="DJ91" s="10">
        <f t="shared" si="120"/>
        <v>3.2204570198063984</v>
      </c>
      <c r="DK91" s="10">
        <f t="shared" si="120"/>
        <v>3.6225214212999757</v>
      </c>
      <c r="DL91" s="10">
        <f t="shared" si="120"/>
        <v>3.6004866194672505</v>
      </c>
      <c r="DM91" s="10">
        <f t="shared" si="120"/>
        <v>3.9291072037199868</v>
      </c>
      <c r="DN91" s="10">
        <f t="shared" si="120"/>
        <v>3.6114704102526907</v>
      </c>
      <c r="DO91" s="10">
        <f t="shared" si="120"/>
        <v>2.874095655452372</v>
      </c>
      <c r="DP91" s="10">
        <f t="shared" si="120"/>
        <v>3.0566485940635992</v>
      </c>
      <c r="DQ91" s="10">
        <f t="shared" si="120"/>
        <v>3.0479917623090422</v>
      </c>
      <c r="DR91" s="10">
        <f t="shared" si="120"/>
        <v>3.0061960398192786</v>
      </c>
      <c r="DS91" s="10">
        <f t="shared" si="120"/>
        <v>3.5359617696560095</v>
      </c>
      <c r="DT91" s="10">
        <f t="shared" si="120"/>
        <v>3.5066350725143129</v>
      </c>
      <c r="DU91" s="10">
        <f t="shared" si="120"/>
        <v>2.7403703714834076</v>
      </c>
      <c r="DV91" s="10">
        <f t="shared" si="120"/>
        <v>2.4975527436304472</v>
      </c>
      <c r="DW91" s="10">
        <f t="shared" si="120"/>
        <v>2.9223401641096816</v>
      </c>
      <c r="DX91" s="10">
        <f t="shared" si="120"/>
        <v>2.9266749084816612</v>
      </c>
      <c r="DY91" s="10">
        <f t="shared" si="120"/>
        <v>2.8033151799214586</v>
      </c>
      <c r="DZ91" s="10">
        <f t="shared" si="120"/>
        <v>2.80530805801145</v>
      </c>
      <c r="EA91" s="10">
        <f t="shared" ref="EA91:GL91" si="121">EA33/EA$61</f>
        <v>2.6139103565485362</v>
      </c>
      <c r="EB91" s="10">
        <f t="shared" si="121"/>
        <v>2.3171657868092228</v>
      </c>
      <c r="EC91" s="10">
        <f t="shared" si="121"/>
        <v>2.2029028665441608</v>
      </c>
      <c r="ED91" s="10">
        <f t="shared" si="121"/>
        <v>2.4761347008593013</v>
      </c>
      <c r="EE91" s="10">
        <f t="shared" si="121"/>
        <v>2.5113279602902674</v>
      </c>
      <c r="EF91" s="10">
        <f t="shared" si="121"/>
        <v>2.5377063247177536</v>
      </c>
      <c r="EG91" s="10">
        <f t="shared" si="121"/>
        <v>2.3526232124022894</v>
      </c>
      <c r="EH91" s="10">
        <f t="shared" si="121"/>
        <v>2.5663125958830086</v>
      </c>
      <c r="EI91" s="10">
        <f t="shared" si="121"/>
        <v>1.9773509278116452</v>
      </c>
      <c r="EJ91" s="10">
        <f t="shared" si="121"/>
        <v>1.8503282283226508</v>
      </c>
      <c r="EK91" s="10">
        <f t="shared" si="121"/>
        <v>1.9990543743344005</v>
      </c>
      <c r="EL91" s="10">
        <f t="shared" si="121"/>
        <v>1.8090464555024939</v>
      </c>
      <c r="EM91" s="10">
        <f t="shared" si="121"/>
        <v>1.9334313252994153</v>
      </c>
      <c r="EN91" s="10">
        <f t="shared" si="121"/>
        <v>2.1579292753934234</v>
      </c>
      <c r="EO91" s="10">
        <f t="shared" si="121"/>
        <v>2.214026557847077</v>
      </c>
      <c r="EP91" s="10">
        <f t="shared" si="121"/>
        <v>1.9906507490849705</v>
      </c>
      <c r="EQ91" s="10">
        <f t="shared" si="121"/>
        <v>1.8605060513607292</v>
      </c>
      <c r="ER91" s="10">
        <f t="shared" si="121"/>
        <v>1.9953480540718558</v>
      </c>
      <c r="ES91" s="10">
        <f t="shared" si="121"/>
        <v>1.8977877532555818</v>
      </c>
      <c r="ET91" s="10">
        <f t="shared" si="121"/>
        <v>1.8049092856850617</v>
      </c>
      <c r="EU91" s="10">
        <f t="shared" si="121"/>
        <v>1.9020565560424678</v>
      </c>
      <c r="EV91" s="10">
        <f t="shared" si="121"/>
        <v>1.8722758192010627</v>
      </c>
      <c r="EW91" s="10">
        <f t="shared" si="121"/>
        <v>1.6904755111821106</v>
      </c>
      <c r="EX91" s="10">
        <f t="shared" si="121"/>
        <v>1.5856415757846665</v>
      </c>
      <c r="EY91" s="10">
        <f t="shared" si="121"/>
        <v>1.9346952124216898</v>
      </c>
      <c r="EZ91" s="10">
        <f t="shared" si="121"/>
        <v>1.9873090489857848</v>
      </c>
      <c r="FA91" s="10">
        <f t="shared" si="121"/>
        <v>1.9467850690360664</v>
      </c>
      <c r="FB91" s="10">
        <f t="shared" si="121"/>
        <v>1.875538657289024</v>
      </c>
      <c r="FC91" s="10">
        <f t="shared" si="121"/>
        <v>1.8457125046473839</v>
      </c>
      <c r="FD91" s="10">
        <f t="shared" si="121"/>
        <v>1.7305072364871101</v>
      </c>
      <c r="FE91" s="10">
        <f t="shared" si="121"/>
        <v>1.7640292064980361</v>
      </c>
      <c r="FF91" s="10">
        <f t="shared" si="121"/>
        <v>2.0400482517332965</v>
      </c>
      <c r="FG91" s="10">
        <f t="shared" si="121"/>
        <v>1.9532090422056294</v>
      </c>
      <c r="FH91" s="10">
        <f t="shared" si="121"/>
        <v>2.0264293058555838</v>
      </c>
      <c r="FI91" s="10">
        <f t="shared" si="121"/>
        <v>2.002435724764601</v>
      </c>
      <c r="FJ91" s="10">
        <f t="shared" si="121"/>
        <v>2.0109393587240225</v>
      </c>
      <c r="FK91" s="10">
        <f t="shared" si="121"/>
        <v>1.6181519962832587</v>
      </c>
      <c r="FL91" s="10">
        <f t="shared" si="121"/>
        <v>1.5769814845888264</v>
      </c>
      <c r="FM91" s="10">
        <f t="shared" si="121"/>
        <v>1.7063130592113462</v>
      </c>
      <c r="FN91" s="10">
        <f t="shared" si="121"/>
        <v>1.7327868859496955</v>
      </c>
      <c r="FO91" s="10">
        <f t="shared" si="121"/>
        <v>1.7229515361385999</v>
      </c>
      <c r="FP91" s="10">
        <f t="shared" si="121"/>
        <v>1.7371093183871342</v>
      </c>
      <c r="FQ91" s="10">
        <f t="shared" si="121"/>
        <v>1.7338019925026831</v>
      </c>
      <c r="FR91" s="10">
        <f t="shared" si="121"/>
        <v>1.5289164412770657</v>
      </c>
      <c r="FS91" s="10">
        <f t="shared" si="121"/>
        <v>1.4266570263688021</v>
      </c>
      <c r="FT91" s="10">
        <f t="shared" si="121"/>
        <v>1.6019485798116806</v>
      </c>
      <c r="FU91" s="10">
        <f t="shared" si="121"/>
        <v>1.7414533693451486</v>
      </c>
      <c r="FV91" s="10">
        <f t="shared" si="121"/>
        <v>1.7543568471855839</v>
      </c>
      <c r="FW91" s="10">
        <f t="shared" si="121"/>
        <v>1.7373642507790314</v>
      </c>
      <c r="FX91" s="10">
        <f t="shared" si="121"/>
        <v>1.7711549977271575</v>
      </c>
      <c r="FY91" s="10">
        <f t="shared" si="121"/>
        <v>1.4953138821281191</v>
      </c>
      <c r="FZ91" s="10">
        <f t="shared" si="121"/>
        <v>1.3980160610307415</v>
      </c>
      <c r="GA91" s="10">
        <f t="shared" si="121"/>
        <v>1.8325696601870465</v>
      </c>
      <c r="GB91" s="10">
        <f t="shared" si="121"/>
        <v>1.9661850198984088</v>
      </c>
      <c r="GC91" s="10">
        <f t="shared" si="121"/>
        <v>2.0017585398728981</v>
      </c>
      <c r="GD91" s="10">
        <f t="shared" si="121"/>
        <v>2.1365096561646491</v>
      </c>
      <c r="GE91" s="10">
        <f t="shared" si="121"/>
        <v>1.8257865522529797</v>
      </c>
      <c r="GF91" s="10">
        <f t="shared" si="121"/>
        <v>1.7300014620500248</v>
      </c>
      <c r="GG91" s="10">
        <f t="shared" si="121"/>
        <v>1.6248147138084437</v>
      </c>
      <c r="GH91" s="10">
        <f t="shared" si="121"/>
        <v>1.989312721359153</v>
      </c>
      <c r="GI91" s="10">
        <f t="shared" si="121"/>
        <v>2.1654289381394403</v>
      </c>
      <c r="GJ91" s="10">
        <f t="shared" si="121"/>
        <v>2.2357695948646494</v>
      </c>
      <c r="GK91" s="10">
        <f t="shared" si="121"/>
        <v>2.5519292961432032</v>
      </c>
      <c r="GL91" s="10">
        <f t="shared" si="121"/>
        <v>2.7258577031564171</v>
      </c>
      <c r="GM91" s="10">
        <f t="shared" ref="GM91:HE91" si="122">GM33/GM$61</f>
        <v>2.3887005659419533</v>
      </c>
      <c r="GN91" s="10">
        <f t="shared" si="122"/>
        <v>2.385812173480113</v>
      </c>
      <c r="GO91" s="10">
        <f t="shared" si="122"/>
        <v>2.7576054052663217</v>
      </c>
      <c r="GP91" s="10">
        <f t="shared" si="122"/>
        <v>2.8803892955738006</v>
      </c>
      <c r="GQ91" s="10">
        <f t="shared" si="122"/>
        <v>2.9404868367631196</v>
      </c>
      <c r="GR91" s="10">
        <f t="shared" si="122"/>
        <v>3.1535428888674266</v>
      </c>
      <c r="GS91" s="10">
        <f t="shared" si="122"/>
        <v>2.8888238176691847</v>
      </c>
      <c r="GT91" s="10">
        <f t="shared" si="122"/>
        <v>2.6237588663139007</v>
      </c>
      <c r="GU91" s="10">
        <f t="shared" si="122"/>
        <v>2.5097307620963156</v>
      </c>
      <c r="GV91" s="10">
        <f t="shared" si="122"/>
        <v>3.0574380177707439</v>
      </c>
      <c r="GW91" s="10">
        <f t="shared" si="122"/>
        <v>3.0542827669784107</v>
      </c>
      <c r="GX91" s="10">
        <f t="shared" si="122"/>
        <v>3.1594342153211423</v>
      </c>
      <c r="GY91" s="10">
        <f t="shared" si="122"/>
        <v>2.9144263921241556</v>
      </c>
      <c r="GZ91" s="10">
        <f t="shared" si="122"/>
        <v>3.1088235306744538</v>
      </c>
      <c r="HA91" s="10">
        <f t="shared" si="122"/>
        <v>2.4358847746519179</v>
      </c>
      <c r="HB91" s="10">
        <f t="shared" si="122"/>
        <v>2.4145217223757536</v>
      </c>
      <c r="HC91" s="10">
        <f t="shared" si="122"/>
        <v>2.8505658571654995</v>
      </c>
      <c r="HD91" s="10">
        <f t="shared" si="122"/>
        <v>3.0637681171864184</v>
      </c>
      <c r="HE91" s="10">
        <f t="shared" si="122"/>
        <v>3.2283610593968692</v>
      </c>
      <c r="HF91" s="10"/>
      <c r="HG91" s="10">
        <f t="shared" si="14"/>
        <v>3.117994545613695</v>
      </c>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row>
    <row r="92" spans="1:275">
      <c r="A92" t="str">
        <f t="shared" si="4"/>
        <v>Mobupps_AEO</v>
      </c>
      <c r="B92" s="10">
        <f t="shared" si="9"/>
        <v>0</v>
      </c>
      <c r="C92" s="10">
        <f t="shared" ref="C92:BN92" si="123">C34/C$61</f>
        <v>0</v>
      </c>
      <c r="D92" s="10">
        <f t="shared" si="123"/>
        <v>0</v>
      </c>
      <c r="E92" s="10">
        <f t="shared" si="123"/>
        <v>0</v>
      </c>
      <c r="F92" s="10">
        <f t="shared" si="123"/>
        <v>0</v>
      </c>
      <c r="G92" s="10">
        <f t="shared" si="123"/>
        <v>0</v>
      </c>
      <c r="H92" s="10">
        <f t="shared" si="123"/>
        <v>0</v>
      </c>
      <c r="I92" s="10">
        <f t="shared" si="123"/>
        <v>0</v>
      </c>
      <c r="J92" s="10">
        <f t="shared" si="123"/>
        <v>0</v>
      </c>
      <c r="K92" s="10">
        <f t="shared" si="123"/>
        <v>0</v>
      </c>
      <c r="L92" s="10">
        <f t="shared" si="123"/>
        <v>0</v>
      </c>
      <c r="M92" s="10">
        <f t="shared" si="123"/>
        <v>0</v>
      </c>
      <c r="N92" s="10">
        <f t="shared" si="123"/>
        <v>0</v>
      </c>
      <c r="O92" s="10">
        <f t="shared" si="123"/>
        <v>0</v>
      </c>
      <c r="P92" s="10">
        <f t="shared" si="123"/>
        <v>0</v>
      </c>
      <c r="Q92" s="10">
        <f t="shared" si="123"/>
        <v>0</v>
      </c>
      <c r="R92" s="10">
        <f t="shared" si="123"/>
        <v>0</v>
      </c>
      <c r="S92" s="10">
        <f t="shared" si="123"/>
        <v>0</v>
      </c>
      <c r="T92" s="10">
        <f t="shared" si="123"/>
        <v>0</v>
      </c>
      <c r="U92" s="10">
        <f t="shared" si="123"/>
        <v>0</v>
      </c>
      <c r="V92" s="10">
        <f t="shared" si="123"/>
        <v>0</v>
      </c>
      <c r="W92" s="10">
        <f t="shared" si="123"/>
        <v>0</v>
      </c>
      <c r="X92" s="10">
        <f t="shared" si="123"/>
        <v>0</v>
      </c>
      <c r="Y92" s="10">
        <f t="shared" si="123"/>
        <v>0</v>
      </c>
      <c r="Z92" s="10">
        <f t="shared" si="123"/>
        <v>0</v>
      </c>
      <c r="AA92" s="10">
        <f t="shared" si="123"/>
        <v>0</v>
      </c>
      <c r="AB92" s="10">
        <f t="shared" si="123"/>
        <v>0</v>
      </c>
      <c r="AC92" s="10">
        <f t="shared" si="123"/>
        <v>0</v>
      </c>
      <c r="AD92" s="10">
        <f t="shared" si="123"/>
        <v>0</v>
      </c>
      <c r="AE92" s="10">
        <f t="shared" si="123"/>
        <v>0</v>
      </c>
      <c r="AF92" s="10">
        <f t="shared" si="123"/>
        <v>0</v>
      </c>
      <c r="AG92" s="10">
        <f t="shared" si="123"/>
        <v>0</v>
      </c>
      <c r="AH92" s="10">
        <f t="shared" si="123"/>
        <v>0</v>
      </c>
      <c r="AI92" s="10">
        <f t="shared" si="123"/>
        <v>0</v>
      </c>
      <c r="AJ92" s="10">
        <f t="shared" si="123"/>
        <v>0</v>
      </c>
      <c r="AK92" s="10">
        <f t="shared" si="123"/>
        <v>0</v>
      </c>
      <c r="AL92" s="10">
        <f t="shared" si="123"/>
        <v>0</v>
      </c>
      <c r="AM92" s="10">
        <f t="shared" si="123"/>
        <v>0</v>
      </c>
      <c r="AN92" s="10">
        <f t="shared" si="123"/>
        <v>0</v>
      </c>
      <c r="AO92" s="10">
        <f t="shared" si="123"/>
        <v>0</v>
      </c>
      <c r="AP92" s="10">
        <f t="shared" si="123"/>
        <v>0</v>
      </c>
      <c r="AQ92" s="10">
        <f t="shared" si="123"/>
        <v>0</v>
      </c>
      <c r="AR92" s="10">
        <f t="shared" si="123"/>
        <v>0</v>
      </c>
      <c r="AS92" s="10">
        <f t="shared" si="123"/>
        <v>0</v>
      </c>
      <c r="AT92" s="10">
        <f t="shared" si="123"/>
        <v>0</v>
      </c>
      <c r="AU92" s="10">
        <f t="shared" si="123"/>
        <v>0</v>
      </c>
      <c r="AV92" s="10">
        <f t="shared" si="123"/>
        <v>0</v>
      </c>
      <c r="AW92" s="10">
        <f t="shared" si="123"/>
        <v>0</v>
      </c>
      <c r="AX92" s="10">
        <f t="shared" si="123"/>
        <v>0</v>
      </c>
      <c r="AY92" s="10">
        <f t="shared" si="123"/>
        <v>0</v>
      </c>
      <c r="AZ92" s="10">
        <f t="shared" si="123"/>
        <v>0</v>
      </c>
      <c r="BA92" s="10">
        <f t="shared" si="123"/>
        <v>0</v>
      </c>
      <c r="BB92" s="10">
        <f t="shared" si="123"/>
        <v>0</v>
      </c>
      <c r="BC92" s="10">
        <f t="shared" si="123"/>
        <v>0</v>
      </c>
      <c r="BD92" s="10">
        <f t="shared" si="123"/>
        <v>0</v>
      </c>
      <c r="BE92" s="10">
        <f t="shared" si="123"/>
        <v>0</v>
      </c>
      <c r="BF92" s="10">
        <f t="shared" si="123"/>
        <v>0</v>
      </c>
      <c r="BG92" s="10">
        <f t="shared" si="123"/>
        <v>0</v>
      </c>
      <c r="BH92" s="10">
        <f t="shared" si="123"/>
        <v>0</v>
      </c>
      <c r="BI92" s="10">
        <f t="shared" si="123"/>
        <v>0</v>
      </c>
      <c r="BJ92" s="10">
        <f t="shared" si="123"/>
        <v>0</v>
      </c>
      <c r="BK92" s="10">
        <f t="shared" si="123"/>
        <v>0</v>
      </c>
      <c r="BL92" s="10">
        <f t="shared" si="123"/>
        <v>0</v>
      </c>
      <c r="BM92" s="10">
        <f t="shared" si="123"/>
        <v>0</v>
      </c>
      <c r="BN92" s="10">
        <f t="shared" si="123"/>
        <v>0</v>
      </c>
      <c r="BO92" s="10">
        <f t="shared" ref="BO92:DZ92" si="124">BO34/BO$61</f>
        <v>0</v>
      </c>
      <c r="BP92" s="10">
        <f t="shared" si="124"/>
        <v>0</v>
      </c>
      <c r="BQ92" s="10">
        <f t="shared" si="124"/>
        <v>0</v>
      </c>
      <c r="BR92" s="10">
        <f t="shared" si="124"/>
        <v>0</v>
      </c>
      <c r="BS92" s="10">
        <f t="shared" si="124"/>
        <v>0</v>
      </c>
      <c r="BT92" s="10">
        <f t="shared" si="124"/>
        <v>0</v>
      </c>
      <c r="BU92" s="10">
        <f t="shared" si="124"/>
        <v>0</v>
      </c>
      <c r="BV92" s="10">
        <f t="shared" si="124"/>
        <v>0</v>
      </c>
      <c r="BW92" s="10">
        <f t="shared" si="124"/>
        <v>0</v>
      </c>
      <c r="BX92" s="10">
        <f t="shared" si="124"/>
        <v>0</v>
      </c>
      <c r="BY92" s="10">
        <f t="shared" si="124"/>
        <v>0</v>
      </c>
      <c r="BZ92" s="10">
        <f t="shared" si="124"/>
        <v>0</v>
      </c>
      <c r="CA92" s="10">
        <f t="shared" si="124"/>
        <v>0</v>
      </c>
      <c r="CB92" s="10">
        <f t="shared" si="124"/>
        <v>0</v>
      </c>
      <c r="CC92" s="10">
        <f t="shared" si="124"/>
        <v>0</v>
      </c>
      <c r="CD92" s="10">
        <f t="shared" si="124"/>
        <v>0</v>
      </c>
      <c r="CE92" s="10">
        <f t="shared" si="124"/>
        <v>0</v>
      </c>
      <c r="CF92" s="10">
        <f t="shared" si="124"/>
        <v>0</v>
      </c>
      <c r="CG92" s="10">
        <f t="shared" si="124"/>
        <v>0</v>
      </c>
      <c r="CH92" s="10">
        <f t="shared" si="124"/>
        <v>0</v>
      </c>
      <c r="CI92" s="10">
        <f t="shared" si="124"/>
        <v>0</v>
      </c>
      <c r="CJ92" s="10">
        <f t="shared" si="124"/>
        <v>0</v>
      </c>
      <c r="CK92" s="10">
        <f t="shared" si="124"/>
        <v>0</v>
      </c>
      <c r="CL92" s="10">
        <f t="shared" si="124"/>
        <v>0</v>
      </c>
      <c r="CM92" s="10">
        <f t="shared" si="124"/>
        <v>0</v>
      </c>
      <c r="CN92" s="10">
        <f t="shared" si="124"/>
        <v>0</v>
      </c>
      <c r="CO92" s="10">
        <f t="shared" si="124"/>
        <v>0</v>
      </c>
      <c r="CP92" s="10">
        <f t="shared" si="124"/>
        <v>0</v>
      </c>
      <c r="CQ92" s="10">
        <f t="shared" si="124"/>
        <v>0</v>
      </c>
      <c r="CR92" s="10">
        <f t="shared" si="124"/>
        <v>0</v>
      </c>
      <c r="CS92" s="10">
        <f t="shared" si="124"/>
        <v>0</v>
      </c>
      <c r="CT92" s="10">
        <f t="shared" si="124"/>
        <v>0</v>
      </c>
      <c r="CU92" s="10">
        <f t="shared" si="124"/>
        <v>0</v>
      </c>
      <c r="CV92" s="10">
        <f t="shared" si="124"/>
        <v>0</v>
      </c>
      <c r="CW92" s="10">
        <f t="shared" si="124"/>
        <v>0</v>
      </c>
      <c r="CX92" s="10">
        <f t="shared" si="124"/>
        <v>0</v>
      </c>
      <c r="CY92" s="10">
        <f t="shared" si="124"/>
        <v>0</v>
      </c>
      <c r="CZ92" s="10">
        <f t="shared" si="124"/>
        <v>0</v>
      </c>
      <c r="DA92" s="10">
        <f t="shared" si="124"/>
        <v>0</v>
      </c>
      <c r="DB92" s="10">
        <f t="shared" si="124"/>
        <v>0</v>
      </c>
      <c r="DC92" s="10">
        <f t="shared" si="124"/>
        <v>0</v>
      </c>
      <c r="DD92" s="10">
        <f t="shared" si="124"/>
        <v>0</v>
      </c>
      <c r="DE92" s="10">
        <f t="shared" si="124"/>
        <v>0</v>
      </c>
      <c r="DF92" s="10">
        <f t="shared" si="124"/>
        <v>0</v>
      </c>
      <c r="DG92" s="10">
        <f t="shared" si="124"/>
        <v>0</v>
      </c>
      <c r="DH92" s="10">
        <f t="shared" si="124"/>
        <v>0</v>
      </c>
      <c r="DI92" s="10">
        <f t="shared" si="124"/>
        <v>0</v>
      </c>
      <c r="DJ92" s="10">
        <f t="shared" si="124"/>
        <v>0</v>
      </c>
      <c r="DK92" s="10">
        <f t="shared" si="124"/>
        <v>0</v>
      </c>
      <c r="DL92" s="10">
        <f t="shared" si="124"/>
        <v>0</v>
      </c>
      <c r="DM92" s="10">
        <f t="shared" si="124"/>
        <v>0</v>
      </c>
      <c r="DN92" s="10">
        <f t="shared" si="124"/>
        <v>0</v>
      </c>
      <c r="DO92" s="10">
        <f t="shared" si="124"/>
        <v>0</v>
      </c>
      <c r="DP92" s="10">
        <f t="shared" si="124"/>
        <v>0</v>
      </c>
      <c r="DQ92" s="10">
        <f t="shared" si="124"/>
        <v>0</v>
      </c>
      <c r="DR92" s="10">
        <f t="shared" si="124"/>
        <v>0</v>
      </c>
      <c r="DS92" s="10">
        <f t="shared" si="124"/>
        <v>0</v>
      </c>
      <c r="DT92" s="10">
        <f t="shared" si="124"/>
        <v>0</v>
      </c>
      <c r="DU92" s="10">
        <f t="shared" si="124"/>
        <v>0</v>
      </c>
      <c r="DV92" s="10">
        <f t="shared" si="124"/>
        <v>0</v>
      </c>
      <c r="DW92" s="10">
        <f t="shared" si="124"/>
        <v>0</v>
      </c>
      <c r="DX92" s="10">
        <f t="shared" si="124"/>
        <v>0</v>
      </c>
      <c r="DY92" s="10">
        <f t="shared" si="124"/>
        <v>0</v>
      </c>
      <c r="DZ92" s="10">
        <f t="shared" si="124"/>
        <v>0</v>
      </c>
      <c r="EA92" s="10">
        <f t="shared" ref="EA92:GL92" si="125">EA34/EA$61</f>
        <v>0</v>
      </c>
      <c r="EB92" s="10">
        <f t="shared" si="125"/>
        <v>0</v>
      </c>
      <c r="EC92" s="10">
        <f t="shared" si="125"/>
        <v>0</v>
      </c>
      <c r="ED92" s="10">
        <f t="shared" si="125"/>
        <v>0</v>
      </c>
      <c r="EE92" s="10">
        <f t="shared" si="125"/>
        <v>0</v>
      </c>
      <c r="EF92" s="10">
        <f t="shared" si="125"/>
        <v>0</v>
      </c>
      <c r="EG92" s="10">
        <f t="shared" si="125"/>
        <v>0</v>
      </c>
      <c r="EH92" s="10">
        <f t="shared" si="125"/>
        <v>0</v>
      </c>
      <c r="EI92" s="10">
        <f t="shared" si="125"/>
        <v>0</v>
      </c>
      <c r="EJ92" s="10">
        <f t="shared" si="125"/>
        <v>0</v>
      </c>
      <c r="EK92" s="10">
        <f t="shared" si="125"/>
        <v>0</v>
      </c>
      <c r="EL92" s="10">
        <f t="shared" si="125"/>
        <v>0</v>
      </c>
      <c r="EM92" s="10">
        <f t="shared" si="125"/>
        <v>0</v>
      </c>
      <c r="EN92" s="10">
        <f t="shared" si="125"/>
        <v>0</v>
      </c>
      <c r="EO92" s="10">
        <f t="shared" si="125"/>
        <v>0</v>
      </c>
      <c r="EP92" s="10">
        <f t="shared" si="125"/>
        <v>0</v>
      </c>
      <c r="EQ92" s="10">
        <f t="shared" si="125"/>
        <v>0</v>
      </c>
      <c r="ER92" s="10">
        <f t="shared" si="125"/>
        <v>0</v>
      </c>
      <c r="ES92" s="10">
        <f t="shared" si="125"/>
        <v>0</v>
      </c>
      <c r="ET92" s="10">
        <f t="shared" si="125"/>
        <v>0</v>
      </c>
      <c r="EU92" s="10">
        <f t="shared" si="125"/>
        <v>0</v>
      </c>
      <c r="EV92" s="10">
        <f t="shared" si="125"/>
        <v>0</v>
      </c>
      <c r="EW92" s="10">
        <f t="shared" si="125"/>
        <v>0</v>
      </c>
      <c r="EX92" s="10">
        <f t="shared" si="125"/>
        <v>0</v>
      </c>
      <c r="EY92" s="10">
        <f t="shared" si="125"/>
        <v>0</v>
      </c>
      <c r="EZ92" s="10">
        <f t="shared" si="125"/>
        <v>0</v>
      </c>
      <c r="FA92" s="10">
        <f t="shared" si="125"/>
        <v>0</v>
      </c>
      <c r="FB92" s="10">
        <f t="shared" si="125"/>
        <v>0</v>
      </c>
      <c r="FC92" s="10">
        <f t="shared" si="125"/>
        <v>0</v>
      </c>
      <c r="FD92" s="10">
        <f t="shared" si="125"/>
        <v>0</v>
      </c>
      <c r="FE92" s="10">
        <f t="shared" si="125"/>
        <v>0</v>
      </c>
      <c r="FF92" s="10">
        <f t="shared" si="125"/>
        <v>0</v>
      </c>
      <c r="FG92" s="10">
        <f t="shared" si="125"/>
        <v>0</v>
      </c>
      <c r="FH92" s="10">
        <f t="shared" si="125"/>
        <v>0</v>
      </c>
      <c r="FI92" s="10">
        <f t="shared" si="125"/>
        <v>0</v>
      </c>
      <c r="FJ92" s="10">
        <f t="shared" si="125"/>
        <v>0</v>
      </c>
      <c r="FK92" s="10">
        <f t="shared" si="125"/>
        <v>0</v>
      </c>
      <c r="FL92" s="10">
        <f t="shared" si="125"/>
        <v>0</v>
      </c>
      <c r="FM92" s="10">
        <f t="shared" si="125"/>
        <v>0</v>
      </c>
      <c r="FN92" s="10">
        <f t="shared" si="125"/>
        <v>0</v>
      </c>
      <c r="FO92" s="10">
        <f t="shared" si="125"/>
        <v>0</v>
      </c>
      <c r="FP92" s="10">
        <f t="shared" si="125"/>
        <v>0</v>
      </c>
      <c r="FQ92" s="10">
        <f t="shared" si="125"/>
        <v>0</v>
      </c>
      <c r="FR92" s="10">
        <f t="shared" si="125"/>
        <v>0</v>
      </c>
      <c r="FS92" s="10">
        <f t="shared" si="125"/>
        <v>0</v>
      </c>
      <c r="FT92" s="10">
        <f t="shared" si="125"/>
        <v>0</v>
      </c>
      <c r="FU92" s="10">
        <f t="shared" si="125"/>
        <v>0</v>
      </c>
      <c r="FV92" s="10">
        <f t="shared" si="125"/>
        <v>0</v>
      </c>
      <c r="FW92" s="10">
        <f t="shared" si="125"/>
        <v>0</v>
      </c>
      <c r="FX92" s="10">
        <f t="shared" si="125"/>
        <v>0</v>
      </c>
      <c r="FY92" s="10">
        <f t="shared" si="125"/>
        <v>0</v>
      </c>
      <c r="FZ92" s="10">
        <f t="shared" si="125"/>
        <v>1.8046074999053533E-2</v>
      </c>
      <c r="GA92" s="10">
        <f t="shared" si="125"/>
        <v>6.9937709755248809E-2</v>
      </c>
      <c r="GB92" s="10">
        <f t="shared" si="125"/>
        <v>0.21764085260412092</v>
      </c>
      <c r="GC92" s="10">
        <f t="shared" si="125"/>
        <v>0.22881507510154669</v>
      </c>
      <c r="GD92" s="10">
        <f t="shared" si="125"/>
        <v>0.35144466364083776</v>
      </c>
      <c r="GE92" s="10">
        <f t="shared" si="125"/>
        <v>0.24517751953225264</v>
      </c>
      <c r="GF92" s="10">
        <f t="shared" si="125"/>
        <v>0.25056387353914644</v>
      </c>
      <c r="GG92" s="10">
        <f t="shared" si="125"/>
        <v>0.21520584878662655</v>
      </c>
      <c r="GH92" s="10">
        <f t="shared" si="125"/>
        <v>0.41750826426578974</v>
      </c>
      <c r="GI92" s="10">
        <f t="shared" si="125"/>
        <v>0.50633251559833636</v>
      </c>
      <c r="GJ92" s="10">
        <f t="shared" si="125"/>
        <v>0.54438971283700788</v>
      </c>
      <c r="GK92" s="10">
        <f t="shared" si="125"/>
        <v>0.40448758559728798</v>
      </c>
      <c r="GL92" s="10">
        <f t="shared" si="125"/>
        <v>0.53289657723192863</v>
      </c>
      <c r="GM92" s="10">
        <f t="shared" ref="GM92:HE92" si="126">GM34/GM$61</f>
        <v>0.56045353577967039</v>
      </c>
      <c r="GN92" s="10">
        <f t="shared" si="126"/>
        <v>0.60795982631821244</v>
      </c>
      <c r="GO92" s="10">
        <f t="shared" si="126"/>
        <v>0.77313046449564915</v>
      </c>
      <c r="GP92" s="10">
        <f t="shared" si="126"/>
        <v>0.83056636054657851</v>
      </c>
      <c r="GQ92" s="10">
        <f t="shared" si="126"/>
        <v>0.87506448258341607</v>
      </c>
      <c r="GR92" s="10">
        <f t="shared" si="126"/>
        <v>0.90844512169058822</v>
      </c>
      <c r="GS92" s="10">
        <f t="shared" si="126"/>
        <v>0.84801812548302047</v>
      </c>
      <c r="GT92" s="10">
        <f t="shared" si="126"/>
        <v>0.70818354119001947</v>
      </c>
      <c r="GU92" s="10">
        <f t="shared" si="126"/>
        <v>0.73476290903321917</v>
      </c>
      <c r="GV92" s="10">
        <f t="shared" si="126"/>
        <v>0.86932686470730969</v>
      </c>
      <c r="GW92" s="10">
        <f t="shared" si="126"/>
        <v>0.90154624141908024</v>
      </c>
      <c r="GX92" s="10">
        <f t="shared" si="126"/>
        <v>0.88028268728787296</v>
      </c>
      <c r="GY92" s="10">
        <f t="shared" si="126"/>
        <v>0.72986635284896773</v>
      </c>
      <c r="GZ92" s="10">
        <f t="shared" si="126"/>
        <v>0.64395747661765801</v>
      </c>
      <c r="HA92" s="10">
        <f t="shared" si="126"/>
        <v>0.40872171730778251</v>
      </c>
      <c r="HB92" s="10">
        <f t="shared" si="126"/>
        <v>0.36854563355200204</v>
      </c>
      <c r="HC92" s="10">
        <f t="shared" si="126"/>
        <v>0.31168158549788466</v>
      </c>
      <c r="HD92" s="10">
        <f t="shared" si="126"/>
        <v>0.14895237794345309</v>
      </c>
      <c r="HE92" s="10">
        <f t="shared" si="126"/>
        <v>0.10131773586707427</v>
      </c>
      <c r="HF92" s="10"/>
      <c r="HG92" s="10">
        <f t="shared" si="14"/>
        <v>7.6477496762540759E-2</v>
      </c>
      <c r="HH92" s="10"/>
      <c r="HI92" s="10"/>
      <c r="HJ92" s="10"/>
      <c r="HK92" s="10"/>
      <c r="HL92" s="10"/>
      <c r="HM92" s="10"/>
      <c r="HN92" s="10"/>
      <c r="HO92" s="10"/>
      <c r="HP92" s="10"/>
      <c r="HQ92" s="10"/>
      <c r="HR92" s="10"/>
      <c r="HS92" s="10"/>
      <c r="HT92" s="10"/>
      <c r="HU92" s="10"/>
      <c r="HV92" s="10"/>
      <c r="HW92" s="10"/>
      <c r="HX92" s="10"/>
      <c r="HY92" s="10"/>
      <c r="HZ92" s="10"/>
      <c r="IA92" s="10"/>
      <c r="IB92" s="10"/>
      <c r="IC92" s="10"/>
      <c r="ID92" s="10"/>
      <c r="IE92" s="10"/>
      <c r="IF92" s="10"/>
      <c r="IG92" s="10"/>
      <c r="IH92" s="10"/>
      <c r="II92" s="10"/>
      <c r="IJ92" s="10"/>
      <c r="IK92" s="10"/>
      <c r="IL92" s="10"/>
      <c r="IM92" s="10"/>
      <c r="IN92" s="10"/>
      <c r="IO92" s="10"/>
      <c r="IP92" s="10"/>
      <c r="IQ92" s="10"/>
      <c r="IR92" s="10"/>
      <c r="IS92" s="10"/>
      <c r="IT92" s="10"/>
      <c r="IU92" s="10"/>
      <c r="IV92" s="10"/>
      <c r="IW92" s="10"/>
      <c r="IX92" s="10"/>
      <c r="IY92" s="10"/>
      <c r="IZ92" s="10"/>
      <c r="JA92" s="10"/>
      <c r="JB92" s="10"/>
      <c r="JC92" s="10"/>
      <c r="JD92" s="10"/>
      <c r="JE92" s="10"/>
      <c r="JF92" s="10"/>
      <c r="JG92" s="10"/>
      <c r="JH92" s="10"/>
      <c r="JI92" s="10"/>
      <c r="JJ92" s="10"/>
      <c r="JK92" s="10"/>
      <c r="JL92" s="10"/>
      <c r="JM92" s="10"/>
      <c r="JN92" s="10"/>
      <c r="JO92" s="10"/>
    </row>
    <row r="93" spans="1:275">
      <c r="A93" t="str">
        <f t="shared" si="4"/>
        <v>Moloco_Roas</v>
      </c>
      <c r="B93" s="10">
        <f t="shared" si="9"/>
        <v>0</v>
      </c>
      <c r="C93" s="10">
        <f t="shared" ref="C93:BN93" si="127">C35/C$61</f>
        <v>0</v>
      </c>
      <c r="D93" s="10">
        <f t="shared" si="127"/>
        <v>0</v>
      </c>
      <c r="E93" s="10">
        <f t="shared" si="127"/>
        <v>0</v>
      </c>
      <c r="F93" s="10">
        <f t="shared" si="127"/>
        <v>0</v>
      </c>
      <c r="G93" s="10">
        <f t="shared" si="127"/>
        <v>0</v>
      </c>
      <c r="H93" s="10">
        <f t="shared" si="127"/>
        <v>0</v>
      </c>
      <c r="I93" s="10">
        <f t="shared" si="127"/>
        <v>0</v>
      </c>
      <c r="J93" s="10">
        <f t="shared" si="127"/>
        <v>0</v>
      </c>
      <c r="K93" s="10">
        <f t="shared" si="127"/>
        <v>0</v>
      </c>
      <c r="L93" s="10">
        <f t="shared" si="127"/>
        <v>0</v>
      </c>
      <c r="M93" s="10">
        <f t="shared" si="127"/>
        <v>0</v>
      </c>
      <c r="N93" s="10">
        <f t="shared" si="127"/>
        <v>0</v>
      </c>
      <c r="O93" s="10">
        <f t="shared" si="127"/>
        <v>0</v>
      </c>
      <c r="P93" s="10">
        <f t="shared" si="127"/>
        <v>0</v>
      </c>
      <c r="Q93" s="10">
        <f t="shared" si="127"/>
        <v>0</v>
      </c>
      <c r="R93" s="10">
        <f t="shared" si="127"/>
        <v>0</v>
      </c>
      <c r="S93" s="10">
        <f t="shared" si="127"/>
        <v>0</v>
      </c>
      <c r="T93" s="10">
        <f t="shared" si="127"/>
        <v>0</v>
      </c>
      <c r="U93" s="10">
        <f t="shared" si="127"/>
        <v>0</v>
      </c>
      <c r="V93" s="10">
        <f t="shared" si="127"/>
        <v>0</v>
      </c>
      <c r="W93" s="10">
        <f t="shared" si="127"/>
        <v>0</v>
      </c>
      <c r="X93" s="10">
        <f t="shared" si="127"/>
        <v>0</v>
      </c>
      <c r="Y93" s="10">
        <f t="shared" si="127"/>
        <v>0</v>
      </c>
      <c r="Z93" s="10">
        <f t="shared" si="127"/>
        <v>0</v>
      </c>
      <c r="AA93" s="10">
        <f t="shared" si="127"/>
        <v>0</v>
      </c>
      <c r="AB93" s="10">
        <f t="shared" si="127"/>
        <v>0</v>
      </c>
      <c r="AC93" s="10">
        <f t="shared" si="127"/>
        <v>0</v>
      </c>
      <c r="AD93" s="10">
        <f t="shared" si="127"/>
        <v>0</v>
      </c>
      <c r="AE93" s="10">
        <f t="shared" si="127"/>
        <v>0</v>
      </c>
      <c r="AF93" s="10">
        <f t="shared" si="127"/>
        <v>0</v>
      </c>
      <c r="AG93" s="10">
        <f t="shared" si="127"/>
        <v>0</v>
      </c>
      <c r="AH93" s="10">
        <f t="shared" si="127"/>
        <v>0</v>
      </c>
      <c r="AI93" s="10">
        <f t="shared" si="127"/>
        <v>0</v>
      </c>
      <c r="AJ93" s="10">
        <f t="shared" si="127"/>
        <v>0</v>
      </c>
      <c r="AK93" s="10">
        <f t="shared" si="127"/>
        <v>0</v>
      </c>
      <c r="AL93" s="10">
        <f t="shared" si="127"/>
        <v>0</v>
      </c>
      <c r="AM93" s="10">
        <f t="shared" si="127"/>
        <v>0</v>
      </c>
      <c r="AN93" s="10">
        <f t="shared" si="127"/>
        <v>0</v>
      </c>
      <c r="AO93" s="10">
        <f t="shared" si="127"/>
        <v>0</v>
      </c>
      <c r="AP93" s="10">
        <f t="shared" si="127"/>
        <v>0</v>
      </c>
      <c r="AQ93" s="10">
        <f t="shared" si="127"/>
        <v>0</v>
      </c>
      <c r="AR93" s="10">
        <f t="shared" si="127"/>
        <v>0</v>
      </c>
      <c r="AS93" s="10">
        <f t="shared" si="127"/>
        <v>0</v>
      </c>
      <c r="AT93" s="10">
        <f t="shared" si="127"/>
        <v>0</v>
      </c>
      <c r="AU93" s="10">
        <f t="shared" si="127"/>
        <v>0</v>
      </c>
      <c r="AV93" s="10">
        <f t="shared" si="127"/>
        <v>0</v>
      </c>
      <c r="AW93" s="10">
        <f t="shared" si="127"/>
        <v>0</v>
      </c>
      <c r="AX93" s="10">
        <f t="shared" si="127"/>
        <v>0</v>
      </c>
      <c r="AY93" s="10">
        <f t="shared" si="127"/>
        <v>0</v>
      </c>
      <c r="AZ93" s="10">
        <f t="shared" si="127"/>
        <v>0</v>
      </c>
      <c r="BA93" s="10">
        <f t="shared" si="127"/>
        <v>0</v>
      </c>
      <c r="BB93" s="10">
        <f t="shared" si="127"/>
        <v>0</v>
      </c>
      <c r="BC93" s="10">
        <f t="shared" si="127"/>
        <v>0</v>
      </c>
      <c r="BD93" s="10">
        <f t="shared" si="127"/>
        <v>0</v>
      </c>
      <c r="BE93" s="10">
        <f t="shared" si="127"/>
        <v>0</v>
      </c>
      <c r="BF93" s="10">
        <f t="shared" si="127"/>
        <v>0</v>
      </c>
      <c r="BG93" s="10">
        <f t="shared" si="127"/>
        <v>0</v>
      </c>
      <c r="BH93" s="10">
        <f t="shared" si="127"/>
        <v>4.0882391538203617E-6</v>
      </c>
      <c r="BI93" s="10">
        <f t="shared" si="127"/>
        <v>4.2448031343028946E-5</v>
      </c>
      <c r="BJ93" s="10">
        <f t="shared" si="127"/>
        <v>1.1572305325445999E-4</v>
      </c>
      <c r="BK93" s="10">
        <f t="shared" si="127"/>
        <v>1.7183965208899073E-4</v>
      </c>
      <c r="BL93" s="10">
        <f t="shared" si="127"/>
        <v>2.418479864138343E-4</v>
      </c>
      <c r="BM93" s="10">
        <f t="shared" si="127"/>
        <v>3.6937917006947009E-4</v>
      </c>
      <c r="BN93" s="10">
        <f t="shared" si="127"/>
        <v>8.2404402832567537E-4</v>
      </c>
      <c r="BO93" s="10">
        <f t="shared" ref="BO93:DZ93" si="128">BO35/BO$61</f>
        <v>1.726889286500569E-3</v>
      </c>
      <c r="BP93" s="10">
        <f t="shared" si="128"/>
        <v>5.9288625166516477E-3</v>
      </c>
      <c r="BQ93" s="10">
        <f t="shared" si="128"/>
        <v>2.8812842605502847E-2</v>
      </c>
      <c r="BR93" s="10">
        <f t="shared" si="128"/>
        <v>0.12276001141411332</v>
      </c>
      <c r="BS93" s="10">
        <f t="shared" si="128"/>
        <v>0.31433957437896198</v>
      </c>
      <c r="BT93" s="10">
        <f t="shared" si="128"/>
        <v>0.4286552910303198</v>
      </c>
      <c r="BU93" s="10">
        <f t="shared" si="128"/>
        <v>0.41608578016386194</v>
      </c>
      <c r="BV93" s="10">
        <f t="shared" si="128"/>
        <v>0.4973934850468622</v>
      </c>
      <c r="BW93" s="10">
        <f t="shared" si="128"/>
        <v>0.54135213699619589</v>
      </c>
      <c r="BX93" s="10">
        <f t="shared" si="128"/>
        <v>0.63119763233947801</v>
      </c>
      <c r="BY93" s="10">
        <f t="shared" si="128"/>
        <v>0.68861585405456061</v>
      </c>
      <c r="BZ93" s="10">
        <f t="shared" si="128"/>
        <v>0.79548591262491986</v>
      </c>
      <c r="CA93" s="10">
        <f t="shared" si="128"/>
        <v>0.8174852315758393</v>
      </c>
      <c r="CB93" s="10">
        <f t="shared" si="128"/>
        <v>0.97788693888082345</v>
      </c>
      <c r="CC93" s="10">
        <f t="shared" si="128"/>
        <v>1.1252470518893065</v>
      </c>
      <c r="CD93" s="10">
        <f t="shared" si="128"/>
        <v>1.2027887643839568</v>
      </c>
      <c r="CE93" s="10">
        <f t="shared" si="128"/>
        <v>1.0612042715521675</v>
      </c>
      <c r="CF93" s="10">
        <f t="shared" si="128"/>
        <v>0.91926093886245186</v>
      </c>
      <c r="CG93" s="10">
        <f t="shared" si="128"/>
        <v>0.96879943693279214</v>
      </c>
      <c r="CH93" s="10">
        <f t="shared" si="128"/>
        <v>1.0691915625753456</v>
      </c>
      <c r="CI93" s="10">
        <f t="shared" si="128"/>
        <v>0.99485034725419208</v>
      </c>
      <c r="CJ93" s="10">
        <f t="shared" si="128"/>
        <v>1.0010781614182209</v>
      </c>
      <c r="CK93" s="10">
        <f t="shared" si="128"/>
        <v>0.89907946273391459</v>
      </c>
      <c r="CL93" s="10">
        <f t="shared" si="128"/>
        <v>0.88725936959602369</v>
      </c>
      <c r="CM93" s="10">
        <f t="shared" si="128"/>
        <v>0.85164287090276936</v>
      </c>
      <c r="CN93" s="10">
        <f t="shared" si="128"/>
        <v>1.1660357067892535</v>
      </c>
      <c r="CO93" s="10">
        <f t="shared" si="128"/>
        <v>1.1974901867559657</v>
      </c>
      <c r="CP93" s="10">
        <f t="shared" si="128"/>
        <v>1.3723997067009632</v>
      </c>
      <c r="CQ93" s="10">
        <f t="shared" si="128"/>
        <v>1.5716315383862582</v>
      </c>
      <c r="CR93" s="10">
        <f t="shared" si="128"/>
        <v>1.5539099524879147</v>
      </c>
      <c r="CS93" s="10">
        <f t="shared" si="128"/>
        <v>1.2728199378224549</v>
      </c>
      <c r="CT93" s="10">
        <f t="shared" si="128"/>
        <v>1.1103183112639419</v>
      </c>
      <c r="CU93" s="10">
        <f t="shared" si="128"/>
        <v>1.2645774109654333</v>
      </c>
      <c r="CV93" s="10">
        <f t="shared" si="128"/>
        <v>1.4078403434844557</v>
      </c>
      <c r="CW93" s="10">
        <f t="shared" si="128"/>
        <v>1.480680565039598</v>
      </c>
      <c r="CX93" s="10">
        <f t="shared" si="128"/>
        <v>1.710732149214109</v>
      </c>
      <c r="CY93" s="10">
        <f t="shared" si="128"/>
        <v>1.4658997316688791</v>
      </c>
      <c r="CZ93" s="10">
        <f t="shared" si="128"/>
        <v>1.3047644658185305</v>
      </c>
      <c r="DA93" s="10">
        <f t="shared" si="128"/>
        <v>1.2088095216101511</v>
      </c>
      <c r="DB93" s="10">
        <f t="shared" si="128"/>
        <v>1.4095470329552451</v>
      </c>
      <c r="DC93" s="10">
        <f t="shared" si="128"/>
        <v>1.5350900756660772</v>
      </c>
      <c r="DD93" s="10">
        <f t="shared" si="128"/>
        <v>1.6284011282074062</v>
      </c>
      <c r="DE93" s="10">
        <f t="shared" si="128"/>
        <v>1.7149762430481124</v>
      </c>
      <c r="DF93" s="10">
        <f t="shared" si="128"/>
        <v>0.95068303914385854</v>
      </c>
      <c r="DG93" s="10">
        <f t="shared" si="128"/>
        <v>0.6064792561450858</v>
      </c>
      <c r="DH93" s="10">
        <f t="shared" si="128"/>
        <v>0.68442299631134362</v>
      </c>
      <c r="DI93" s="10">
        <f t="shared" si="128"/>
        <v>1.3113170762842563</v>
      </c>
      <c r="DJ93" s="10">
        <f t="shared" si="128"/>
        <v>1.3788915282135912</v>
      </c>
      <c r="DK93" s="10">
        <f t="shared" si="128"/>
        <v>1.6165604079138991</v>
      </c>
      <c r="DL93" s="10">
        <f t="shared" si="128"/>
        <v>1.706907190524819</v>
      </c>
      <c r="DM93" s="10">
        <f t="shared" si="128"/>
        <v>1.8344949867372562</v>
      </c>
      <c r="DN93" s="10">
        <f t="shared" si="128"/>
        <v>1.6884549190545806</v>
      </c>
      <c r="DO93" s="10">
        <f t="shared" si="128"/>
        <v>1.3831803464129657</v>
      </c>
      <c r="DP93" s="10">
        <f t="shared" si="128"/>
        <v>1.7151806301922694</v>
      </c>
      <c r="DQ93" s="10">
        <f t="shared" si="128"/>
        <v>1.9114882775105404</v>
      </c>
      <c r="DR93" s="10">
        <f t="shared" si="128"/>
        <v>2.0307399246034477</v>
      </c>
      <c r="DS93" s="10">
        <f t="shared" si="128"/>
        <v>2.6482631208429832</v>
      </c>
      <c r="DT93" s="10">
        <f t="shared" si="128"/>
        <v>2.873551014766591</v>
      </c>
      <c r="DU93" s="10">
        <f t="shared" si="128"/>
        <v>2.4089546224716276</v>
      </c>
      <c r="DV93" s="10">
        <f t="shared" si="128"/>
        <v>2.1546608077711582</v>
      </c>
      <c r="DW93" s="10">
        <f t="shared" si="128"/>
        <v>2.5746213873083486</v>
      </c>
      <c r="DX93" s="10">
        <f t="shared" si="128"/>
        <v>2.6325825919501189</v>
      </c>
      <c r="DY93" s="10">
        <f t="shared" si="128"/>
        <v>2.5705095491647953</v>
      </c>
      <c r="DZ93" s="10">
        <f t="shared" si="128"/>
        <v>2.5233663955523578</v>
      </c>
      <c r="EA93" s="10">
        <f t="shared" ref="EA93:GL93" si="129">EA35/EA$61</f>
        <v>2.3151211698664937</v>
      </c>
      <c r="EB93" s="10">
        <f t="shared" si="129"/>
        <v>2.006662263912304</v>
      </c>
      <c r="EC93" s="10">
        <f t="shared" si="129"/>
        <v>1.9202427257467864</v>
      </c>
      <c r="ED93" s="10">
        <f t="shared" si="129"/>
        <v>2.2016499552609723</v>
      </c>
      <c r="EE93" s="10">
        <f t="shared" si="129"/>
        <v>2.3290221609121744</v>
      </c>
      <c r="EF93" s="10">
        <f t="shared" si="129"/>
        <v>2.3983190349278201</v>
      </c>
      <c r="EG93" s="10">
        <f t="shared" si="129"/>
        <v>2.2295429219104967</v>
      </c>
      <c r="EH93" s="10">
        <f t="shared" si="129"/>
        <v>2.5053831845912398</v>
      </c>
      <c r="EI93" s="10">
        <f t="shared" si="129"/>
        <v>2.0557197047425038</v>
      </c>
      <c r="EJ93" s="10">
        <f t="shared" si="129"/>
        <v>2.0515902094101799</v>
      </c>
      <c r="EK93" s="10">
        <f t="shared" si="129"/>
        <v>2.3395615471970044</v>
      </c>
      <c r="EL93" s="10">
        <f t="shared" si="129"/>
        <v>2.1279049379921946</v>
      </c>
      <c r="EM93" s="10">
        <f t="shared" si="129"/>
        <v>2.1987668458125476</v>
      </c>
      <c r="EN93" s="10">
        <f t="shared" si="129"/>
        <v>2.4606330489730186</v>
      </c>
      <c r="EO93" s="10">
        <f t="shared" si="129"/>
        <v>2.5709059175900433</v>
      </c>
      <c r="EP93" s="10">
        <f t="shared" si="129"/>
        <v>2.3087776755012226</v>
      </c>
      <c r="EQ93" s="10">
        <f t="shared" si="129"/>
        <v>2.1638627565094608</v>
      </c>
      <c r="ER93" s="10">
        <f t="shared" si="129"/>
        <v>2.3940855912351089</v>
      </c>
      <c r="ES93" s="10">
        <f t="shared" si="129"/>
        <v>2.3677139172116095</v>
      </c>
      <c r="ET93" s="10">
        <f t="shared" si="129"/>
        <v>2.310434016867736</v>
      </c>
      <c r="EU93" s="10">
        <f t="shared" si="129"/>
        <v>2.504195120422974</v>
      </c>
      <c r="EV93" s="10">
        <f t="shared" si="129"/>
        <v>2.5622410358755494</v>
      </c>
      <c r="EW93" s="10">
        <f t="shared" si="129"/>
        <v>2.2930099972725162</v>
      </c>
      <c r="EX93" s="10">
        <f t="shared" si="129"/>
        <v>2.0975417919393222</v>
      </c>
      <c r="EY93" s="10">
        <f t="shared" si="129"/>
        <v>2.5614247381254338</v>
      </c>
      <c r="EZ93" s="10">
        <f t="shared" si="129"/>
        <v>2.7164032012817323</v>
      </c>
      <c r="FA93" s="10">
        <f t="shared" si="129"/>
        <v>2.7603805598462685</v>
      </c>
      <c r="FB93" s="10">
        <f t="shared" si="129"/>
        <v>2.6814317623934758</v>
      </c>
      <c r="FC93" s="10">
        <f t="shared" si="129"/>
        <v>2.6306376131901961</v>
      </c>
      <c r="FD93" s="10">
        <f t="shared" si="129"/>
        <v>2.4000596434742625</v>
      </c>
      <c r="FE93" s="10">
        <f t="shared" si="129"/>
        <v>2.4448205721403102</v>
      </c>
      <c r="FF93" s="10">
        <f t="shared" si="129"/>
        <v>2.8557281739342408</v>
      </c>
      <c r="FG93" s="10">
        <f t="shared" si="129"/>
        <v>2.7140380014741048</v>
      </c>
      <c r="FH93" s="10">
        <f t="shared" si="129"/>
        <v>2.7858868554581511</v>
      </c>
      <c r="FI93" s="10">
        <f t="shared" si="129"/>
        <v>2.7043854399515204</v>
      </c>
      <c r="FJ93" s="10">
        <f t="shared" si="129"/>
        <v>2.6833454993790351</v>
      </c>
      <c r="FK93" s="10">
        <f t="shared" si="129"/>
        <v>2.1773512710083285</v>
      </c>
      <c r="FL93" s="10">
        <f t="shared" si="129"/>
        <v>2.1077028220785468</v>
      </c>
      <c r="FM93" s="10">
        <f t="shared" si="129"/>
        <v>2.2394284883774431</v>
      </c>
      <c r="FN93" s="10">
        <f t="shared" si="129"/>
        <v>2.2621683226833329</v>
      </c>
      <c r="FO93" s="10">
        <f t="shared" si="129"/>
        <v>2.3554070051971419</v>
      </c>
      <c r="FP93" s="10">
        <f t="shared" si="129"/>
        <v>2.4645716225643199</v>
      </c>
      <c r="FQ93" s="10">
        <f t="shared" si="129"/>
        <v>2.479984982373713</v>
      </c>
      <c r="FR93" s="10">
        <f t="shared" si="129"/>
        <v>2.1883346244089488</v>
      </c>
      <c r="FS93" s="10">
        <f t="shared" si="129"/>
        <v>2.0327306709217474</v>
      </c>
      <c r="FT93" s="10">
        <f t="shared" si="129"/>
        <v>2.2984849474073399</v>
      </c>
      <c r="FU93" s="10">
        <f t="shared" si="129"/>
        <v>2.5370316110732776</v>
      </c>
      <c r="FV93" s="10">
        <f t="shared" si="129"/>
        <v>2.5453972418661559</v>
      </c>
      <c r="FW93" s="10">
        <f t="shared" si="129"/>
        <v>2.4727139436129821</v>
      </c>
      <c r="FX93" s="10">
        <f t="shared" si="129"/>
        <v>2.4372033016010413</v>
      </c>
      <c r="FY93" s="10">
        <f t="shared" si="129"/>
        <v>2.0778057166440926</v>
      </c>
      <c r="FZ93" s="10">
        <f t="shared" si="129"/>
        <v>1.9513423334052504</v>
      </c>
      <c r="GA93" s="10">
        <f t="shared" si="129"/>
        <v>2.6200243775166965</v>
      </c>
      <c r="GB93" s="10">
        <f t="shared" si="129"/>
        <v>2.9010111753225143</v>
      </c>
      <c r="GC93" s="10">
        <f t="shared" si="129"/>
        <v>3.0175794966744247</v>
      </c>
      <c r="GD93" s="10">
        <f t="shared" si="129"/>
        <v>3.2006016029113931</v>
      </c>
      <c r="GE93" s="10">
        <f t="shared" si="129"/>
        <v>2.6951606767952008</v>
      </c>
      <c r="GF93" s="10">
        <f t="shared" si="129"/>
        <v>2.533356189949433</v>
      </c>
      <c r="GG93" s="10">
        <f t="shared" si="129"/>
        <v>2.3739200222273427</v>
      </c>
      <c r="GH93" s="10">
        <f t="shared" si="129"/>
        <v>2.932730667557915</v>
      </c>
      <c r="GI93" s="10">
        <f t="shared" si="129"/>
        <v>3.1819154302236075</v>
      </c>
      <c r="GJ93" s="10">
        <f t="shared" si="129"/>
        <v>3.2773965093762567</v>
      </c>
      <c r="GK93" s="10">
        <f t="shared" si="129"/>
        <v>3.7131167503039855</v>
      </c>
      <c r="GL93" s="10">
        <f t="shared" si="129"/>
        <v>3.9559573185109032</v>
      </c>
      <c r="GM93" s="10">
        <f t="shared" ref="GM93:HE93" si="130">GM35/GM$61</f>
        <v>3.455218633470821</v>
      </c>
      <c r="GN93" s="10">
        <f t="shared" si="130"/>
        <v>3.4058894846902419</v>
      </c>
      <c r="GO93" s="10">
        <f t="shared" si="130"/>
        <v>3.9568605423178269</v>
      </c>
      <c r="GP93" s="10">
        <f t="shared" si="130"/>
        <v>4.207234359727936</v>
      </c>
      <c r="GQ93" s="10">
        <f t="shared" si="130"/>
        <v>4.3999478243442152</v>
      </c>
      <c r="GR93" s="10">
        <f t="shared" si="130"/>
        <v>4.7328734217836468</v>
      </c>
      <c r="GS93" s="10">
        <f t="shared" si="130"/>
        <v>4.3605869151337604</v>
      </c>
      <c r="GT93" s="10">
        <f t="shared" si="130"/>
        <v>3.9674254808220191</v>
      </c>
      <c r="GU93" s="10">
        <f t="shared" si="130"/>
        <v>3.7737105230643655</v>
      </c>
      <c r="GV93" s="10">
        <f t="shared" si="130"/>
        <v>4.7036526711797704</v>
      </c>
      <c r="GW93" s="10">
        <f t="shared" si="130"/>
        <v>4.7737717206996262</v>
      </c>
      <c r="GX93" s="10">
        <f t="shared" si="130"/>
        <v>4.9697458927674969</v>
      </c>
      <c r="GY93" s="10">
        <f t="shared" si="130"/>
        <v>4.4631111387196043</v>
      </c>
      <c r="GZ93" s="10">
        <f t="shared" si="130"/>
        <v>4.6108776751550185</v>
      </c>
      <c r="HA93" s="10">
        <f t="shared" si="130"/>
        <v>3.5306351323638152</v>
      </c>
      <c r="HB93" s="10">
        <f t="shared" si="130"/>
        <v>3.516241905419121</v>
      </c>
      <c r="HC93" s="10">
        <f t="shared" si="130"/>
        <v>4.2278459976218636</v>
      </c>
      <c r="HD93" s="10">
        <f t="shared" si="130"/>
        <v>4.5589025231763554</v>
      </c>
      <c r="HE93" s="10">
        <f t="shared" si="130"/>
        <v>4.8952443296148678</v>
      </c>
      <c r="HF93" s="10"/>
      <c r="HG93" s="10">
        <f t="shared" si="14"/>
        <v>1.5189753161081738</v>
      </c>
      <c r="HH93" s="10"/>
      <c r="HI93" s="10"/>
      <c r="HJ93" s="10"/>
      <c r="HK93" s="10"/>
      <c r="HL93" s="10"/>
      <c r="HM93" s="10"/>
      <c r="HN93" s="10"/>
      <c r="HO93" s="10"/>
      <c r="HP93" s="10"/>
      <c r="HQ93" s="10"/>
      <c r="HR93" s="10"/>
      <c r="HS93" s="10"/>
      <c r="HT93" s="10"/>
      <c r="HU93" s="10"/>
      <c r="HV93" s="10"/>
      <c r="HW93" s="10"/>
      <c r="HX93" s="10"/>
      <c r="HY93" s="10"/>
      <c r="HZ93" s="10"/>
      <c r="IA93" s="10"/>
      <c r="IB93" s="10"/>
      <c r="IC93" s="10"/>
      <c r="ID93" s="10"/>
      <c r="IE93" s="10"/>
      <c r="IF93" s="10"/>
      <c r="IG93" s="10"/>
      <c r="IH93" s="10"/>
      <c r="II93" s="10"/>
      <c r="IJ93" s="10"/>
      <c r="IK93" s="10"/>
      <c r="IL93" s="10"/>
      <c r="IM93" s="10"/>
      <c r="IN93" s="10"/>
      <c r="IO93" s="10"/>
      <c r="IP93" s="10"/>
      <c r="IQ93" s="10"/>
      <c r="IR93" s="10"/>
      <c r="IS93" s="10"/>
      <c r="IT93" s="10"/>
      <c r="IU93" s="10"/>
      <c r="IV93" s="10"/>
      <c r="IW93" s="10"/>
      <c r="IX93" s="10"/>
      <c r="IY93" s="10"/>
      <c r="IZ93" s="10"/>
      <c r="JA93" s="10"/>
      <c r="JB93" s="10"/>
      <c r="JC93" s="10"/>
      <c r="JD93" s="10"/>
      <c r="JE93" s="10"/>
      <c r="JF93" s="10"/>
      <c r="JG93" s="10"/>
      <c r="JH93" s="10"/>
      <c r="JI93" s="10"/>
      <c r="JJ93" s="10"/>
      <c r="JK93" s="10"/>
      <c r="JL93" s="10"/>
      <c r="JM93" s="10"/>
      <c r="JN93" s="10"/>
      <c r="JO93" s="10"/>
    </row>
    <row r="94" spans="1:275">
      <c r="A94" t="str">
        <f t="shared" si="4"/>
        <v>NM_Advanced_activities1</v>
      </c>
      <c r="B94" s="10">
        <f t="shared" si="9"/>
        <v>0</v>
      </c>
      <c r="C94" s="10">
        <f t="shared" ref="C94:BN94" si="131">C36/C$61</f>
        <v>0</v>
      </c>
      <c r="D94" s="10">
        <f t="shared" si="131"/>
        <v>0</v>
      </c>
      <c r="E94" s="10">
        <f t="shared" si="131"/>
        <v>0</v>
      </c>
      <c r="F94" s="10">
        <f t="shared" si="131"/>
        <v>0</v>
      </c>
      <c r="G94" s="10">
        <f t="shared" si="131"/>
        <v>0</v>
      </c>
      <c r="H94" s="10">
        <f t="shared" si="131"/>
        <v>0</v>
      </c>
      <c r="I94" s="10">
        <f t="shared" si="131"/>
        <v>0</v>
      </c>
      <c r="J94" s="10">
        <f t="shared" si="131"/>
        <v>0</v>
      </c>
      <c r="K94" s="10">
        <f t="shared" si="131"/>
        <v>0</v>
      </c>
      <c r="L94" s="10">
        <f t="shared" si="131"/>
        <v>0</v>
      </c>
      <c r="M94" s="10">
        <f t="shared" si="131"/>
        <v>0</v>
      </c>
      <c r="N94" s="10">
        <f t="shared" si="131"/>
        <v>0</v>
      </c>
      <c r="O94" s="10">
        <f t="shared" si="131"/>
        <v>0</v>
      </c>
      <c r="P94" s="10">
        <f t="shared" si="131"/>
        <v>0</v>
      </c>
      <c r="Q94" s="10">
        <f t="shared" si="131"/>
        <v>0</v>
      </c>
      <c r="R94" s="10">
        <f t="shared" si="131"/>
        <v>0</v>
      </c>
      <c r="S94" s="10">
        <f t="shared" si="131"/>
        <v>0</v>
      </c>
      <c r="T94" s="10">
        <f t="shared" si="131"/>
        <v>0</v>
      </c>
      <c r="U94" s="10">
        <f t="shared" si="131"/>
        <v>0</v>
      </c>
      <c r="V94" s="10">
        <f t="shared" si="131"/>
        <v>0</v>
      </c>
      <c r="W94" s="10">
        <f t="shared" si="131"/>
        <v>0</v>
      </c>
      <c r="X94" s="10">
        <f t="shared" si="131"/>
        <v>0</v>
      </c>
      <c r="Y94" s="10">
        <f t="shared" si="131"/>
        <v>0</v>
      </c>
      <c r="Z94" s="10">
        <f t="shared" si="131"/>
        <v>0</v>
      </c>
      <c r="AA94" s="10">
        <f t="shared" si="131"/>
        <v>0</v>
      </c>
      <c r="AB94" s="10">
        <f t="shared" si="131"/>
        <v>0</v>
      </c>
      <c r="AC94" s="10">
        <f t="shared" si="131"/>
        <v>0</v>
      </c>
      <c r="AD94" s="10">
        <f t="shared" si="131"/>
        <v>0</v>
      </c>
      <c r="AE94" s="10">
        <f t="shared" si="131"/>
        <v>0</v>
      </c>
      <c r="AF94" s="10">
        <f t="shared" si="131"/>
        <v>0</v>
      </c>
      <c r="AG94" s="10">
        <f t="shared" si="131"/>
        <v>0</v>
      </c>
      <c r="AH94" s="10">
        <f t="shared" si="131"/>
        <v>0</v>
      </c>
      <c r="AI94" s="10">
        <f t="shared" si="131"/>
        <v>0</v>
      </c>
      <c r="AJ94" s="10">
        <f t="shared" si="131"/>
        <v>0</v>
      </c>
      <c r="AK94" s="10">
        <f t="shared" si="131"/>
        <v>0</v>
      </c>
      <c r="AL94" s="10">
        <f t="shared" si="131"/>
        <v>0</v>
      </c>
      <c r="AM94" s="10">
        <f t="shared" si="131"/>
        <v>0</v>
      </c>
      <c r="AN94" s="10">
        <f t="shared" si="131"/>
        <v>0</v>
      </c>
      <c r="AO94" s="10">
        <f t="shared" si="131"/>
        <v>0</v>
      </c>
      <c r="AP94" s="10">
        <f t="shared" si="131"/>
        <v>0</v>
      </c>
      <c r="AQ94" s="10">
        <f t="shared" si="131"/>
        <v>0</v>
      </c>
      <c r="AR94" s="10">
        <f t="shared" si="131"/>
        <v>0</v>
      </c>
      <c r="AS94" s="10">
        <f t="shared" si="131"/>
        <v>0</v>
      </c>
      <c r="AT94" s="10">
        <f t="shared" si="131"/>
        <v>0</v>
      </c>
      <c r="AU94" s="10">
        <f t="shared" si="131"/>
        <v>0</v>
      </c>
      <c r="AV94" s="10">
        <f t="shared" si="131"/>
        <v>0</v>
      </c>
      <c r="AW94" s="10">
        <f t="shared" si="131"/>
        <v>0</v>
      </c>
      <c r="AX94" s="10">
        <f t="shared" si="131"/>
        <v>0</v>
      </c>
      <c r="AY94" s="10">
        <f t="shared" si="131"/>
        <v>0</v>
      </c>
      <c r="AZ94" s="10">
        <f t="shared" si="131"/>
        <v>0</v>
      </c>
      <c r="BA94" s="10">
        <f t="shared" si="131"/>
        <v>0</v>
      </c>
      <c r="BB94" s="10">
        <f t="shared" si="131"/>
        <v>0</v>
      </c>
      <c r="BC94" s="10">
        <f t="shared" si="131"/>
        <v>0</v>
      </c>
      <c r="BD94" s="10">
        <f t="shared" si="131"/>
        <v>0</v>
      </c>
      <c r="BE94" s="10">
        <f t="shared" si="131"/>
        <v>0</v>
      </c>
      <c r="BF94" s="10">
        <f t="shared" si="131"/>
        <v>0</v>
      </c>
      <c r="BG94" s="10">
        <f t="shared" si="131"/>
        <v>0</v>
      </c>
      <c r="BH94" s="10">
        <f t="shared" si="131"/>
        <v>0</v>
      </c>
      <c r="BI94" s="10">
        <f t="shared" si="131"/>
        <v>0</v>
      </c>
      <c r="BJ94" s="10">
        <f t="shared" si="131"/>
        <v>0</v>
      </c>
      <c r="BK94" s="10">
        <f t="shared" si="131"/>
        <v>0</v>
      </c>
      <c r="BL94" s="10">
        <f t="shared" si="131"/>
        <v>0</v>
      </c>
      <c r="BM94" s="10">
        <f t="shared" si="131"/>
        <v>0</v>
      </c>
      <c r="BN94" s="10">
        <f t="shared" si="131"/>
        <v>0</v>
      </c>
      <c r="BO94" s="10">
        <f t="shared" ref="BO94:DZ94" si="132">BO36/BO$61</f>
        <v>0</v>
      </c>
      <c r="BP94" s="10">
        <f t="shared" si="132"/>
        <v>0</v>
      </c>
      <c r="BQ94" s="10">
        <f t="shared" si="132"/>
        <v>0</v>
      </c>
      <c r="BR94" s="10">
        <f t="shared" si="132"/>
        <v>0</v>
      </c>
      <c r="BS94" s="10">
        <f t="shared" si="132"/>
        <v>0</v>
      </c>
      <c r="BT94" s="10">
        <f t="shared" si="132"/>
        <v>0</v>
      </c>
      <c r="BU94" s="10">
        <f t="shared" si="132"/>
        <v>0</v>
      </c>
      <c r="BV94" s="10">
        <f t="shared" si="132"/>
        <v>0</v>
      </c>
      <c r="BW94" s="10">
        <f t="shared" si="132"/>
        <v>0</v>
      </c>
      <c r="BX94" s="10">
        <f t="shared" si="132"/>
        <v>0</v>
      </c>
      <c r="BY94" s="10">
        <f t="shared" si="132"/>
        <v>0</v>
      </c>
      <c r="BZ94" s="10">
        <f t="shared" si="132"/>
        <v>0</v>
      </c>
      <c r="CA94" s="10">
        <f t="shared" si="132"/>
        <v>0</v>
      </c>
      <c r="CB94" s="10">
        <f t="shared" si="132"/>
        <v>0</v>
      </c>
      <c r="CC94" s="10">
        <f t="shared" si="132"/>
        <v>0</v>
      </c>
      <c r="CD94" s="10">
        <f t="shared" si="132"/>
        <v>0</v>
      </c>
      <c r="CE94" s="10">
        <f t="shared" si="132"/>
        <v>0</v>
      </c>
      <c r="CF94" s="10">
        <f t="shared" si="132"/>
        <v>0</v>
      </c>
      <c r="CG94" s="10">
        <f t="shared" si="132"/>
        <v>0</v>
      </c>
      <c r="CH94" s="10">
        <f t="shared" si="132"/>
        <v>0</v>
      </c>
      <c r="CI94" s="10">
        <f t="shared" si="132"/>
        <v>0</v>
      </c>
      <c r="CJ94" s="10">
        <f t="shared" si="132"/>
        <v>0</v>
      </c>
      <c r="CK94" s="10">
        <f t="shared" si="132"/>
        <v>0</v>
      </c>
      <c r="CL94" s="10">
        <f t="shared" si="132"/>
        <v>0</v>
      </c>
      <c r="CM94" s="10">
        <f t="shared" si="132"/>
        <v>0</v>
      </c>
      <c r="CN94" s="10">
        <f t="shared" si="132"/>
        <v>0</v>
      </c>
      <c r="CO94" s="10">
        <f t="shared" si="132"/>
        <v>0</v>
      </c>
      <c r="CP94" s="10">
        <f t="shared" si="132"/>
        <v>0</v>
      </c>
      <c r="CQ94" s="10">
        <f t="shared" si="132"/>
        <v>0</v>
      </c>
      <c r="CR94" s="10">
        <f t="shared" si="132"/>
        <v>0</v>
      </c>
      <c r="CS94" s="10">
        <f t="shared" si="132"/>
        <v>0</v>
      </c>
      <c r="CT94" s="10">
        <f t="shared" si="132"/>
        <v>0</v>
      </c>
      <c r="CU94" s="10">
        <f t="shared" si="132"/>
        <v>0</v>
      </c>
      <c r="CV94" s="10">
        <f t="shared" si="132"/>
        <v>0</v>
      </c>
      <c r="CW94" s="10">
        <f t="shared" si="132"/>
        <v>0</v>
      </c>
      <c r="CX94" s="10">
        <f t="shared" si="132"/>
        <v>0</v>
      </c>
      <c r="CY94" s="10">
        <f t="shared" si="132"/>
        <v>0</v>
      </c>
      <c r="CZ94" s="10">
        <f t="shared" si="132"/>
        <v>0</v>
      </c>
      <c r="DA94" s="10">
        <f t="shared" si="132"/>
        <v>0</v>
      </c>
      <c r="DB94" s="10">
        <f t="shared" si="132"/>
        <v>0</v>
      </c>
      <c r="DC94" s="10">
        <f t="shared" si="132"/>
        <v>0</v>
      </c>
      <c r="DD94" s="10">
        <f t="shared" si="132"/>
        <v>0</v>
      </c>
      <c r="DE94" s="10">
        <f t="shared" si="132"/>
        <v>0</v>
      </c>
      <c r="DF94" s="10">
        <f t="shared" si="132"/>
        <v>0</v>
      </c>
      <c r="DG94" s="10">
        <f t="shared" si="132"/>
        <v>0</v>
      </c>
      <c r="DH94" s="10">
        <f t="shared" si="132"/>
        <v>0</v>
      </c>
      <c r="DI94" s="10">
        <f t="shared" si="132"/>
        <v>0</v>
      </c>
      <c r="DJ94" s="10">
        <f t="shared" si="132"/>
        <v>0</v>
      </c>
      <c r="DK94" s="10">
        <f t="shared" si="132"/>
        <v>0</v>
      </c>
      <c r="DL94" s="10">
        <f t="shared" si="132"/>
        <v>0</v>
      </c>
      <c r="DM94" s="10">
        <f t="shared" si="132"/>
        <v>1.2175795467862629</v>
      </c>
      <c r="DN94" s="10">
        <f t="shared" si="132"/>
        <v>1.9482332462193466</v>
      </c>
      <c r="DO94" s="10">
        <f t="shared" si="132"/>
        <v>1.5504512214389459</v>
      </c>
      <c r="DP94" s="10">
        <f t="shared" si="132"/>
        <v>1.6489306948378564</v>
      </c>
      <c r="DQ94" s="10">
        <f t="shared" si="132"/>
        <v>1.6442607057433105</v>
      </c>
      <c r="DR94" s="10">
        <f t="shared" si="132"/>
        <v>1.6217137077468302</v>
      </c>
      <c r="DS94" s="10">
        <f t="shared" si="132"/>
        <v>1.9074995761968392</v>
      </c>
      <c r="DT94" s="10">
        <f t="shared" si="132"/>
        <v>1.8916790820814626</v>
      </c>
      <c r="DU94" s="10">
        <f t="shared" si="132"/>
        <v>1.4783121715525505</v>
      </c>
      <c r="DV94" s="10">
        <f t="shared" si="132"/>
        <v>1.3473224854656156</v>
      </c>
      <c r="DW94" s="10">
        <f t="shared" si="132"/>
        <v>0.6708816111182444</v>
      </c>
      <c r="DX94" s="10">
        <f t="shared" si="132"/>
        <v>0</v>
      </c>
      <c r="DY94" s="10">
        <f t="shared" si="132"/>
        <v>0</v>
      </c>
      <c r="DZ94" s="10">
        <f t="shared" si="132"/>
        <v>0</v>
      </c>
      <c r="EA94" s="10">
        <f t="shared" ref="EA94:GL94" si="133">EA36/EA$61</f>
        <v>0</v>
      </c>
      <c r="EB94" s="10">
        <f t="shared" si="133"/>
        <v>0</v>
      </c>
      <c r="EC94" s="10">
        <f t="shared" si="133"/>
        <v>0</v>
      </c>
      <c r="ED94" s="10">
        <f t="shared" si="133"/>
        <v>0</v>
      </c>
      <c r="EE94" s="10">
        <f t="shared" si="133"/>
        <v>0</v>
      </c>
      <c r="EF94" s="10">
        <f t="shared" si="133"/>
        <v>0</v>
      </c>
      <c r="EG94" s="10">
        <f t="shared" si="133"/>
        <v>0</v>
      </c>
      <c r="EH94" s="10">
        <f t="shared" si="133"/>
        <v>0</v>
      </c>
      <c r="EI94" s="10">
        <f t="shared" si="133"/>
        <v>0</v>
      </c>
      <c r="EJ94" s="10">
        <f t="shared" si="133"/>
        <v>0</v>
      </c>
      <c r="EK94" s="10">
        <f t="shared" si="133"/>
        <v>0</v>
      </c>
      <c r="EL94" s="10">
        <f t="shared" si="133"/>
        <v>0</v>
      </c>
      <c r="EM94" s="10">
        <f t="shared" si="133"/>
        <v>0</v>
      </c>
      <c r="EN94" s="10">
        <f t="shared" si="133"/>
        <v>0</v>
      </c>
      <c r="EO94" s="10">
        <f t="shared" si="133"/>
        <v>0</v>
      </c>
      <c r="EP94" s="10">
        <f t="shared" si="133"/>
        <v>0</v>
      </c>
      <c r="EQ94" s="10">
        <f t="shared" si="133"/>
        <v>0</v>
      </c>
      <c r="ER94" s="10">
        <f t="shared" si="133"/>
        <v>0</v>
      </c>
      <c r="ES94" s="10">
        <f t="shared" si="133"/>
        <v>0</v>
      </c>
      <c r="ET94" s="10">
        <f t="shared" si="133"/>
        <v>0</v>
      </c>
      <c r="EU94" s="10">
        <f t="shared" si="133"/>
        <v>0</v>
      </c>
      <c r="EV94" s="10">
        <f t="shared" si="133"/>
        <v>0</v>
      </c>
      <c r="EW94" s="10">
        <f t="shared" si="133"/>
        <v>0</v>
      </c>
      <c r="EX94" s="10">
        <f t="shared" si="133"/>
        <v>0</v>
      </c>
      <c r="EY94" s="10">
        <f t="shared" si="133"/>
        <v>0</v>
      </c>
      <c r="EZ94" s="10">
        <f t="shared" si="133"/>
        <v>0</v>
      </c>
      <c r="FA94" s="10">
        <f t="shared" si="133"/>
        <v>0</v>
      </c>
      <c r="FB94" s="10">
        <f t="shared" si="133"/>
        <v>0</v>
      </c>
      <c r="FC94" s="10">
        <f t="shared" si="133"/>
        <v>0</v>
      </c>
      <c r="FD94" s="10">
        <f t="shared" si="133"/>
        <v>0</v>
      </c>
      <c r="FE94" s="10">
        <f t="shared" si="133"/>
        <v>0</v>
      </c>
      <c r="FF94" s="10">
        <f t="shared" si="133"/>
        <v>0</v>
      </c>
      <c r="FG94" s="10">
        <f t="shared" si="133"/>
        <v>0</v>
      </c>
      <c r="FH94" s="10">
        <f t="shared" si="133"/>
        <v>0</v>
      </c>
      <c r="FI94" s="10">
        <f t="shared" si="133"/>
        <v>0</v>
      </c>
      <c r="FJ94" s="10">
        <f t="shared" si="133"/>
        <v>0</v>
      </c>
      <c r="FK94" s="10">
        <f t="shared" si="133"/>
        <v>0</v>
      </c>
      <c r="FL94" s="10">
        <f t="shared" si="133"/>
        <v>0</v>
      </c>
      <c r="FM94" s="10">
        <f t="shared" si="133"/>
        <v>0</v>
      </c>
      <c r="FN94" s="10">
        <f t="shared" si="133"/>
        <v>0</v>
      </c>
      <c r="FO94" s="10">
        <f t="shared" si="133"/>
        <v>0</v>
      </c>
      <c r="FP94" s="10">
        <f t="shared" si="133"/>
        <v>0</v>
      </c>
      <c r="FQ94" s="10">
        <f t="shared" si="133"/>
        <v>0</v>
      </c>
      <c r="FR94" s="10">
        <f t="shared" si="133"/>
        <v>0</v>
      </c>
      <c r="FS94" s="10">
        <f t="shared" si="133"/>
        <v>0</v>
      </c>
      <c r="FT94" s="10">
        <f t="shared" si="133"/>
        <v>0</v>
      </c>
      <c r="FU94" s="10">
        <f t="shared" si="133"/>
        <v>0</v>
      </c>
      <c r="FV94" s="10">
        <f t="shared" si="133"/>
        <v>0</v>
      </c>
      <c r="FW94" s="10">
        <f t="shared" si="133"/>
        <v>0</v>
      </c>
      <c r="FX94" s="10">
        <f t="shared" si="133"/>
        <v>0</v>
      </c>
      <c r="FY94" s="10">
        <f t="shared" si="133"/>
        <v>0</v>
      </c>
      <c r="FZ94" s="10">
        <f t="shared" si="133"/>
        <v>0</v>
      </c>
      <c r="GA94" s="10">
        <f t="shared" si="133"/>
        <v>0</v>
      </c>
      <c r="GB94" s="10">
        <f t="shared" si="133"/>
        <v>0</v>
      </c>
      <c r="GC94" s="10">
        <f t="shared" si="133"/>
        <v>0</v>
      </c>
      <c r="GD94" s="10">
        <f t="shared" si="133"/>
        <v>0</v>
      </c>
      <c r="GE94" s="10">
        <f t="shared" si="133"/>
        <v>0</v>
      </c>
      <c r="GF94" s="10">
        <f t="shared" si="133"/>
        <v>0</v>
      </c>
      <c r="GG94" s="10">
        <f t="shared" si="133"/>
        <v>0</v>
      </c>
      <c r="GH94" s="10">
        <f t="shared" si="133"/>
        <v>0</v>
      </c>
      <c r="GI94" s="10">
        <f t="shared" si="133"/>
        <v>0</v>
      </c>
      <c r="GJ94" s="10">
        <f t="shared" si="133"/>
        <v>0</v>
      </c>
      <c r="GK94" s="10">
        <f t="shared" si="133"/>
        <v>0</v>
      </c>
      <c r="GL94" s="10">
        <f t="shared" si="133"/>
        <v>0</v>
      </c>
      <c r="GM94" s="10">
        <f t="shared" ref="GM94:HE94" si="134">GM36/GM$61</f>
        <v>0</v>
      </c>
      <c r="GN94" s="10">
        <f t="shared" si="134"/>
        <v>0</v>
      </c>
      <c r="GO94" s="10">
        <f t="shared" si="134"/>
        <v>0</v>
      </c>
      <c r="GP94" s="10">
        <f t="shared" si="134"/>
        <v>0</v>
      </c>
      <c r="GQ94" s="10">
        <f t="shared" si="134"/>
        <v>0</v>
      </c>
      <c r="GR94" s="10">
        <f t="shared" si="134"/>
        <v>0</v>
      </c>
      <c r="GS94" s="10">
        <f t="shared" si="134"/>
        <v>0</v>
      </c>
      <c r="GT94" s="10">
        <f t="shared" si="134"/>
        <v>0</v>
      </c>
      <c r="GU94" s="10">
        <f t="shared" si="134"/>
        <v>0</v>
      </c>
      <c r="GV94" s="10">
        <f t="shared" si="134"/>
        <v>0</v>
      </c>
      <c r="GW94" s="10">
        <f t="shared" si="134"/>
        <v>0</v>
      </c>
      <c r="GX94" s="10">
        <f t="shared" si="134"/>
        <v>0</v>
      </c>
      <c r="GY94" s="10">
        <f t="shared" si="134"/>
        <v>0</v>
      </c>
      <c r="GZ94" s="10">
        <f t="shared" si="134"/>
        <v>0</v>
      </c>
      <c r="HA94" s="10">
        <f t="shared" si="134"/>
        <v>0</v>
      </c>
      <c r="HB94" s="10">
        <f t="shared" si="134"/>
        <v>0</v>
      </c>
      <c r="HC94" s="10">
        <f t="shared" si="134"/>
        <v>0</v>
      </c>
      <c r="HD94" s="10">
        <f t="shared" si="134"/>
        <v>0</v>
      </c>
      <c r="HE94" s="10">
        <f t="shared" si="134"/>
        <v>0</v>
      </c>
      <c r="HF94" s="10"/>
      <c r="HG94" s="10">
        <f t="shared" si="14"/>
        <v>7.9843698345222952E-2</v>
      </c>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row>
    <row r="95" spans="1:275">
      <c r="A95" t="str">
        <f t="shared" ref="A95:A113" si="135">A37</f>
        <v>NM_Advanced_activities2</v>
      </c>
      <c r="B95" s="10">
        <f t="shared" ref="B95:B113" si="136">B37/B$61</f>
        <v>0</v>
      </c>
      <c r="C95" s="10">
        <f t="shared" ref="C95:BN95" si="137">C37/C$61</f>
        <v>0</v>
      </c>
      <c r="D95" s="10">
        <f t="shared" si="137"/>
        <v>0</v>
      </c>
      <c r="E95" s="10">
        <f t="shared" si="137"/>
        <v>0</v>
      </c>
      <c r="F95" s="10">
        <f t="shared" si="137"/>
        <v>0</v>
      </c>
      <c r="G95" s="10">
        <f t="shared" si="137"/>
        <v>0</v>
      </c>
      <c r="H95" s="10">
        <f t="shared" si="137"/>
        <v>0</v>
      </c>
      <c r="I95" s="10">
        <f t="shared" si="137"/>
        <v>0</v>
      </c>
      <c r="J95" s="10">
        <f t="shared" si="137"/>
        <v>0</v>
      </c>
      <c r="K95" s="10">
        <f t="shared" si="137"/>
        <v>0</v>
      </c>
      <c r="L95" s="10">
        <f t="shared" si="137"/>
        <v>0</v>
      </c>
      <c r="M95" s="10">
        <f t="shared" si="137"/>
        <v>0</v>
      </c>
      <c r="N95" s="10">
        <f t="shared" si="137"/>
        <v>0</v>
      </c>
      <c r="O95" s="10">
        <f t="shared" si="137"/>
        <v>0</v>
      </c>
      <c r="P95" s="10">
        <f t="shared" si="137"/>
        <v>0</v>
      </c>
      <c r="Q95" s="10">
        <f t="shared" si="137"/>
        <v>0</v>
      </c>
      <c r="R95" s="10">
        <f t="shared" si="137"/>
        <v>0</v>
      </c>
      <c r="S95" s="10">
        <f t="shared" si="137"/>
        <v>0</v>
      </c>
      <c r="T95" s="10">
        <f t="shared" si="137"/>
        <v>0</v>
      </c>
      <c r="U95" s="10">
        <f t="shared" si="137"/>
        <v>0</v>
      </c>
      <c r="V95" s="10">
        <f t="shared" si="137"/>
        <v>0</v>
      </c>
      <c r="W95" s="10">
        <f t="shared" si="137"/>
        <v>0</v>
      </c>
      <c r="X95" s="10">
        <f t="shared" si="137"/>
        <v>0</v>
      </c>
      <c r="Y95" s="10">
        <f t="shared" si="137"/>
        <v>0</v>
      </c>
      <c r="Z95" s="10">
        <f t="shared" si="137"/>
        <v>0</v>
      </c>
      <c r="AA95" s="10">
        <f t="shared" si="137"/>
        <v>0</v>
      </c>
      <c r="AB95" s="10">
        <f t="shared" si="137"/>
        <v>0</v>
      </c>
      <c r="AC95" s="10">
        <f t="shared" si="137"/>
        <v>0</v>
      </c>
      <c r="AD95" s="10">
        <f t="shared" si="137"/>
        <v>0</v>
      </c>
      <c r="AE95" s="10">
        <f t="shared" si="137"/>
        <v>0</v>
      </c>
      <c r="AF95" s="10">
        <f t="shared" si="137"/>
        <v>0</v>
      </c>
      <c r="AG95" s="10">
        <f t="shared" si="137"/>
        <v>0</v>
      </c>
      <c r="AH95" s="10">
        <f t="shared" si="137"/>
        <v>0</v>
      </c>
      <c r="AI95" s="10">
        <f t="shared" si="137"/>
        <v>0</v>
      </c>
      <c r="AJ95" s="10">
        <f t="shared" si="137"/>
        <v>0</v>
      </c>
      <c r="AK95" s="10">
        <f t="shared" si="137"/>
        <v>0</v>
      </c>
      <c r="AL95" s="10">
        <f t="shared" si="137"/>
        <v>0</v>
      </c>
      <c r="AM95" s="10">
        <f t="shared" si="137"/>
        <v>0</v>
      </c>
      <c r="AN95" s="10">
        <f t="shared" si="137"/>
        <v>0</v>
      </c>
      <c r="AO95" s="10">
        <f t="shared" si="137"/>
        <v>0</v>
      </c>
      <c r="AP95" s="10">
        <f t="shared" si="137"/>
        <v>0</v>
      </c>
      <c r="AQ95" s="10">
        <f t="shared" si="137"/>
        <v>0</v>
      </c>
      <c r="AR95" s="10">
        <f t="shared" si="137"/>
        <v>0</v>
      </c>
      <c r="AS95" s="10">
        <f t="shared" si="137"/>
        <v>0</v>
      </c>
      <c r="AT95" s="10">
        <f t="shared" si="137"/>
        <v>0</v>
      </c>
      <c r="AU95" s="10">
        <f t="shared" si="137"/>
        <v>0</v>
      </c>
      <c r="AV95" s="10">
        <f t="shared" si="137"/>
        <v>0</v>
      </c>
      <c r="AW95" s="10">
        <f t="shared" si="137"/>
        <v>0</v>
      </c>
      <c r="AX95" s="10">
        <f t="shared" si="137"/>
        <v>0</v>
      </c>
      <c r="AY95" s="10">
        <f t="shared" si="137"/>
        <v>0</v>
      </c>
      <c r="AZ95" s="10">
        <f t="shared" si="137"/>
        <v>0</v>
      </c>
      <c r="BA95" s="10">
        <f t="shared" si="137"/>
        <v>0</v>
      </c>
      <c r="BB95" s="10">
        <f t="shared" si="137"/>
        <v>0</v>
      </c>
      <c r="BC95" s="10">
        <f t="shared" si="137"/>
        <v>0</v>
      </c>
      <c r="BD95" s="10">
        <f t="shared" si="137"/>
        <v>0</v>
      </c>
      <c r="BE95" s="10">
        <f t="shared" si="137"/>
        <v>0</v>
      </c>
      <c r="BF95" s="10">
        <f t="shared" si="137"/>
        <v>0</v>
      </c>
      <c r="BG95" s="10">
        <f t="shared" si="137"/>
        <v>0</v>
      </c>
      <c r="BH95" s="10">
        <f t="shared" si="137"/>
        <v>0</v>
      </c>
      <c r="BI95" s="10">
        <f t="shared" si="137"/>
        <v>0</v>
      </c>
      <c r="BJ95" s="10">
        <f t="shared" si="137"/>
        <v>0</v>
      </c>
      <c r="BK95" s="10">
        <f t="shared" si="137"/>
        <v>0</v>
      </c>
      <c r="BL95" s="10">
        <f t="shared" si="137"/>
        <v>0</v>
      </c>
      <c r="BM95" s="10">
        <f t="shared" si="137"/>
        <v>0</v>
      </c>
      <c r="BN95" s="10">
        <f t="shared" si="137"/>
        <v>0</v>
      </c>
      <c r="BO95" s="10">
        <f t="shared" ref="BO95:DZ95" si="138">BO37/BO$61</f>
        <v>0</v>
      </c>
      <c r="BP95" s="10">
        <f t="shared" si="138"/>
        <v>0</v>
      </c>
      <c r="BQ95" s="10">
        <f t="shared" si="138"/>
        <v>0</v>
      </c>
      <c r="BR95" s="10">
        <f t="shared" si="138"/>
        <v>0</v>
      </c>
      <c r="BS95" s="10">
        <f t="shared" si="138"/>
        <v>0</v>
      </c>
      <c r="BT95" s="10">
        <f t="shared" si="138"/>
        <v>0</v>
      </c>
      <c r="BU95" s="10">
        <f t="shared" si="138"/>
        <v>0</v>
      </c>
      <c r="BV95" s="10">
        <f t="shared" si="138"/>
        <v>0</v>
      </c>
      <c r="BW95" s="10">
        <f t="shared" si="138"/>
        <v>0</v>
      </c>
      <c r="BX95" s="10">
        <f t="shared" si="138"/>
        <v>0</v>
      </c>
      <c r="BY95" s="10">
        <f t="shared" si="138"/>
        <v>0</v>
      </c>
      <c r="BZ95" s="10">
        <f t="shared" si="138"/>
        <v>0</v>
      </c>
      <c r="CA95" s="10">
        <f t="shared" si="138"/>
        <v>0</v>
      </c>
      <c r="CB95" s="10">
        <f t="shared" si="138"/>
        <v>0</v>
      </c>
      <c r="CC95" s="10">
        <f t="shared" si="138"/>
        <v>0</v>
      </c>
      <c r="CD95" s="10">
        <f t="shared" si="138"/>
        <v>0</v>
      </c>
      <c r="CE95" s="10">
        <f t="shared" si="138"/>
        <v>0</v>
      </c>
      <c r="CF95" s="10">
        <f t="shared" si="138"/>
        <v>0</v>
      </c>
      <c r="CG95" s="10">
        <f t="shared" si="138"/>
        <v>0</v>
      </c>
      <c r="CH95" s="10">
        <f t="shared" si="138"/>
        <v>0</v>
      </c>
      <c r="CI95" s="10">
        <f t="shared" si="138"/>
        <v>0</v>
      </c>
      <c r="CJ95" s="10">
        <f t="shared" si="138"/>
        <v>0</v>
      </c>
      <c r="CK95" s="10">
        <f t="shared" si="138"/>
        <v>0</v>
      </c>
      <c r="CL95" s="10">
        <f t="shared" si="138"/>
        <v>0</v>
      </c>
      <c r="CM95" s="10">
        <f t="shared" si="138"/>
        <v>0</v>
      </c>
      <c r="CN95" s="10">
        <f t="shared" si="138"/>
        <v>0</v>
      </c>
      <c r="CO95" s="10">
        <f t="shared" si="138"/>
        <v>0</v>
      </c>
      <c r="CP95" s="10">
        <f t="shared" si="138"/>
        <v>0</v>
      </c>
      <c r="CQ95" s="10">
        <f t="shared" si="138"/>
        <v>0</v>
      </c>
      <c r="CR95" s="10">
        <f t="shared" si="138"/>
        <v>0</v>
      </c>
      <c r="CS95" s="10">
        <f t="shared" si="138"/>
        <v>0</v>
      </c>
      <c r="CT95" s="10">
        <f t="shared" si="138"/>
        <v>0</v>
      </c>
      <c r="CU95" s="10">
        <f t="shared" si="138"/>
        <v>0</v>
      </c>
      <c r="CV95" s="10">
        <f t="shared" si="138"/>
        <v>0</v>
      </c>
      <c r="CW95" s="10">
        <f t="shared" si="138"/>
        <v>0</v>
      </c>
      <c r="CX95" s="10">
        <f t="shared" si="138"/>
        <v>0</v>
      </c>
      <c r="CY95" s="10">
        <f t="shared" si="138"/>
        <v>0</v>
      </c>
      <c r="CZ95" s="10">
        <f t="shared" si="138"/>
        <v>0</v>
      </c>
      <c r="DA95" s="10">
        <f t="shared" si="138"/>
        <v>0</v>
      </c>
      <c r="DB95" s="10">
        <f t="shared" si="138"/>
        <v>0</v>
      </c>
      <c r="DC95" s="10">
        <f t="shared" si="138"/>
        <v>0</v>
      </c>
      <c r="DD95" s="10">
        <f t="shared" si="138"/>
        <v>0</v>
      </c>
      <c r="DE95" s="10">
        <f t="shared" si="138"/>
        <v>0</v>
      </c>
      <c r="DF95" s="10">
        <f t="shared" si="138"/>
        <v>0</v>
      </c>
      <c r="DG95" s="10">
        <f t="shared" si="138"/>
        <v>0</v>
      </c>
      <c r="DH95" s="10">
        <f t="shared" si="138"/>
        <v>0</v>
      </c>
      <c r="DI95" s="10">
        <f t="shared" si="138"/>
        <v>0</v>
      </c>
      <c r="DJ95" s="10">
        <f t="shared" si="138"/>
        <v>0</v>
      </c>
      <c r="DK95" s="10">
        <f t="shared" si="138"/>
        <v>0</v>
      </c>
      <c r="DL95" s="10">
        <f t="shared" si="138"/>
        <v>0</v>
      </c>
      <c r="DM95" s="10">
        <f t="shared" si="138"/>
        <v>0</v>
      </c>
      <c r="DN95" s="10">
        <f t="shared" si="138"/>
        <v>0</v>
      </c>
      <c r="DO95" s="10">
        <f t="shared" si="138"/>
        <v>0</v>
      </c>
      <c r="DP95" s="10">
        <f t="shared" si="138"/>
        <v>0</v>
      </c>
      <c r="DQ95" s="10">
        <f t="shared" si="138"/>
        <v>0</v>
      </c>
      <c r="DR95" s="10">
        <f t="shared" si="138"/>
        <v>0</v>
      </c>
      <c r="DS95" s="10">
        <f t="shared" si="138"/>
        <v>0</v>
      </c>
      <c r="DT95" s="10">
        <f t="shared" si="138"/>
        <v>0</v>
      </c>
      <c r="DU95" s="10">
        <f t="shared" si="138"/>
        <v>0</v>
      </c>
      <c r="DV95" s="10">
        <f t="shared" si="138"/>
        <v>0</v>
      </c>
      <c r="DW95" s="10">
        <f t="shared" si="138"/>
        <v>0</v>
      </c>
      <c r="DX95" s="10">
        <f t="shared" si="138"/>
        <v>0</v>
      </c>
      <c r="DY95" s="10">
        <f t="shared" si="138"/>
        <v>0</v>
      </c>
      <c r="DZ95" s="10">
        <f t="shared" si="138"/>
        <v>0</v>
      </c>
      <c r="EA95" s="10">
        <f t="shared" ref="EA95:GL95" si="139">EA37/EA$61</f>
        <v>0</v>
      </c>
      <c r="EB95" s="10">
        <f t="shared" si="139"/>
        <v>0</v>
      </c>
      <c r="EC95" s="10">
        <f t="shared" si="139"/>
        <v>0</v>
      </c>
      <c r="ED95" s="10">
        <f t="shared" si="139"/>
        <v>0</v>
      </c>
      <c r="EE95" s="10">
        <f t="shared" si="139"/>
        <v>0</v>
      </c>
      <c r="EF95" s="10">
        <f t="shared" si="139"/>
        <v>0</v>
      </c>
      <c r="EG95" s="10">
        <f t="shared" si="139"/>
        <v>0</v>
      </c>
      <c r="EH95" s="10">
        <f t="shared" si="139"/>
        <v>0</v>
      </c>
      <c r="EI95" s="10">
        <f t="shared" si="139"/>
        <v>0</v>
      </c>
      <c r="EJ95" s="10">
        <f t="shared" si="139"/>
        <v>0</v>
      </c>
      <c r="EK95" s="10">
        <f t="shared" si="139"/>
        <v>0</v>
      </c>
      <c r="EL95" s="10">
        <f t="shared" si="139"/>
        <v>0</v>
      </c>
      <c r="EM95" s="10">
        <f t="shared" si="139"/>
        <v>0</v>
      </c>
      <c r="EN95" s="10">
        <f t="shared" si="139"/>
        <v>0</v>
      </c>
      <c r="EO95" s="10">
        <f t="shared" si="139"/>
        <v>0</v>
      </c>
      <c r="EP95" s="10">
        <f t="shared" si="139"/>
        <v>0</v>
      </c>
      <c r="EQ95" s="10">
        <f t="shared" si="139"/>
        <v>0</v>
      </c>
      <c r="ER95" s="10">
        <f t="shared" si="139"/>
        <v>0.40759956953117193</v>
      </c>
      <c r="ES95" s="10">
        <f t="shared" si="139"/>
        <v>0.67486377709951029</v>
      </c>
      <c r="ET95" s="10">
        <f t="shared" si="139"/>
        <v>0.64183568250445877</v>
      </c>
      <c r="EU95" s="10">
        <f t="shared" si="139"/>
        <v>0.67638178688090378</v>
      </c>
      <c r="EV95" s="10">
        <f t="shared" si="139"/>
        <v>0.66579159284307221</v>
      </c>
      <c r="EW95" s="10">
        <f t="shared" si="139"/>
        <v>0.6011424020486571</v>
      </c>
      <c r="EX95" s="10">
        <f t="shared" si="139"/>
        <v>0.56386287724976503</v>
      </c>
      <c r="EY95" s="10">
        <f t="shared" si="139"/>
        <v>0.68798827284633857</v>
      </c>
      <c r="EZ95" s="10">
        <f t="shared" si="139"/>
        <v>0.70669804289856397</v>
      </c>
      <c r="FA95" s="10">
        <f t="shared" si="139"/>
        <v>0.69228749244314181</v>
      </c>
      <c r="FB95" s="10">
        <f t="shared" si="139"/>
        <v>0.66695187603719031</v>
      </c>
      <c r="FC95" s="10">
        <f t="shared" si="139"/>
        <v>0.65634553189066813</v>
      </c>
      <c r="FD95" s="10">
        <f t="shared" si="139"/>
        <v>0.61537790404133097</v>
      </c>
      <c r="FE95" s="10">
        <f t="shared" si="139"/>
        <v>0.62729850119903818</v>
      </c>
      <c r="FF95" s="10">
        <f t="shared" si="139"/>
        <v>0.30872169490234413</v>
      </c>
      <c r="FG95" s="10">
        <f t="shared" si="139"/>
        <v>0</v>
      </c>
      <c r="FH95" s="10">
        <f t="shared" si="139"/>
        <v>0</v>
      </c>
      <c r="FI95" s="10">
        <f t="shared" si="139"/>
        <v>0</v>
      </c>
      <c r="FJ95" s="10">
        <f t="shared" si="139"/>
        <v>0</v>
      </c>
      <c r="FK95" s="10">
        <f t="shared" si="139"/>
        <v>0</v>
      </c>
      <c r="FL95" s="10">
        <f t="shared" si="139"/>
        <v>0</v>
      </c>
      <c r="FM95" s="10">
        <f t="shared" si="139"/>
        <v>0</v>
      </c>
      <c r="FN95" s="10">
        <f t="shared" si="139"/>
        <v>0</v>
      </c>
      <c r="FO95" s="10">
        <f t="shared" si="139"/>
        <v>0</v>
      </c>
      <c r="FP95" s="10">
        <f t="shared" si="139"/>
        <v>0</v>
      </c>
      <c r="FQ95" s="10">
        <f t="shared" si="139"/>
        <v>0</v>
      </c>
      <c r="FR95" s="10">
        <f t="shared" si="139"/>
        <v>0</v>
      </c>
      <c r="FS95" s="10">
        <f t="shared" si="139"/>
        <v>0</v>
      </c>
      <c r="FT95" s="10">
        <f t="shared" si="139"/>
        <v>0</v>
      </c>
      <c r="FU95" s="10">
        <f t="shared" si="139"/>
        <v>0</v>
      </c>
      <c r="FV95" s="10">
        <f t="shared" si="139"/>
        <v>0</v>
      </c>
      <c r="FW95" s="10">
        <f t="shared" si="139"/>
        <v>0</v>
      </c>
      <c r="FX95" s="10">
        <f t="shared" si="139"/>
        <v>0</v>
      </c>
      <c r="FY95" s="10">
        <f t="shared" si="139"/>
        <v>0</v>
      </c>
      <c r="FZ95" s="10">
        <f t="shared" si="139"/>
        <v>0</v>
      </c>
      <c r="GA95" s="10">
        <f t="shared" si="139"/>
        <v>0</v>
      </c>
      <c r="GB95" s="10">
        <f t="shared" si="139"/>
        <v>0</v>
      </c>
      <c r="GC95" s="10">
        <f t="shared" si="139"/>
        <v>0</v>
      </c>
      <c r="GD95" s="10">
        <f t="shared" si="139"/>
        <v>0</v>
      </c>
      <c r="GE95" s="10">
        <f t="shared" si="139"/>
        <v>0</v>
      </c>
      <c r="GF95" s="10">
        <f t="shared" si="139"/>
        <v>0</v>
      </c>
      <c r="GG95" s="10">
        <f t="shared" si="139"/>
        <v>0</v>
      </c>
      <c r="GH95" s="10">
        <f t="shared" si="139"/>
        <v>0</v>
      </c>
      <c r="GI95" s="10">
        <f t="shared" si="139"/>
        <v>0</v>
      </c>
      <c r="GJ95" s="10">
        <f t="shared" si="139"/>
        <v>0</v>
      </c>
      <c r="GK95" s="10">
        <f t="shared" si="139"/>
        <v>0</v>
      </c>
      <c r="GL95" s="10">
        <f t="shared" si="139"/>
        <v>0</v>
      </c>
      <c r="GM95" s="10">
        <f t="shared" ref="GM95:HE95" si="140">GM37/GM$61</f>
        <v>0</v>
      </c>
      <c r="GN95" s="10">
        <f t="shared" si="140"/>
        <v>0</v>
      </c>
      <c r="GO95" s="10">
        <f t="shared" si="140"/>
        <v>0</v>
      </c>
      <c r="GP95" s="10">
        <f t="shared" si="140"/>
        <v>0</v>
      </c>
      <c r="GQ95" s="10">
        <f t="shared" si="140"/>
        <v>0</v>
      </c>
      <c r="GR95" s="10">
        <f t="shared" si="140"/>
        <v>0</v>
      </c>
      <c r="GS95" s="10">
        <f t="shared" si="140"/>
        <v>0</v>
      </c>
      <c r="GT95" s="10">
        <f t="shared" si="140"/>
        <v>0</v>
      </c>
      <c r="GU95" s="10">
        <f t="shared" si="140"/>
        <v>0</v>
      </c>
      <c r="GV95" s="10">
        <f t="shared" si="140"/>
        <v>0</v>
      </c>
      <c r="GW95" s="10">
        <f t="shared" si="140"/>
        <v>0</v>
      </c>
      <c r="GX95" s="10">
        <f t="shared" si="140"/>
        <v>0</v>
      </c>
      <c r="GY95" s="10">
        <f t="shared" si="140"/>
        <v>0</v>
      </c>
      <c r="GZ95" s="10">
        <f t="shared" si="140"/>
        <v>0</v>
      </c>
      <c r="HA95" s="10">
        <f t="shared" si="140"/>
        <v>0</v>
      </c>
      <c r="HB95" s="10">
        <f t="shared" si="140"/>
        <v>0</v>
      </c>
      <c r="HC95" s="10">
        <f t="shared" si="140"/>
        <v>0</v>
      </c>
      <c r="HD95" s="10">
        <f t="shared" si="140"/>
        <v>0</v>
      </c>
      <c r="HE95" s="10">
        <f t="shared" si="140"/>
        <v>0</v>
      </c>
      <c r="HF95" s="10"/>
      <c r="HG95" s="10">
        <f t="shared" si="14"/>
        <v>4.3363900964227133E-2</v>
      </c>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row>
    <row r="96" spans="1:275">
      <c r="A96" t="str">
        <f t="shared" si="135"/>
        <v>NM_Advanced_activities3</v>
      </c>
      <c r="B96" s="10">
        <f t="shared" si="136"/>
        <v>0</v>
      </c>
      <c r="C96" s="10">
        <f t="shared" ref="C96:BN96" si="141">C38/C$61</f>
        <v>0</v>
      </c>
      <c r="D96" s="10">
        <f t="shared" si="141"/>
        <v>0</v>
      </c>
      <c r="E96" s="10">
        <f t="shared" si="141"/>
        <v>0</v>
      </c>
      <c r="F96" s="10">
        <f t="shared" si="141"/>
        <v>0</v>
      </c>
      <c r="G96" s="10">
        <f t="shared" si="141"/>
        <v>0</v>
      </c>
      <c r="H96" s="10">
        <f t="shared" si="141"/>
        <v>0</v>
      </c>
      <c r="I96" s="10">
        <f t="shared" si="141"/>
        <v>0</v>
      </c>
      <c r="J96" s="10">
        <f t="shared" si="141"/>
        <v>0</v>
      </c>
      <c r="K96" s="10">
        <f t="shared" si="141"/>
        <v>0</v>
      </c>
      <c r="L96" s="10">
        <f t="shared" si="141"/>
        <v>0</v>
      </c>
      <c r="M96" s="10">
        <f t="shared" si="141"/>
        <v>0</v>
      </c>
      <c r="N96" s="10">
        <f t="shared" si="141"/>
        <v>0</v>
      </c>
      <c r="O96" s="10">
        <f t="shared" si="141"/>
        <v>0</v>
      </c>
      <c r="P96" s="10">
        <f t="shared" si="141"/>
        <v>0</v>
      </c>
      <c r="Q96" s="10">
        <f t="shared" si="141"/>
        <v>0</v>
      </c>
      <c r="R96" s="10">
        <f t="shared" si="141"/>
        <v>0</v>
      </c>
      <c r="S96" s="10">
        <f t="shared" si="141"/>
        <v>0</v>
      </c>
      <c r="T96" s="10">
        <f t="shared" si="141"/>
        <v>0</v>
      </c>
      <c r="U96" s="10">
        <f t="shared" si="141"/>
        <v>0</v>
      </c>
      <c r="V96" s="10">
        <f t="shared" si="141"/>
        <v>0</v>
      </c>
      <c r="W96" s="10">
        <f t="shared" si="141"/>
        <v>0</v>
      </c>
      <c r="X96" s="10">
        <f t="shared" si="141"/>
        <v>0</v>
      </c>
      <c r="Y96" s="10">
        <f t="shared" si="141"/>
        <v>0</v>
      </c>
      <c r="Z96" s="10">
        <f t="shared" si="141"/>
        <v>0</v>
      </c>
      <c r="AA96" s="10">
        <f t="shared" si="141"/>
        <v>0</v>
      </c>
      <c r="AB96" s="10">
        <f t="shared" si="141"/>
        <v>0</v>
      </c>
      <c r="AC96" s="10">
        <f t="shared" si="141"/>
        <v>0</v>
      </c>
      <c r="AD96" s="10">
        <f t="shared" si="141"/>
        <v>0</v>
      </c>
      <c r="AE96" s="10">
        <f t="shared" si="141"/>
        <v>0</v>
      </c>
      <c r="AF96" s="10">
        <f t="shared" si="141"/>
        <v>0</v>
      </c>
      <c r="AG96" s="10">
        <f t="shared" si="141"/>
        <v>0</v>
      </c>
      <c r="AH96" s="10">
        <f t="shared" si="141"/>
        <v>0</v>
      </c>
      <c r="AI96" s="10">
        <f t="shared" si="141"/>
        <v>0</v>
      </c>
      <c r="AJ96" s="10">
        <f t="shared" si="141"/>
        <v>0</v>
      </c>
      <c r="AK96" s="10">
        <f t="shared" si="141"/>
        <v>0</v>
      </c>
      <c r="AL96" s="10">
        <f t="shared" si="141"/>
        <v>0</v>
      </c>
      <c r="AM96" s="10">
        <f t="shared" si="141"/>
        <v>0</v>
      </c>
      <c r="AN96" s="10">
        <f t="shared" si="141"/>
        <v>0</v>
      </c>
      <c r="AO96" s="10">
        <f t="shared" si="141"/>
        <v>0</v>
      </c>
      <c r="AP96" s="10">
        <f t="shared" si="141"/>
        <v>0</v>
      </c>
      <c r="AQ96" s="10">
        <f t="shared" si="141"/>
        <v>0</v>
      </c>
      <c r="AR96" s="10">
        <f t="shared" si="141"/>
        <v>0</v>
      </c>
      <c r="AS96" s="10">
        <f t="shared" si="141"/>
        <v>0</v>
      </c>
      <c r="AT96" s="10">
        <f t="shared" si="141"/>
        <v>0</v>
      </c>
      <c r="AU96" s="10">
        <f t="shared" si="141"/>
        <v>0</v>
      </c>
      <c r="AV96" s="10">
        <f t="shared" si="141"/>
        <v>0</v>
      </c>
      <c r="AW96" s="10">
        <f t="shared" si="141"/>
        <v>0</v>
      </c>
      <c r="AX96" s="10">
        <f t="shared" si="141"/>
        <v>0</v>
      </c>
      <c r="AY96" s="10">
        <f t="shared" si="141"/>
        <v>0</v>
      </c>
      <c r="AZ96" s="10">
        <f t="shared" si="141"/>
        <v>0</v>
      </c>
      <c r="BA96" s="10">
        <f t="shared" si="141"/>
        <v>0</v>
      </c>
      <c r="BB96" s="10">
        <f t="shared" si="141"/>
        <v>0</v>
      </c>
      <c r="BC96" s="10">
        <f t="shared" si="141"/>
        <v>0</v>
      </c>
      <c r="BD96" s="10">
        <f t="shared" si="141"/>
        <v>0</v>
      </c>
      <c r="BE96" s="10">
        <f t="shared" si="141"/>
        <v>0</v>
      </c>
      <c r="BF96" s="10">
        <f t="shared" si="141"/>
        <v>0</v>
      </c>
      <c r="BG96" s="10">
        <f t="shared" si="141"/>
        <v>0</v>
      </c>
      <c r="BH96" s="10">
        <f t="shared" si="141"/>
        <v>0</v>
      </c>
      <c r="BI96" s="10">
        <f t="shared" si="141"/>
        <v>0</v>
      </c>
      <c r="BJ96" s="10">
        <f t="shared" si="141"/>
        <v>0</v>
      </c>
      <c r="BK96" s="10">
        <f t="shared" si="141"/>
        <v>0</v>
      </c>
      <c r="BL96" s="10">
        <f t="shared" si="141"/>
        <v>0</v>
      </c>
      <c r="BM96" s="10">
        <f t="shared" si="141"/>
        <v>0</v>
      </c>
      <c r="BN96" s="10">
        <f t="shared" si="141"/>
        <v>0</v>
      </c>
      <c r="BO96" s="10">
        <f t="shared" ref="BO96:DZ96" si="142">BO38/BO$61</f>
        <v>0</v>
      </c>
      <c r="BP96" s="10">
        <f t="shared" si="142"/>
        <v>0</v>
      </c>
      <c r="BQ96" s="10">
        <f t="shared" si="142"/>
        <v>0</v>
      </c>
      <c r="BR96" s="10">
        <f t="shared" si="142"/>
        <v>0</v>
      </c>
      <c r="BS96" s="10">
        <f t="shared" si="142"/>
        <v>0</v>
      </c>
      <c r="BT96" s="10">
        <f t="shared" si="142"/>
        <v>0</v>
      </c>
      <c r="BU96" s="10">
        <f t="shared" si="142"/>
        <v>0</v>
      </c>
      <c r="BV96" s="10">
        <f t="shared" si="142"/>
        <v>0</v>
      </c>
      <c r="BW96" s="10">
        <f t="shared" si="142"/>
        <v>0</v>
      </c>
      <c r="BX96" s="10">
        <f t="shared" si="142"/>
        <v>0</v>
      </c>
      <c r="BY96" s="10">
        <f t="shared" si="142"/>
        <v>0</v>
      </c>
      <c r="BZ96" s="10">
        <f t="shared" si="142"/>
        <v>0</v>
      </c>
      <c r="CA96" s="10">
        <f t="shared" si="142"/>
        <v>0</v>
      </c>
      <c r="CB96" s="10">
        <f t="shared" si="142"/>
        <v>0</v>
      </c>
      <c r="CC96" s="10">
        <f t="shared" si="142"/>
        <v>0</v>
      </c>
      <c r="CD96" s="10">
        <f t="shared" si="142"/>
        <v>0</v>
      </c>
      <c r="CE96" s="10">
        <f t="shared" si="142"/>
        <v>0</v>
      </c>
      <c r="CF96" s="10">
        <f t="shared" si="142"/>
        <v>0</v>
      </c>
      <c r="CG96" s="10">
        <f t="shared" si="142"/>
        <v>0</v>
      </c>
      <c r="CH96" s="10">
        <f t="shared" si="142"/>
        <v>0</v>
      </c>
      <c r="CI96" s="10">
        <f t="shared" si="142"/>
        <v>0</v>
      </c>
      <c r="CJ96" s="10">
        <f t="shared" si="142"/>
        <v>0</v>
      </c>
      <c r="CK96" s="10">
        <f t="shared" si="142"/>
        <v>0</v>
      </c>
      <c r="CL96" s="10">
        <f t="shared" si="142"/>
        <v>0</v>
      </c>
      <c r="CM96" s="10">
        <f t="shared" si="142"/>
        <v>0</v>
      </c>
      <c r="CN96" s="10">
        <f t="shared" si="142"/>
        <v>0</v>
      </c>
      <c r="CO96" s="10">
        <f t="shared" si="142"/>
        <v>0</v>
      </c>
      <c r="CP96" s="10">
        <f t="shared" si="142"/>
        <v>0</v>
      </c>
      <c r="CQ96" s="10">
        <f t="shared" si="142"/>
        <v>0</v>
      </c>
      <c r="CR96" s="10">
        <f t="shared" si="142"/>
        <v>0</v>
      </c>
      <c r="CS96" s="10">
        <f t="shared" si="142"/>
        <v>0</v>
      </c>
      <c r="CT96" s="10">
        <f t="shared" si="142"/>
        <v>0</v>
      </c>
      <c r="CU96" s="10">
        <f t="shared" si="142"/>
        <v>0</v>
      </c>
      <c r="CV96" s="10">
        <f t="shared" si="142"/>
        <v>0</v>
      </c>
      <c r="CW96" s="10">
        <f t="shared" si="142"/>
        <v>0</v>
      </c>
      <c r="CX96" s="10">
        <f t="shared" si="142"/>
        <v>0</v>
      </c>
      <c r="CY96" s="10">
        <f t="shared" si="142"/>
        <v>0</v>
      </c>
      <c r="CZ96" s="10">
        <f t="shared" si="142"/>
        <v>0</v>
      </c>
      <c r="DA96" s="10">
        <f t="shared" si="142"/>
        <v>0</v>
      </c>
      <c r="DB96" s="10">
        <f t="shared" si="142"/>
        <v>0</v>
      </c>
      <c r="DC96" s="10">
        <f t="shared" si="142"/>
        <v>0</v>
      </c>
      <c r="DD96" s="10">
        <f t="shared" si="142"/>
        <v>0</v>
      </c>
      <c r="DE96" s="10">
        <f t="shared" si="142"/>
        <v>0</v>
      </c>
      <c r="DF96" s="10">
        <f t="shared" si="142"/>
        <v>0</v>
      </c>
      <c r="DG96" s="10">
        <f t="shared" si="142"/>
        <v>0</v>
      </c>
      <c r="DH96" s="10">
        <f t="shared" si="142"/>
        <v>0</v>
      </c>
      <c r="DI96" s="10">
        <f t="shared" si="142"/>
        <v>0</v>
      </c>
      <c r="DJ96" s="10">
        <f t="shared" si="142"/>
        <v>0</v>
      </c>
      <c r="DK96" s="10">
        <f t="shared" si="142"/>
        <v>0</v>
      </c>
      <c r="DL96" s="10">
        <f t="shared" si="142"/>
        <v>0</v>
      </c>
      <c r="DM96" s="10">
        <f t="shared" si="142"/>
        <v>0</v>
      </c>
      <c r="DN96" s="10">
        <f t="shared" si="142"/>
        <v>0</v>
      </c>
      <c r="DO96" s="10">
        <f t="shared" si="142"/>
        <v>0</v>
      </c>
      <c r="DP96" s="10">
        <f t="shared" si="142"/>
        <v>0</v>
      </c>
      <c r="DQ96" s="10">
        <f t="shared" si="142"/>
        <v>0</v>
      </c>
      <c r="DR96" s="10">
        <f t="shared" si="142"/>
        <v>0</v>
      </c>
      <c r="DS96" s="10">
        <f t="shared" si="142"/>
        <v>0</v>
      </c>
      <c r="DT96" s="10">
        <f t="shared" si="142"/>
        <v>0</v>
      </c>
      <c r="DU96" s="10">
        <f t="shared" si="142"/>
        <v>0</v>
      </c>
      <c r="DV96" s="10">
        <f t="shared" si="142"/>
        <v>0</v>
      </c>
      <c r="DW96" s="10">
        <f t="shared" si="142"/>
        <v>0</v>
      </c>
      <c r="DX96" s="10">
        <f t="shared" si="142"/>
        <v>0</v>
      </c>
      <c r="DY96" s="10">
        <f t="shared" si="142"/>
        <v>0</v>
      </c>
      <c r="DZ96" s="10">
        <f t="shared" si="142"/>
        <v>0</v>
      </c>
      <c r="EA96" s="10">
        <f t="shared" ref="EA96:GL96" si="143">EA38/EA$61</f>
        <v>0</v>
      </c>
      <c r="EB96" s="10">
        <f t="shared" si="143"/>
        <v>0</v>
      </c>
      <c r="EC96" s="10">
        <f t="shared" si="143"/>
        <v>0</v>
      </c>
      <c r="ED96" s="10">
        <f t="shared" si="143"/>
        <v>0</v>
      </c>
      <c r="EE96" s="10">
        <f t="shared" si="143"/>
        <v>0</v>
      </c>
      <c r="EF96" s="10">
        <f t="shared" si="143"/>
        <v>0</v>
      </c>
      <c r="EG96" s="10">
        <f t="shared" si="143"/>
        <v>0</v>
      </c>
      <c r="EH96" s="10">
        <f t="shared" si="143"/>
        <v>0</v>
      </c>
      <c r="EI96" s="10">
        <f t="shared" si="143"/>
        <v>0</v>
      </c>
      <c r="EJ96" s="10">
        <f t="shared" si="143"/>
        <v>0</v>
      </c>
      <c r="EK96" s="10">
        <f t="shared" si="143"/>
        <v>0</v>
      </c>
      <c r="EL96" s="10">
        <f t="shared" si="143"/>
        <v>0</v>
      </c>
      <c r="EM96" s="10">
        <f t="shared" si="143"/>
        <v>0</v>
      </c>
      <c r="EN96" s="10">
        <f t="shared" si="143"/>
        <v>0</v>
      </c>
      <c r="EO96" s="10">
        <f t="shared" si="143"/>
        <v>0</v>
      </c>
      <c r="EP96" s="10">
        <f t="shared" si="143"/>
        <v>0</v>
      </c>
      <c r="EQ96" s="10">
        <f t="shared" si="143"/>
        <v>0</v>
      </c>
      <c r="ER96" s="10">
        <f t="shared" si="143"/>
        <v>0</v>
      </c>
      <c r="ES96" s="10">
        <f t="shared" si="143"/>
        <v>0</v>
      </c>
      <c r="ET96" s="10">
        <f t="shared" si="143"/>
        <v>0</v>
      </c>
      <c r="EU96" s="10">
        <f t="shared" si="143"/>
        <v>0</v>
      </c>
      <c r="EV96" s="10">
        <f t="shared" si="143"/>
        <v>0</v>
      </c>
      <c r="EW96" s="10">
        <f t="shared" si="143"/>
        <v>0</v>
      </c>
      <c r="EX96" s="10">
        <f t="shared" si="143"/>
        <v>0</v>
      </c>
      <c r="EY96" s="10">
        <f t="shared" si="143"/>
        <v>0</v>
      </c>
      <c r="EZ96" s="10">
        <f t="shared" si="143"/>
        <v>0</v>
      </c>
      <c r="FA96" s="10">
        <f t="shared" si="143"/>
        <v>0</v>
      </c>
      <c r="FB96" s="10">
        <f t="shared" si="143"/>
        <v>0</v>
      </c>
      <c r="FC96" s="10">
        <f t="shared" si="143"/>
        <v>0</v>
      </c>
      <c r="FD96" s="10">
        <f t="shared" si="143"/>
        <v>0</v>
      </c>
      <c r="FE96" s="10">
        <f t="shared" si="143"/>
        <v>0</v>
      </c>
      <c r="FF96" s="10">
        <f t="shared" si="143"/>
        <v>0</v>
      </c>
      <c r="FG96" s="10">
        <f t="shared" si="143"/>
        <v>0.27974014535358721</v>
      </c>
      <c r="FH96" s="10">
        <f t="shared" si="143"/>
        <v>0.50523211807487323</v>
      </c>
      <c r="FI96" s="10">
        <f t="shared" si="143"/>
        <v>0.49925000571607053</v>
      </c>
      <c r="FJ96" s="10">
        <f t="shared" si="143"/>
        <v>0.50137014333164753</v>
      </c>
      <c r="FK96" s="10">
        <f t="shared" si="143"/>
        <v>0.40343986246492741</v>
      </c>
      <c r="FL96" s="10">
        <f t="shared" si="143"/>
        <v>0.3931751743430677</v>
      </c>
      <c r="FM96" s="10">
        <f t="shared" si="143"/>
        <v>0.42542029890363348</v>
      </c>
      <c r="FN96" s="10">
        <f t="shared" si="143"/>
        <v>0.4320207894896676</v>
      </c>
      <c r="FO96" s="10">
        <f t="shared" si="143"/>
        <v>0.42956862666182638</v>
      </c>
      <c r="FP96" s="10">
        <f t="shared" si="143"/>
        <v>0.43309846423967852</v>
      </c>
      <c r="FQ96" s="10">
        <f t="shared" si="143"/>
        <v>0.43227387723980804</v>
      </c>
      <c r="FR96" s="10">
        <f t="shared" si="143"/>
        <v>0.38119153219597174</v>
      </c>
      <c r="FS96" s="10">
        <f t="shared" si="143"/>
        <v>0.35569607541496856</v>
      </c>
      <c r="FT96" s="10">
        <f t="shared" si="143"/>
        <v>0.39940000457285646</v>
      </c>
      <c r="FU96" s="10">
        <f t="shared" si="143"/>
        <v>0.18476919870628375</v>
      </c>
      <c r="FV96" s="10">
        <f t="shared" si="143"/>
        <v>0</v>
      </c>
      <c r="FW96" s="10">
        <f t="shared" si="143"/>
        <v>0</v>
      </c>
      <c r="FX96" s="10">
        <f t="shared" si="143"/>
        <v>0</v>
      </c>
      <c r="FY96" s="10">
        <f t="shared" si="143"/>
        <v>0</v>
      </c>
      <c r="FZ96" s="10">
        <f t="shared" si="143"/>
        <v>0</v>
      </c>
      <c r="GA96" s="10">
        <f t="shared" si="143"/>
        <v>0</v>
      </c>
      <c r="GB96" s="10">
        <f t="shared" si="143"/>
        <v>0</v>
      </c>
      <c r="GC96" s="10">
        <f t="shared" si="143"/>
        <v>0</v>
      </c>
      <c r="GD96" s="10">
        <f t="shared" si="143"/>
        <v>0</v>
      </c>
      <c r="GE96" s="10">
        <f t="shared" si="143"/>
        <v>0</v>
      </c>
      <c r="GF96" s="10">
        <f t="shared" si="143"/>
        <v>0</v>
      </c>
      <c r="GG96" s="10">
        <f t="shared" si="143"/>
        <v>0</v>
      </c>
      <c r="GH96" s="10">
        <f t="shared" si="143"/>
        <v>0</v>
      </c>
      <c r="GI96" s="10">
        <f t="shared" si="143"/>
        <v>0</v>
      </c>
      <c r="GJ96" s="10">
        <f t="shared" si="143"/>
        <v>0</v>
      </c>
      <c r="GK96" s="10">
        <f t="shared" si="143"/>
        <v>0</v>
      </c>
      <c r="GL96" s="10">
        <f t="shared" si="143"/>
        <v>0</v>
      </c>
      <c r="GM96" s="10">
        <f t="shared" ref="GM96:HE96" si="144">GM38/GM$61</f>
        <v>0</v>
      </c>
      <c r="GN96" s="10">
        <f t="shared" si="144"/>
        <v>0</v>
      </c>
      <c r="GO96" s="10">
        <f t="shared" si="144"/>
        <v>0</v>
      </c>
      <c r="GP96" s="10">
        <f t="shared" si="144"/>
        <v>0</v>
      </c>
      <c r="GQ96" s="10">
        <f t="shared" si="144"/>
        <v>0</v>
      </c>
      <c r="GR96" s="10">
        <f t="shared" si="144"/>
        <v>0</v>
      </c>
      <c r="GS96" s="10">
        <f t="shared" si="144"/>
        <v>0</v>
      </c>
      <c r="GT96" s="10">
        <f t="shared" si="144"/>
        <v>0</v>
      </c>
      <c r="GU96" s="10">
        <f t="shared" si="144"/>
        <v>0</v>
      </c>
      <c r="GV96" s="10">
        <f t="shared" si="144"/>
        <v>0</v>
      </c>
      <c r="GW96" s="10">
        <f t="shared" si="144"/>
        <v>0</v>
      </c>
      <c r="GX96" s="10">
        <f t="shared" si="144"/>
        <v>0</v>
      </c>
      <c r="GY96" s="10">
        <f t="shared" si="144"/>
        <v>0</v>
      </c>
      <c r="GZ96" s="10">
        <f t="shared" si="144"/>
        <v>0</v>
      </c>
      <c r="HA96" s="10">
        <f t="shared" si="144"/>
        <v>0</v>
      </c>
      <c r="HB96" s="10">
        <f t="shared" si="144"/>
        <v>0</v>
      </c>
      <c r="HC96" s="10">
        <f t="shared" si="144"/>
        <v>0</v>
      </c>
      <c r="HD96" s="10">
        <f t="shared" si="144"/>
        <v>0</v>
      </c>
      <c r="HE96" s="10">
        <f t="shared" si="144"/>
        <v>0</v>
      </c>
      <c r="HF96" s="10"/>
      <c r="HG96" s="10">
        <f t="shared" si="14"/>
        <v>2.8564369418438061E-2</v>
      </c>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row>
    <row r="97" spans="1:275">
      <c r="A97" t="str">
        <f t="shared" si="135"/>
        <v>NM_Advanced_activities4</v>
      </c>
      <c r="B97" s="10">
        <f t="shared" si="136"/>
        <v>0</v>
      </c>
      <c r="C97" s="10">
        <f t="shared" ref="C97:BN97" si="145">C39/C$61</f>
        <v>0</v>
      </c>
      <c r="D97" s="10">
        <f t="shared" si="145"/>
        <v>0</v>
      </c>
      <c r="E97" s="10">
        <f t="shared" si="145"/>
        <v>0</v>
      </c>
      <c r="F97" s="10">
        <f t="shared" si="145"/>
        <v>0</v>
      </c>
      <c r="G97" s="10">
        <f t="shared" si="145"/>
        <v>0</v>
      </c>
      <c r="H97" s="10">
        <f t="shared" si="145"/>
        <v>0</v>
      </c>
      <c r="I97" s="10">
        <f t="shared" si="145"/>
        <v>0</v>
      </c>
      <c r="J97" s="10">
        <f t="shared" si="145"/>
        <v>0</v>
      </c>
      <c r="K97" s="10">
        <f t="shared" si="145"/>
        <v>0</v>
      </c>
      <c r="L97" s="10">
        <f t="shared" si="145"/>
        <v>0</v>
      </c>
      <c r="M97" s="10">
        <f t="shared" si="145"/>
        <v>0</v>
      </c>
      <c r="N97" s="10">
        <f t="shared" si="145"/>
        <v>0</v>
      </c>
      <c r="O97" s="10">
        <f t="shared" si="145"/>
        <v>0</v>
      </c>
      <c r="P97" s="10">
        <f t="shared" si="145"/>
        <v>0</v>
      </c>
      <c r="Q97" s="10">
        <f t="shared" si="145"/>
        <v>0</v>
      </c>
      <c r="R97" s="10">
        <f t="shared" si="145"/>
        <v>0</v>
      </c>
      <c r="S97" s="10">
        <f t="shared" si="145"/>
        <v>0</v>
      </c>
      <c r="T97" s="10">
        <f t="shared" si="145"/>
        <v>0</v>
      </c>
      <c r="U97" s="10">
        <f t="shared" si="145"/>
        <v>0</v>
      </c>
      <c r="V97" s="10">
        <f t="shared" si="145"/>
        <v>0</v>
      </c>
      <c r="W97" s="10">
        <f t="shared" si="145"/>
        <v>0</v>
      </c>
      <c r="X97" s="10">
        <f t="shared" si="145"/>
        <v>0</v>
      </c>
      <c r="Y97" s="10">
        <f t="shared" si="145"/>
        <v>0</v>
      </c>
      <c r="Z97" s="10">
        <f t="shared" si="145"/>
        <v>0</v>
      </c>
      <c r="AA97" s="10">
        <f t="shared" si="145"/>
        <v>0</v>
      </c>
      <c r="AB97" s="10">
        <f t="shared" si="145"/>
        <v>0</v>
      </c>
      <c r="AC97" s="10">
        <f t="shared" si="145"/>
        <v>0</v>
      </c>
      <c r="AD97" s="10">
        <f t="shared" si="145"/>
        <v>0</v>
      </c>
      <c r="AE97" s="10">
        <f t="shared" si="145"/>
        <v>0</v>
      </c>
      <c r="AF97" s="10">
        <f t="shared" si="145"/>
        <v>0</v>
      </c>
      <c r="AG97" s="10">
        <f t="shared" si="145"/>
        <v>0</v>
      </c>
      <c r="AH97" s="10">
        <f t="shared" si="145"/>
        <v>0</v>
      </c>
      <c r="AI97" s="10">
        <f t="shared" si="145"/>
        <v>0</v>
      </c>
      <c r="AJ97" s="10">
        <f t="shared" si="145"/>
        <v>0</v>
      </c>
      <c r="AK97" s="10">
        <f t="shared" si="145"/>
        <v>0</v>
      </c>
      <c r="AL97" s="10">
        <f t="shared" si="145"/>
        <v>0</v>
      </c>
      <c r="AM97" s="10">
        <f t="shared" si="145"/>
        <v>0</v>
      </c>
      <c r="AN97" s="10">
        <f t="shared" si="145"/>
        <v>0</v>
      </c>
      <c r="AO97" s="10">
        <f t="shared" si="145"/>
        <v>0</v>
      </c>
      <c r="AP97" s="10">
        <f t="shared" si="145"/>
        <v>0</v>
      </c>
      <c r="AQ97" s="10">
        <f t="shared" si="145"/>
        <v>0</v>
      </c>
      <c r="AR97" s="10">
        <f t="shared" si="145"/>
        <v>0</v>
      </c>
      <c r="AS97" s="10">
        <f t="shared" si="145"/>
        <v>0</v>
      </c>
      <c r="AT97" s="10">
        <f t="shared" si="145"/>
        <v>0</v>
      </c>
      <c r="AU97" s="10">
        <f t="shared" si="145"/>
        <v>0</v>
      </c>
      <c r="AV97" s="10">
        <f t="shared" si="145"/>
        <v>0</v>
      </c>
      <c r="AW97" s="10">
        <f t="shared" si="145"/>
        <v>0</v>
      </c>
      <c r="AX97" s="10">
        <f t="shared" si="145"/>
        <v>0</v>
      </c>
      <c r="AY97" s="10">
        <f t="shared" si="145"/>
        <v>0</v>
      </c>
      <c r="AZ97" s="10">
        <f t="shared" si="145"/>
        <v>0</v>
      </c>
      <c r="BA97" s="10">
        <f t="shared" si="145"/>
        <v>0</v>
      </c>
      <c r="BB97" s="10">
        <f t="shared" si="145"/>
        <v>0</v>
      </c>
      <c r="BC97" s="10">
        <f t="shared" si="145"/>
        <v>0</v>
      </c>
      <c r="BD97" s="10">
        <f t="shared" si="145"/>
        <v>0</v>
      </c>
      <c r="BE97" s="10">
        <f t="shared" si="145"/>
        <v>0</v>
      </c>
      <c r="BF97" s="10">
        <f t="shared" si="145"/>
        <v>0</v>
      </c>
      <c r="BG97" s="10">
        <f t="shared" si="145"/>
        <v>0</v>
      </c>
      <c r="BH97" s="10">
        <f t="shared" si="145"/>
        <v>0</v>
      </c>
      <c r="BI97" s="10">
        <f t="shared" si="145"/>
        <v>0</v>
      </c>
      <c r="BJ97" s="10">
        <f t="shared" si="145"/>
        <v>0</v>
      </c>
      <c r="BK97" s="10">
        <f t="shared" si="145"/>
        <v>0</v>
      </c>
      <c r="BL97" s="10">
        <f t="shared" si="145"/>
        <v>0</v>
      </c>
      <c r="BM97" s="10">
        <f t="shared" si="145"/>
        <v>0</v>
      </c>
      <c r="BN97" s="10">
        <f t="shared" si="145"/>
        <v>0</v>
      </c>
      <c r="BO97" s="10">
        <f t="shared" ref="BO97:DZ97" si="146">BO39/BO$61</f>
        <v>0</v>
      </c>
      <c r="BP97" s="10">
        <f t="shared" si="146"/>
        <v>0</v>
      </c>
      <c r="BQ97" s="10">
        <f t="shared" si="146"/>
        <v>0</v>
      </c>
      <c r="BR97" s="10">
        <f t="shared" si="146"/>
        <v>0</v>
      </c>
      <c r="BS97" s="10">
        <f t="shared" si="146"/>
        <v>0</v>
      </c>
      <c r="BT97" s="10">
        <f t="shared" si="146"/>
        <v>0</v>
      </c>
      <c r="BU97" s="10">
        <f t="shared" si="146"/>
        <v>0</v>
      </c>
      <c r="BV97" s="10">
        <f t="shared" si="146"/>
        <v>0</v>
      </c>
      <c r="BW97" s="10">
        <f t="shared" si="146"/>
        <v>0</v>
      </c>
      <c r="BX97" s="10">
        <f t="shared" si="146"/>
        <v>0</v>
      </c>
      <c r="BY97" s="10">
        <f t="shared" si="146"/>
        <v>0</v>
      </c>
      <c r="BZ97" s="10">
        <f t="shared" si="146"/>
        <v>0</v>
      </c>
      <c r="CA97" s="10">
        <f t="shared" si="146"/>
        <v>0</v>
      </c>
      <c r="CB97" s="10">
        <f t="shared" si="146"/>
        <v>0</v>
      </c>
      <c r="CC97" s="10">
        <f t="shared" si="146"/>
        <v>0</v>
      </c>
      <c r="CD97" s="10">
        <f t="shared" si="146"/>
        <v>0</v>
      </c>
      <c r="CE97" s="10">
        <f t="shared" si="146"/>
        <v>0</v>
      </c>
      <c r="CF97" s="10">
        <f t="shared" si="146"/>
        <v>0</v>
      </c>
      <c r="CG97" s="10">
        <f t="shared" si="146"/>
        <v>0</v>
      </c>
      <c r="CH97" s="10">
        <f t="shared" si="146"/>
        <v>0</v>
      </c>
      <c r="CI97" s="10">
        <f t="shared" si="146"/>
        <v>0</v>
      </c>
      <c r="CJ97" s="10">
        <f t="shared" si="146"/>
        <v>0</v>
      </c>
      <c r="CK97" s="10">
        <f t="shared" si="146"/>
        <v>0</v>
      </c>
      <c r="CL97" s="10">
        <f t="shared" si="146"/>
        <v>0</v>
      </c>
      <c r="CM97" s="10">
        <f t="shared" si="146"/>
        <v>0</v>
      </c>
      <c r="CN97" s="10">
        <f t="shared" si="146"/>
        <v>0</v>
      </c>
      <c r="CO97" s="10">
        <f t="shared" si="146"/>
        <v>0</v>
      </c>
      <c r="CP97" s="10">
        <f t="shared" si="146"/>
        <v>0</v>
      </c>
      <c r="CQ97" s="10">
        <f t="shared" si="146"/>
        <v>0</v>
      </c>
      <c r="CR97" s="10">
        <f t="shared" si="146"/>
        <v>0</v>
      </c>
      <c r="CS97" s="10">
        <f t="shared" si="146"/>
        <v>0</v>
      </c>
      <c r="CT97" s="10">
        <f t="shared" si="146"/>
        <v>0</v>
      </c>
      <c r="CU97" s="10">
        <f t="shared" si="146"/>
        <v>0</v>
      </c>
      <c r="CV97" s="10">
        <f t="shared" si="146"/>
        <v>0</v>
      </c>
      <c r="CW97" s="10">
        <f t="shared" si="146"/>
        <v>0</v>
      </c>
      <c r="CX97" s="10">
        <f t="shared" si="146"/>
        <v>0</v>
      </c>
      <c r="CY97" s="10">
        <f t="shared" si="146"/>
        <v>0</v>
      </c>
      <c r="CZ97" s="10">
        <f t="shared" si="146"/>
        <v>0</v>
      </c>
      <c r="DA97" s="10">
        <f t="shared" si="146"/>
        <v>0</v>
      </c>
      <c r="DB97" s="10">
        <f t="shared" si="146"/>
        <v>0</v>
      </c>
      <c r="DC97" s="10">
        <f t="shared" si="146"/>
        <v>0</v>
      </c>
      <c r="DD97" s="10">
        <f t="shared" si="146"/>
        <v>0</v>
      </c>
      <c r="DE97" s="10">
        <f t="shared" si="146"/>
        <v>0</v>
      </c>
      <c r="DF97" s="10">
        <f t="shared" si="146"/>
        <v>0</v>
      </c>
      <c r="DG97" s="10">
        <f t="shared" si="146"/>
        <v>0</v>
      </c>
      <c r="DH97" s="10">
        <f t="shared" si="146"/>
        <v>0</v>
      </c>
      <c r="DI97" s="10">
        <f t="shared" si="146"/>
        <v>0</v>
      </c>
      <c r="DJ97" s="10">
        <f t="shared" si="146"/>
        <v>0</v>
      </c>
      <c r="DK97" s="10">
        <f t="shared" si="146"/>
        <v>0</v>
      </c>
      <c r="DL97" s="10">
        <f t="shared" si="146"/>
        <v>0</v>
      </c>
      <c r="DM97" s="10">
        <f t="shared" si="146"/>
        <v>0</v>
      </c>
      <c r="DN97" s="10">
        <f t="shared" si="146"/>
        <v>0</v>
      </c>
      <c r="DO97" s="10">
        <f t="shared" si="146"/>
        <v>0</v>
      </c>
      <c r="DP97" s="10">
        <f t="shared" si="146"/>
        <v>0</v>
      </c>
      <c r="DQ97" s="10">
        <f t="shared" si="146"/>
        <v>0</v>
      </c>
      <c r="DR97" s="10">
        <f t="shared" si="146"/>
        <v>0</v>
      </c>
      <c r="DS97" s="10">
        <f t="shared" si="146"/>
        <v>0</v>
      </c>
      <c r="DT97" s="10">
        <f t="shared" si="146"/>
        <v>0</v>
      </c>
      <c r="DU97" s="10">
        <f t="shared" si="146"/>
        <v>0</v>
      </c>
      <c r="DV97" s="10">
        <f t="shared" si="146"/>
        <v>0</v>
      </c>
      <c r="DW97" s="10">
        <f t="shared" si="146"/>
        <v>0</v>
      </c>
      <c r="DX97" s="10">
        <f t="shared" si="146"/>
        <v>0</v>
      </c>
      <c r="DY97" s="10">
        <f t="shared" si="146"/>
        <v>0</v>
      </c>
      <c r="DZ97" s="10">
        <f t="shared" si="146"/>
        <v>0</v>
      </c>
      <c r="EA97" s="10">
        <f t="shared" ref="EA97:GL97" si="147">EA39/EA$61</f>
        <v>0</v>
      </c>
      <c r="EB97" s="10">
        <f t="shared" si="147"/>
        <v>0</v>
      </c>
      <c r="EC97" s="10">
        <f t="shared" si="147"/>
        <v>0</v>
      </c>
      <c r="ED97" s="10">
        <f t="shared" si="147"/>
        <v>0</v>
      </c>
      <c r="EE97" s="10">
        <f t="shared" si="147"/>
        <v>0</v>
      </c>
      <c r="EF97" s="10">
        <f t="shared" si="147"/>
        <v>0</v>
      </c>
      <c r="EG97" s="10">
        <f t="shared" si="147"/>
        <v>0</v>
      </c>
      <c r="EH97" s="10">
        <f t="shared" si="147"/>
        <v>0</v>
      </c>
      <c r="EI97" s="10">
        <f t="shared" si="147"/>
        <v>0</v>
      </c>
      <c r="EJ97" s="10">
        <f t="shared" si="147"/>
        <v>0</v>
      </c>
      <c r="EK97" s="10">
        <f t="shared" si="147"/>
        <v>0</v>
      </c>
      <c r="EL97" s="10">
        <f t="shared" si="147"/>
        <v>0</v>
      </c>
      <c r="EM97" s="10">
        <f t="shared" si="147"/>
        <v>0</v>
      </c>
      <c r="EN97" s="10">
        <f t="shared" si="147"/>
        <v>0</v>
      </c>
      <c r="EO97" s="10">
        <f t="shared" si="147"/>
        <v>0</v>
      </c>
      <c r="EP97" s="10">
        <f t="shared" si="147"/>
        <v>0</v>
      </c>
      <c r="EQ97" s="10">
        <f t="shared" si="147"/>
        <v>0</v>
      </c>
      <c r="ER97" s="10">
        <f t="shared" si="147"/>
        <v>0</v>
      </c>
      <c r="ES97" s="10">
        <f t="shared" si="147"/>
        <v>0</v>
      </c>
      <c r="ET97" s="10">
        <f t="shared" si="147"/>
        <v>0</v>
      </c>
      <c r="EU97" s="10">
        <f t="shared" si="147"/>
        <v>0</v>
      </c>
      <c r="EV97" s="10">
        <f t="shared" si="147"/>
        <v>0</v>
      </c>
      <c r="EW97" s="10">
        <f t="shared" si="147"/>
        <v>0</v>
      </c>
      <c r="EX97" s="10">
        <f t="shared" si="147"/>
        <v>0</v>
      </c>
      <c r="EY97" s="10">
        <f t="shared" si="147"/>
        <v>0</v>
      </c>
      <c r="EZ97" s="10">
        <f t="shared" si="147"/>
        <v>0</v>
      </c>
      <c r="FA97" s="10">
        <f t="shared" si="147"/>
        <v>0</v>
      </c>
      <c r="FB97" s="10">
        <f t="shared" si="147"/>
        <v>0</v>
      </c>
      <c r="FC97" s="10">
        <f t="shared" si="147"/>
        <v>0</v>
      </c>
      <c r="FD97" s="10">
        <f t="shared" si="147"/>
        <v>0</v>
      </c>
      <c r="FE97" s="10">
        <f t="shared" si="147"/>
        <v>0</v>
      </c>
      <c r="FF97" s="10">
        <f t="shared" si="147"/>
        <v>0</v>
      </c>
      <c r="FG97" s="10">
        <f t="shared" si="147"/>
        <v>0</v>
      </c>
      <c r="FH97" s="10">
        <f t="shared" si="147"/>
        <v>0</v>
      </c>
      <c r="FI97" s="10">
        <f t="shared" si="147"/>
        <v>0</v>
      </c>
      <c r="FJ97" s="10">
        <f t="shared" si="147"/>
        <v>0</v>
      </c>
      <c r="FK97" s="10">
        <f t="shared" si="147"/>
        <v>0</v>
      </c>
      <c r="FL97" s="10">
        <f t="shared" si="147"/>
        <v>0</v>
      </c>
      <c r="FM97" s="10">
        <f t="shared" si="147"/>
        <v>0</v>
      </c>
      <c r="FN97" s="10">
        <f t="shared" si="147"/>
        <v>0</v>
      </c>
      <c r="FO97" s="10">
        <f t="shared" si="147"/>
        <v>0</v>
      </c>
      <c r="FP97" s="10">
        <f t="shared" si="147"/>
        <v>0</v>
      </c>
      <c r="FQ97" s="10">
        <f t="shared" si="147"/>
        <v>0</v>
      </c>
      <c r="FR97" s="10">
        <f t="shared" si="147"/>
        <v>0</v>
      </c>
      <c r="FS97" s="10">
        <f t="shared" si="147"/>
        <v>0</v>
      </c>
      <c r="FT97" s="10">
        <f t="shared" si="147"/>
        <v>0</v>
      </c>
      <c r="FU97" s="10">
        <f t="shared" si="147"/>
        <v>0</v>
      </c>
      <c r="FV97" s="10">
        <f t="shared" si="147"/>
        <v>0</v>
      </c>
      <c r="FW97" s="10">
        <f t="shared" si="147"/>
        <v>0</v>
      </c>
      <c r="FX97" s="10">
        <f t="shared" si="147"/>
        <v>0</v>
      </c>
      <c r="FY97" s="10">
        <f t="shared" si="147"/>
        <v>0</v>
      </c>
      <c r="FZ97" s="10">
        <f t="shared" si="147"/>
        <v>0</v>
      </c>
      <c r="GA97" s="10">
        <f t="shared" si="147"/>
        <v>0</v>
      </c>
      <c r="GB97" s="10">
        <f t="shared" si="147"/>
        <v>0.65468854839551316</v>
      </c>
      <c r="GC97" s="10">
        <f t="shared" si="147"/>
        <v>0.66653360667727168</v>
      </c>
      <c r="GD97" s="10">
        <f t="shared" si="147"/>
        <v>0.71140222881959669</v>
      </c>
      <c r="GE97" s="10">
        <f t="shared" si="147"/>
        <v>0.60793950491816551</v>
      </c>
      <c r="GF97" s="10">
        <f t="shared" si="147"/>
        <v>0.57604555748785402</v>
      </c>
      <c r="GG97" s="10">
        <f t="shared" si="147"/>
        <v>0.54102110209846077</v>
      </c>
      <c r="GH97" s="10">
        <f t="shared" si="147"/>
        <v>0.66238947233899936</v>
      </c>
      <c r="GI97" s="10">
        <f t="shared" si="147"/>
        <v>0.72103159866277389</v>
      </c>
      <c r="GJ97" s="10">
        <f t="shared" si="147"/>
        <v>0.7444532105551247</v>
      </c>
      <c r="GK97" s="10">
        <f t="shared" si="147"/>
        <v>0.84972618018740786</v>
      </c>
      <c r="GL97" s="10">
        <f t="shared" si="147"/>
        <v>0.9076398226777308</v>
      </c>
      <c r="GM97" s="10">
        <f t="shared" ref="GM97:HE97" si="148">GM39/GM$61</f>
        <v>0.7953752521972125</v>
      </c>
      <c r="GN97" s="10">
        <f t="shared" si="148"/>
        <v>0.79441349252103688</v>
      </c>
      <c r="GO97" s="10">
        <f t="shared" si="148"/>
        <v>0.91821098296980785</v>
      </c>
      <c r="GP97" s="10">
        <f t="shared" si="148"/>
        <v>0</v>
      </c>
      <c r="GQ97" s="10">
        <f t="shared" si="148"/>
        <v>0</v>
      </c>
      <c r="GR97" s="10">
        <f t="shared" si="148"/>
        <v>0</v>
      </c>
      <c r="GS97" s="10">
        <f t="shared" si="148"/>
        <v>0</v>
      </c>
      <c r="GT97" s="10">
        <f t="shared" si="148"/>
        <v>0</v>
      </c>
      <c r="GU97" s="10">
        <f t="shared" si="148"/>
        <v>0</v>
      </c>
      <c r="GV97" s="10">
        <f t="shared" si="148"/>
        <v>0</v>
      </c>
      <c r="GW97" s="10">
        <f t="shared" si="148"/>
        <v>0</v>
      </c>
      <c r="GX97" s="10">
        <f t="shared" si="148"/>
        <v>0</v>
      </c>
      <c r="GY97" s="10">
        <f t="shared" si="148"/>
        <v>0</v>
      </c>
      <c r="GZ97" s="10">
        <f t="shared" si="148"/>
        <v>0</v>
      </c>
      <c r="HA97" s="10">
        <f t="shared" si="148"/>
        <v>0</v>
      </c>
      <c r="HB97" s="10">
        <f t="shared" si="148"/>
        <v>0</v>
      </c>
      <c r="HC97" s="10">
        <f t="shared" si="148"/>
        <v>0</v>
      </c>
      <c r="HD97" s="10">
        <f t="shared" si="148"/>
        <v>0</v>
      </c>
      <c r="HE97" s="10">
        <f t="shared" si="148"/>
        <v>0</v>
      </c>
      <c r="HF97" s="10"/>
      <c r="HG97" s="10">
        <f t="shared" si="14"/>
        <v>4.7881464908051681E-2</v>
      </c>
      <c r="HH97" s="10"/>
      <c r="HI97" s="10"/>
      <c r="HJ97" s="10"/>
      <c r="HK97" s="10"/>
      <c r="HL97" s="10"/>
      <c r="HM97" s="10"/>
      <c r="HN97" s="10"/>
      <c r="HO97" s="10"/>
      <c r="HP97" s="10"/>
      <c r="HQ97" s="10"/>
      <c r="HR97" s="10"/>
      <c r="HS97" s="10"/>
      <c r="HT97" s="10"/>
      <c r="HU97" s="10"/>
      <c r="HV97" s="10"/>
      <c r="HW97" s="10"/>
      <c r="HX97" s="10"/>
      <c r="HY97" s="10"/>
      <c r="HZ97" s="10"/>
      <c r="IA97" s="10"/>
      <c r="IB97" s="10"/>
      <c r="IC97" s="10"/>
      <c r="ID97" s="10"/>
      <c r="IE97" s="10"/>
      <c r="IF97" s="10"/>
      <c r="IG97" s="10"/>
      <c r="IH97" s="10"/>
      <c r="II97" s="10"/>
      <c r="IJ97" s="10"/>
      <c r="IK97" s="10"/>
      <c r="IL97" s="10"/>
      <c r="IM97" s="10"/>
      <c r="IN97" s="10"/>
      <c r="IO97" s="10"/>
      <c r="IP97" s="10"/>
      <c r="IQ97" s="10"/>
      <c r="IR97" s="10"/>
      <c r="IS97" s="10"/>
      <c r="IT97" s="10"/>
      <c r="IU97" s="10"/>
      <c r="IV97" s="10"/>
      <c r="IW97" s="10"/>
      <c r="IX97" s="10"/>
      <c r="IY97" s="10"/>
      <c r="IZ97" s="10"/>
      <c r="JA97" s="10"/>
      <c r="JB97" s="10"/>
      <c r="JC97" s="10"/>
      <c r="JD97" s="10"/>
      <c r="JE97" s="10"/>
      <c r="JF97" s="10"/>
      <c r="JG97" s="10"/>
      <c r="JH97" s="10"/>
      <c r="JI97" s="10"/>
      <c r="JJ97" s="10"/>
      <c r="JK97" s="10"/>
      <c r="JL97" s="10"/>
      <c r="JM97" s="10"/>
      <c r="JN97" s="10"/>
      <c r="JO97" s="10"/>
    </row>
    <row r="98" spans="1:275">
      <c r="A98" t="str">
        <f t="shared" si="135"/>
        <v>NM_Advanced_activities5</v>
      </c>
      <c r="B98" s="10">
        <f t="shared" si="136"/>
        <v>0</v>
      </c>
      <c r="C98" s="10">
        <f t="shared" ref="C98:BN98" si="149">C40/C$61</f>
        <v>0</v>
      </c>
      <c r="D98" s="10">
        <f t="shared" si="149"/>
        <v>0</v>
      </c>
      <c r="E98" s="10">
        <f t="shared" si="149"/>
        <v>0</v>
      </c>
      <c r="F98" s="10">
        <f t="shared" si="149"/>
        <v>0</v>
      </c>
      <c r="G98" s="10">
        <f t="shared" si="149"/>
        <v>0</v>
      </c>
      <c r="H98" s="10">
        <f t="shared" si="149"/>
        <v>0</v>
      </c>
      <c r="I98" s="10">
        <f t="shared" si="149"/>
        <v>0</v>
      </c>
      <c r="J98" s="10">
        <f t="shared" si="149"/>
        <v>0</v>
      </c>
      <c r="K98" s="10">
        <f t="shared" si="149"/>
        <v>0</v>
      </c>
      <c r="L98" s="10">
        <f t="shared" si="149"/>
        <v>0</v>
      </c>
      <c r="M98" s="10">
        <f t="shared" si="149"/>
        <v>0</v>
      </c>
      <c r="N98" s="10">
        <f t="shared" si="149"/>
        <v>0</v>
      </c>
      <c r="O98" s="10">
        <f t="shared" si="149"/>
        <v>0</v>
      </c>
      <c r="P98" s="10">
        <f t="shared" si="149"/>
        <v>0</v>
      </c>
      <c r="Q98" s="10">
        <f t="shared" si="149"/>
        <v>0</v>
      </c>
      <c r="R98" s="10">
        <f t="shared" si="149"/>
        <v>0</v>
      </c>
      <c r="S98" s="10">
        <f t="shared" si="149"/>
        <v>0</v>
      </c>
      <c r="T98" s="10">
        <f t="shared" si="149"/>
        <v>0</v>
      </c>
      <c r="U98" s="10">
        <f t="shared" si="149"/>
        <v>0</v>
      </c>
      <c r="V98" s="10">
        <f t="shared" si="149"/>
        <v>0</v>
      </c>
      <c r="W98" s="10">
        <f t="shared" si="149"/>
        <v>0</v>
      </c>
      <c r="X98" s="10">
        <f t="shared" si="149"/>
        <v>0</v>
      </c>
      <c r="Y98" s="10">
        <f t="shared" si="149"/>
        <v>0</v>
      </c>
      <c r="Z98" s="10">
        <f t="shared" si="149"/>
        <v>0</v>
      </c>
      <c r="AA98" s="10">
        <f t="shared" si="149"/>
        <v>0</v>
      </c>
      <c r="AB98" s="10">
        <f t="shared" si="149"/>
        <v>0</v>
      </c>
      <c r="AC98" s="10">
        <f t="shared" si="149"/>
        <v>0</v>
      </c>
      <c r="AD98" s="10">
        <f t="shared" si="149"/>
        <v>0</v>
      </c>
      <c r="AE98" s="10">
        <f t="shared" si="149"/>
        <v>0</v>
      </c>
      <c r="AF98" s="10">
        <f t="shared" si="149"/>
        <v>0</v>
      </c>
      <c r="AG98" s="10">
        <f t="shared" si="149"/>
        <v>0</v>
      </c>
      <c r="AH98" s="10">
        <f t="shared" si="149"/>
        <v>0</v>
      </c>
      <c r="AI98" s="10">
        <f t="shared" si="149"/>
        <v>0</v>
      </c>
      <c r="AJ98" s="10">
        <f t="shared" si="149"/>
        <v>0</v>
      </c>
      <c r="AK98" s="10">
        <f t="shared" si="149"/>
        <v>0</v>
      </c>
      <c r="AL98" s="10">
        <f t="shared" si="149"/>
        <v>0</v>
      </c>
      <c r="AM98" s="10">
        <f t="shared" si="149"/>
        <v>0</v>
      </c>
      <c r="AN98" s="10">
        <f t="shared" si="149"/>
        <v>0</v>
      </c>
      <c r="AO98" s="10">
        <f t="shared" si="149"/>
        <v>0</v>
      </c>
      <c r="AP98" s="10">
        <f t="shared" si="149"/>
        <v>0</v>
      </c>
      <c r="AQ98" s="10">
        <f t="shared" si="149"/>
        <v>0</v>
      </c>
      <c r="AR98" s="10">
        <f t="shared" si="149"/>
        <v>0</v>
      </c>
      <c r="AS98" s="10">
        <f t="shared" si="149"/>
        <v>0</v>
      </c>
      <c r="AT98" s="10">
        <f t="shared" si="149"/>
        <v>0</v>
      </c>
      <c r="AU98" s="10">
        <f t="shared" si="149"/>
        <v>0</v>
      </c>
      <c r="AV98" s="10">
        <f t="shared" si="149"/>
        <v>0</v>
      </c>
      <c r="AW98" s="10">
        <f t="shared" si="149"/>
        <v>0</v>
      </c>
      <c r="AX98" s="10">
        <f t="shared" si="149"/>
        <v>0</v>
      </c>
      <c r="AY98" s="10">
        <f t="shared" si="149"/>
        <v>0</v>
      </c>
      <c r="AZ98" s="10">
        <f t="shared" si="149"/>
        <v>0</v>
      </c>
      <c r="BA98" s="10">
        <f t="shared" si="149"/>
        <v>0</v>
      </c>
      <c r="BB98" s="10">
        <f t="shared" si="149"/>
        <v>0</v>
      </c>
      <c r="BC98" s="10">
        <f t="shared" si="149"/>
        <v>0</v>
      </c>
      <c r="BD98" s="10">
        <f t="shared" si="149"/>
        <v>0</v>
      </c>
      <c r="BE98" s="10">
        <f t="shared" si="149"/>
        <v>0</v>
      </c>
      <c r="BF98" s="10">
        <f t="shared" si="149"/>
        <v>0</v>
      </c>
      <c r="BG98" s="10">
        <f t="shared" si="149"/>
        <v>0</v>
      </c>
      <c r="BH98" s="10">
        <f t="shared" si="149"/>
        <v>0</v>
      </c>
      <c r="BI98" s="10">
        <f t="shared" si="149"/>
        <v>0</v>
      </c>
      <c r="BJ98" s="10">
        <f t="shared" si="149"/>
        <v>0</v>
      </c>
      <c r="BK98" s="10">
        <f t="shared" si="149"/>
        <v>0</v>
      </c>
      <c r="BL98" s="10">
        <f t="shared" si="149"/>
        <v>0</v>
      </c>
      <c r="BM98" s="10">
        <f t="shared" si="149"/>
        <v>0</v>
      </c>
      <c r="BN98" s="10">
        <f t="shared" si="149"/>
        <v>0</v>
      </c>
      <c r="BO98" s="10">
        <f t="shared" ref="BO98:DZ98" si="150">BO40/BO$61</f>
        <v>0</v>
      </c>
      <c r="BP98" s="10">
        <f t="shared" si="150"/>
        <v>0</v>
      </c>
      <c r="BQ98" s="10">
        <f t="shared" si="150"/>
        <v>0</v>
      </c>
      <c r="BR98" s="10">
        <f t="shared" si="150"/>
        <v>0</v>
      </c>
      <c r="BS98" s="10">
        <f t="shared" si="150"/>
        <v>0</v>
      </c>
      <c r="BT98" s="10">
        <f t="shared" si="150"/>
        <v>0</v>
      </c>
      <c r="BU98" s="10">
        <f t="shared" si="150"/>
        <v>0</v>
      </c>
      <c r="BV98" s="10">
        <f t="shared" si="150"/>
        <v>0</v>
      </c>
      <c r="BW98" s="10">
        <f t="shared" si="150"/>
        <v>0</v>
      </c>
      <c r="BX98" s="10">
        <f t="shared" si="150"/>
        <v>0</v>
      </c>
      <c r="BY98" s="10">
        <f t="shared" si="150"/>
        <v>0</v>
      </c>
      <c r="BZ98" s="10">
        <f t="shared" si="150"/>
        <v>0</v>
      </c>
      <c r="CA98" s="10">
        <f t="shared" si="150"/>
        <v>0</v>
      </c>
      <c r="CB98" s="10">
        <f t="shared" si="150"/>
        <v>0</v>
      </c>
      <c r="CC98" s="10">
        <f t="shared" si="150"/>
        <v>0</v>
      </c>
      <c r="CD98" s="10">
        <f t="shared" si="150"/>
        <v>0</v>
      </c>
      <c r="CE98" s="10">
        <f t="shared" si="150"/>
        <v>0</v>
      </c>
      <c r="CF98" s="10">
        <f t="shared" si="150"/>
        <v>0</v>
      </c>
      <c r="CG98" s="10">
        <f t="shared" si="150"/>
        <v>0</v>
      </c>
      <c r="CH98" s="10">
        <f t="shared" si="150"/>
        <v>0</v>
      </c>
      <c r="CI98" s="10">
        <f t="shared" si="150"/>
        <v>0</v>
      </c>
      <c r="CJ98" s="10">
        <f t="shared" si="150"/>
        <v>0</v>
      </c>
      <c r="CK98" s="10">
        <f t="shared" si="150"/>
        <v>0</v>
      </c>
      <c r="CL98" s="10">
        <f t="shared" si="150"/>
        <v>0</v>
      </c>
      <c r="CM98" s="10">
        <f t="shared" si="150"/>
        <v>0</v>
      </c>
      <c r="CN98" s="10">
        <f t="shared" si="150"/>
        <v>0</v>
      </c>
      <c r="CO98" s="10">
        <f t="shared" si="150"/>
        <v>0</v>
      </c>
      <c r="CP98" s="10">
        <f t="shared" si="150"/>
        <v>0</v>
      </c>
      <c r="CQ98" s="10">
        <f t="shared" si="150"/>
        <v>0</v>
      </c>
      <c r="CR98" s="10">
        <f t="shared" si="150"/>
        <v>0</v>
      </c>
      <c r="CS98" s="10">
        <f t="shared" si="150"/>
        <v>0</v>
      </c>
      <c r="CT98" s="10">
        <f t="shared" si="150"/>
        <v>0</v>
      </c>
      <c r="CU98" s="10">
        <f t="shared" si="150"/>
        <v>0</v>
      </c>
      <c r="CV98" s="10">
        <f t="shared" si="150"/>
        <v>0</v>
      </c>
      <c r="CW98" s="10">
        <f t="shared" si="150"/>
        <v>0</v>
      </c>
      <c r="CX98" s="10">
        <f t="shared" si="150"/>
        <v>0</v>
      </c>
      <c r="CY98" s="10">
        <f t="shared" si="150"/>
        <v>0</v>
      </c>
      <c r="CZ98" s="10">
        <f t="shared" si="150"/>
        <v>0</v>
      </c>
      <c r="DA98" s="10">
        <f t="shared" si="150"/>
        <v>0</v>
      </c>
      <c r="DB98" s="10">
        <f t="shared" si="150"/>
        <v>0</v>
      </c>
      <c r="DC98" s="10">
        <f t="shared" si="150"/>
        <v>0</v>
      </c>
      <c r="DD98" s="10">
        <f t="shared" si="150"/>
        <v>0</v>
      </c>
      <c r="DE98" s="10">
        <f t="shared" si="150"/>
        <v>0</v>
      </c>
      <c r="DF98" s="10">
        <f t="shared" si="150"/>
        <v>0</v>
      </c>
      <c r="DG98" s="10">
        <f t="shared" si="150"/>
        <v>0</v>
      </c>
      <c r="DH98" s="10">
        <f t="shared" si="150"/>
        <v>0</v>
      </c>
      <c r="DI98" s="10">
        <f t="shared" si="150"/>
        <v>0</v>
      </c>
      <c r="DJ98" s="10">
        <f t="shared" si="150"/>
        <v>0</v>
      </c>
      <c r="DK98" s="10">
        <f t="shared" si="150"/>
        <v>0</v>
      </c>
      <c r="DL98" s="10">
        <f t="shared" si="150"/>
        <v>0</v>
      </c>
      <c r="DM98" s="10">
        <f t="shared" si="150"/>
        <v>0</v>
      </c>
      <c r="DN98" s="10">
        <f t="shared" si="150"/>
        <v>0</v>
      </c>
      <c r="DO98" s="10">
        <f t="shared" si="150"/>
        <v>0</v>
      </c>
      <c r="DP98" s="10">
        <f t="shared" si="150"/>
        <v>0</v>
      </c>
      <c r="DQ98" s="10">
        <f t="shared" si="150"/>
        <v>0</v>
      </c>
      <c r="DR98" s="10">
        <f t="shared" si="150"/>
        <v>0</v>
      </c>
      <c r="DS98" s="10">
        <f t="shared" si="150"/>
        <v>0</v>
      </c>
      <c r="DT98" s="10">
        <f t="shared" si="150"/>
        <v>0</v>
      </c>
      <c r="DU98" s="10">
        <f t="shared" si="150"/>
        <v>0</v>
      </c>
      <c r="DV98" s="10">
        <f t="shared" si="150"/>
        <v>0</v>
      </c>
      <c r="DW98" s="10">
        <f t="shared" si="150"/>
        <v>0</v>
      </c>
      <c r="DX98" s="10">
        <f t="shared" si="150"/>
        <v>0</v>
      </c>
      <c r="DY98" s="10">
        <f t="shared" si="150"/>
        <v>0</v>
      </c>
      <c r="DZ98" s="10">
        <f t="shared" si="150"/>
        <v>0</v>
      </c>
      <c r="EA98" s="10">
        <f t="shared" ref="EA98:GL98" si="151">EA40/EA$61</f>
        <v>0</v>
      </c>
      <c r="EB98" s="10">
        <f t="shared" si="151"/>
        <v>0</v>
      </c>
      <c r="EC98" s="10">
        <f t="shared" si="151"/>
        <v>0</v>
      </c>
      <c r="ED98" s="10">
        <f t="shared" si="151"/>
        <v>0</v>
      </c>
      <c r="EE98" s="10">
        <f t="shared" si="151"/>
        <v>0</v>
      </c>
      <c r="EF98" s="10">
        <f t="shared" si="151"/>
        <v>0</v>
      </c>
      <c r="EG98" s="10">
        <f t="shared" si="151"/>
        <v>0</v>
      </c>
      <c r="EH98" s="10">
        <f t="shared" si="151"/>
        <v>0</v>
      </c>
      <c r="EI98" s="10">
        <f t="shared" si="151"/>
        <v>0</v>
      </c>
      <c r="EJ98" s="10">
        <f t="shared" si="151"/>
        <v>0</v>
      </c>
      <c r="EK98" s="10">
        <f t="shared" si="151"/>
        <v>0</v>
      </c>
      <c r="EL98" s="10">
        <f t="shared" si="151"/>
        <v>0</v>
      </c>
      <c r="EM98" s="10">
        <f t="shared" si="151"/>
        <v>0</v>
      </c>
      <c r="EN98" s="10">
        <f t="shared" si="151"/>
        <v>0</v>
      </c>
      <c r="EO98" s="10">
        <f t="shared" si="151"/>
        <v>0</v>
      </c>
      <c r="EP98" s="10">
        <f t="shared" si="151"/>
        <v>0</v>
      </c>
      <c r="EQ98" s="10">
        <f t="shared" si="151"/>
        <v>0</v>
      </c>
      <c r="ER98" s="10">
        <f t="shared" si="151"/>
        <v>0</v>
      </c>
      <c r="ES98" s="10">
        <f t="shared" si="151"/>
        <v>0</v>
      </c>
      <c r="ET98" s="10">
        <f t="shared" si="151"/>
        <v>0</v>
      </c>
      <c r="EU98" s="10">
        <f t="shared" si="151"/>
        <v>0</v>
      </c>
      <c r="EV98" s="10">
        <f t="shared" si="151"/>
        <v>0</v>
      </c>
      <c r="EW98" s="10">
        <f t="shared" si="151"/>
        <v>0</v>
      </c>
      <c r="EX98" s="10">
        <f t="shared" si="151"/>
        <v>0</v>
      </c>
      <c r="EY98" s="10">
        <f t="shared" si="151"/>
        <v>0</v>
      </c>
      <c r="EZ98" s="10">
        <f t="shared" si="151"/>
        <v>0</v>
      </c>
      <c r="FA98" s="10">
        <f t="shared" si="151"/>
        <v>0</v>
      </c>
      <c r="FB98" s="10">
        <f t="shared" si="151"/>
        <v>0</v>
      </c>
      <c r="FC98" s="10">
        <f t="shared" si="151"/>
        <v>0</v>
      </c>
      <c r="FD98" s="10">
        <f t="shared" si="151"/>
        <v>0</v>
      </c>
      <c r="FE98" s="10">
        <f t="shared" si="151"/>
        <v>0</v>
      </c>
      <c r="FF98" s="10">
        <f t="shared" si="151"/>
        <v>0</v>
      </c>
      <c r="FG98" s="10">
        <f t="shared" si="151"/>
        <v>0</v>
      </c>
      <c r="FH98" s="10">
        <f t="shared" si="151"/>
        <v>0</v>
      </c>
      <c r="FI98" s="10">
        <f t="shared" si="151"/>
        <v>0</v>
      </c>
      <c r="FJ98" s="10">
        <f t="shared" si="151"/>
        <v>0</v>
      </c>
      <c r="FK98" s="10">
        <f t="shared" si="151"/>
        <v>0</v>
      </c>
      <c r="FL98" s="10">
        <f t="shared" si="151"/>
        <v>0</v>
      </c>
      <c r="FM98" s="10">
        <f t="shared" si="151"/>
        <v>0</v>
      </c>
      <c r="FN98" s="10">
        <f t="shared" si="151"/>
        <v>0</v>
      </c>
      <c r="FO98" s="10">
        <f t="shared" si="151"/>
        <v>0</v>
      </c>
      <c r="FP98" s="10">
        <f t="shared" si="151"/>
        <v>0</v>
      </c>
      <c r="FQ98" s="10">
        <f t="shared" si="151"/>
        <v>0</v>
      </c>
      <c r="FR98" s="10">
        <f t="shared" si="151"/>
        <v>0</v>
      </c>
      <c r="FS98" s="10">
        <f t="shared" si="151"/>
        <v>0</v>
      </c>
      <c r="FT98" s="10">
        <f t="shared" si="151"/>
        <v>0</v>
      </c>
      <c r="FU98" s="10">
        <f t="shared" si="151"/>
        <v>0</v>
      </c>
      <c r="FV98" s="10">
        <f t="shared" si="151"/>
        <v>0</v>
      </c>
      <c r="FW98" s="10">
        <f t="shared" si="151"/>
        <v>0</v>
      </c>
      <c r="FX98" s="10">
        <f t="shared" si="151"/>
        <v>0</v>
      </c>
      <c r="FY98" s="10">
        <f t="shared" si="151"/>
        <v>0</v>
      </c>
      <c r="FZ98" s="10">
        <f t="shared" si="151"/>
        <v>0</v>
      </c>
      <c r="GA98" s="10">
        <f t="shared" si="151"/>
        <v>0</v>
      </c>
      <c r="GB98" s="10">
        <f t="shared" si="151"/>
        <v>0</v>
      </c>
      <c r="GC98" s="10">
        <f t="shared" si="151"/>
        <v>0</v>
      </c>
      <c r="GD98" s="10">
        <f t="shared" si="151"/>
        <v>0</v>
      </c>
      <c r="GE98" s="10">
        <f t="shared" si="151"/>
        <v>0</v>
      </c>
      <c r="GF98" s="10">
        <f t="shared" si="151"/>
        <v>0</v>
      </c>
      <c r="GG98" s="10">
        <f t="shared" si="151"/>
        <v>0</v>
      </c>
      <c r="GH98" s="10">
        <f t="shared" si="151"/>
        <v>0</v>
      </c>
      <c r="GI98" s="10">
        <f t="shared" si="151"/>
        <v>0</v>
      </c>
      <c r="GJ98" s="10">
        <f t="shared" si="151"/>
        <v>0</v>
      </c>
      <c r="GK98" s="10">
        <f t="shared" si="151"/>
        <v>0</v>
      </c>
      <c r="GL98" s="10">
        <f t="shared" si="151"/>
        <v>0</v>
      </c>
      <c r="GM98" s="10">
        <f t="shared" ref="GM98:HE98" si="152">GM40/GM$61</f>
        <v>0</v>
      </c>
      <c r="GN98" s="10">
        <f t="shared" si="152"/>
        <v>0</v>
      </c>
      <c r="GO98" s="10">
        <f t="shared" si="152"/>
        <v>0</v>
      </c>
      <c r="GP98" s="10">
        <f t="shared" si="152"/>
        <v>0</v>
      </c>
      <c r="GQ98" s="10">
        <f t="shared" si="152"/>
        <v>0</v>
      </c>
      <c r="GR98" s="10">
        <f t="shared" si="152"/>
        <v>-20.324322714894642</v>
      </c>
      <c r="GS98" s="10">
        <f t="shared" si="152"/>
        <v>-18.618230227358342</v>
      </c>
      <c r="GT98" s="10">
        <f t="shared" si="152"/>
        <v>-16.909908570858708</v>
      </c>
      <c r="GU98" s="10">
        <f t="shared" si="152"/>
        <v>-16.175006883975936</v>
      </c>
      <c r="GV98" s="10">
        <f t="shared" si="152"/>
        <v>-19.704934780917998</v>
      </c>
      <c r="GW98" s="10">
        <f t="shared" si="152"/>
        <v>-19.684599450906731</v>
      </c>
      <c r="GX98" s="10">
        <f t="shared" si="152"/>
        <v>-20.362291825917932</v>
      </c>
      <c r="GY98" s="10">
        <f t="shared" si="152"/>
        <v>-18.783236699092686</v>
      </c>
      <c r="GZ98" s="10">
        <f t="shared" si="152"/>
        <v>-20.03611015538721</v>
      </c>
      <c r="HA98" s="10">
        <f t="shared" si="152"/>
        <v>-15.699075611463886</v>
      </c>
      <c r="HB98" s="10">
        <f t="shared" si="152"/>
        <v>-15.561392509017844</v>
      </c>
      <c r="HC98" s="10">
        <f t="shared" si="152"/>
        <v>-18.371660840769199</v>
      </c>
      <c r="HD98" s="10">
        <f t="shared" si="152"/>
        <v>-19.74573174733812</v>
      </c>
      <c r="HE98" s="10">
        <f t="shared" si="152"/>
        <v>-20.806519626865146</v>
      </c>
      <c r="HF98" s="10"/>
      <c r="HG98" s="10">
        <f t="shared" si="14"/>
        <v>-1.230108592663983</v>
      </c>
      <c r="HH98" s="10"/>
      <c r="HI98" s="10"/>
      <c r="HJ98" s="10"/>
      <c r="HK98" s="10"/>
      <c r="HL98" s="10"/>
      <c r="HM98" s="10"/>
      <c r="HN98" s="10"/>
      <c r="HO98" s="10"/>
      <c r="HP98" s="10"/>
      <c r="HQ98" s="10"/>
      <c r="HR98" s="10"/>
      <c r="HS98" s="10"/>
      <c r="HT98" s="10"/>
      <c r="HU98" s="10"/>
      <c r="HV98" s="10"/>
      <c r="HW98" s="10"/>
      <c r="HX98" s="10"/>
      <c r="HY98" s="10"/>
      <c r="HZ98" s="10"/>
      <c r="IA98" s="10"/>
      <c r="IB98" s="10"/>
      <c r="IC98" s="10"/>
      <c r="ID98" s="10"/>
      <c r="IE98" s="10"/>
      <c r="IF98" s="10"/>
      <c r="IG98" s="10"/>
      <c r="IH98" s="10"/>
      <c r="II98" s="10"/>
      <c r="IJ98" s="10"/>
      <c r="IK98" s="10"/>
      <c r="IL98" s="10"/>
      <c r="IM98" s="10"/>
      <c r="IN98" s="10"/>
      <c r="IO98" s="10"/>
      <c r="IP98" s="10"/>
      <c r="IQ98" s="10"/>
      <c r="IR98" s="10"/>
      <c r="IS98" s="10"/>
      <c r="IT98" s="10"/>
      <c r="IU98" s="10"/>
      <c r="IV98" s="10"/>
      <c r="IW98" s="10"/>
      <c r="IX98" s="10"/>
      <c r="IY98" s="10"/>
      <c r="IZ98" s="10"/>
      <c r="JA98" s="10"/>
      <c r="JB98" s="10"/>
      <c r="JC98" s="10"/>
      <c r="JD98" s="10"/>
      <c r="JE98" s="10"/>
      <c r="JF98" s="10"/>
      <c r="JG98" s="10"/>
      <c r="JH98" s="10"/>
      <c r="JI98" s="10"/>
      <c r="JJ98" s="10"/>
      <c r="JK98" s="10"/>
      <c r="JL98" s="10"/>
      <c r="JM98" s="10"/>
      <c r="JN98" s="10"/>
      <c r="JO98" s="10"/>
    </row>
    <row r="99" spans="1:275">
      <c r="A99" t="str">
        <f t="shared" si="135"/>
        <v>NM_Basic_Activities1</v>
      </c>
      <c r="B99" s="10">
        <f t="shared" si="136"/>
        <v>0</v>
      </c>
      <c r="C99" s="10">
        <f t="shared" ref="C99:BN99" si="153">C41/C$61</f>
        <v>0</v>
      </c>
      <c r="D99" s="10">
        <f t="shared" si="153"/>
        <v>0</v>
      </c>
      <c r="E99" s="10">
        <f t="shared" si="153"/>
        <v>0</v>
      </c>
      <c r="F99" s="10">
        <f t="shared" si="153"/>
        <v>0</v>
      </c>
      <c r="G99" s="10">
        <f t="shared" si="153"/>
        <v>0</v>
      </c>
      <c r="H99" s="10">
        <f t="shared" si="153"/>
        <v>0</v>
      </c>
      <c r="I99" s="10">
        <f t="shared" si="153"/>
        <v>0</v>
      </c>
      <c r="J99" s="10">
        <f t="shared" si="153"/>
        <v>0</v>
      </c>
      <c r="K99" s="10">
        <f t="shared" si="153"/>
        <v>0</v>
      </c>
      <c r="L99" s="10">
        <f t="shared" si="153"/>
        <v>0</v>
      </c>
      <c r="M99" s="10">
        <f t="shared" si="153"/>
        <v>0</v>
      </c>
      <c r="N99" s="10">
        <f t="shared" si="153"/>
        <v>0</v>
      </c>
      <c r="O99" s="10">
        <f t="shared" si="153"/>
        <v>0</v>
      </c>
      <c r="P99" s="10">
        <f t="shared" si="153"/>
        <v>0</v>
      </c>
      <c r="Q99" s="10">
        <f t="shared" si="153"/>
        <v>0</v>
      </c>
      <c r="R99" s="10">
        <f t="shared" si="153"/>
        <v>0</v>
      </c>
      <c r="S99" s="10">
        <f t="shared" si="153"/>
        <v>0</v>
      </c>
      <c r="T99" s="10">
        <f t="shared" si="153"/>
        <v>0</v>
      </c>
      <c r="U99" s="10">
        <f t="shared" si="153"/>
        <v>0</v>
      </c>
      <c r="V99" s="10">
        <f t="shared" si="153"/>
        <v>0</v>
      </c>
      <c r="W99" s="10">
        <f t="shared" si="153"/>
        <v>0</v>
      </c>
      <c r="X99" s="10">
        <f t="shared" si="153"/>
        <v>0</v>
      </c>
      <c r="Y99" s="10">
        <f t="shared" si="153"/>
        <v>0</v>
      </c>
      <c r="Z99" s="10">
        <f t="shared" si="153"/>
        <v>0</v>
      </c>
      <c r="AA99" s="10">
        <f t="shared" si="153"/>
        <v>0</v>
      </c>
      <c r="AB99" s="10">
        <f t="shared" si="153"/>
        <v>0</v>
      </c>
      <c r="AC99" s="10">
        <f t="shared" si="153"/>
        <v>0</v>
      </c>
      <c r="AD99" s="10">
        <f t="shared" si="153"/>
        <v>0</v>
      </c>
      <c r="AE99" s="10">
        <f t="shared" si="153"/>
        <v>0</v>
      </c>
      <c r="AF99" s="10">
        <f t="shared" si="153"/>
        <v>0</v>
      </c>
      <c r="AG99" s="10">
        <f t="shared" si="153"/>
        <v>0</v>
      </c>
      <c r="AH99" s="10">
        <f t="shared" si="153"/>
        <v>0</v>
      </c>
      <c r="AI99" s="10">
        <f t="shared" si="153"/>
        <v>0</v>
      </c>
      <c r="AJ99" s="10">
        <f t="shared" si="153"/>
        <v>0</v>
      </c>
      <c r="AK99" s="10">
        <f t="shared" si="153"/>
        <v>0</v>
      </c>
      <c r="AL99" s="10">
        <f t="shared" si="153"/>
        <v>0</v>
      </c>
      <c r="AM99" s="10">
        <f t="shared" si="153"/>
        <v>0</v>
      </c>
      <c r="AN99" s="10">
        <f t="shared" si="153"/>
        <v>0</v>
      </c>
      <c r="AO99" s="10">
        <f t="shared" si="153"/>
        <v>0</v>
      </c>
      <c r="AP99" s="10">
        <f t="shared" si="153"/>
        <v>0</v>
      </c>
      <c r="AQ99" s="10">
        <f t="shared" si="153"/>
        <v>0</v>
      </c>
      <c r="AR99" s="10">
        <f t="shared" si="153"/>
        <v>0</v>
      </c>
      <c r="AS99" s="10">
        <f t="shared" si="153"/>
        <v>0</v>
      </c>
      <c r="AT99" s="10">
        <f t="shared" si="153"/>
        <v>0</v>
      </c>
      <c r="AU99" s="10">
        <f t="shared" si="153"/>
        <v>0</v>
      </c>
      <c r="AV99" s="10">
        <f t="shared" si="153"/>
        <v>0</v>
      </c>
      <c r="AW99" s="10">
        <f t="shared" si="153"/>
        <v>0</v>
      </c>
      <c r="AX99" s="10">
        <f t="shared" si="153"/>
        <v>0</v>
      </c>
      <c r="AY99" s="10">
        <f t="shared" si="153"/>
        <v>0</v>
      </c>
      <c r="AZ99" s="10">
        <f t="shared" si="153"/>
        <v>0</v>
      </c>
      <c r="BA99" s="10">
        <f t="shared" si="153"/>
        <v>0</v>
      </c>
      <c r="BB99" s="10">
        <f t="shared" si="153"/>
        <v>0</v>
      </c>
      <c r="BC99" s="10">
        <f t="shared" si="153"/>
        <v>0</v>
      </c>
      <c r="BD99" s="10">
        <f t="shared" si="153"/>
        <v>0</v>
      </c>
      <c r="BE99" s="10">
        <f t="shared" si="153"/>
        <v>0</v>
      </c>
      <c r="BF99" s="10">
        <f t="shared" si="153"/>
        <v>0</v>
      </c>
      <c r="BG99" s="10">
        <f t="shared" si="153"/>
        <v>0</v>
      </c>
      <c r="BH99" s="10">
        <f t="shared" si="153"/>
        <v>0</v>
      </c>
      <c r="BI99" s="10">
        <f t="shared" si="153"/>
        <v>0</v>
      </c>
      <c r="BJ99" s="10">
        <f t="shared" si="153"/>
        <v>0</v>
      </c>
      <c r="BK99" s="10">
        <f t="shared" si="153"/>
        <v>0</v>
      </c>
      <c r="BL99" s="10">
        <f t="shared" si="153"/>
        <v>0</v>
      </c>
      <c r="BM99" s="10">
        <f t="shared" si="153"/>
        <v>0</v>
      </c>
      <c r="BN99" s="10">
        <f t="shared" si="153"/>
        <v>0</v>
      </c>
      <c r="BO99" s="10">
        <f t="shared" ref="BO99:DZ99" si="154">BO41/BO$61</f>
        <v>0</v>
      </c>
      <c r="BP99" s="10">
        <f t="shared" si="154"/>
        <v>0</v>
      </c>
      <c r="BQ99" s="10">
        <f t="shared" si="154"/>
        <v>0</v>
      </c>
      <c r="BR99" s="10">
        <f t="shared" si="154"/>
        <v>0</v>
      </c>
      <c r="BS99" s="10">
        <f t="shared" si="154"/>
        <v>0</v>
      </c>
      <c r="BT99" s="10">
        <f t="shared" si="154"/>
        <v>0</v>
      </c>
      <c r="BU99" s="10">
        <f t="shared" si="154"/>
        <v>0</v>
      </c>
      <c r="BV99" s="10">
        <f t="shared" si="154"/>
        <v>0</v>
      </c>
      <c r="BW99" s="10">
        <f t="shared" si="154"/>
        <v>0</v>
      </c>
      <c r="BX99" s="10">
        <f t="shared" si="154"/>
        <v>0</v>
      </c>
      <c r="BY99" s="10">
        <f t="shared" si="154"/>
        <v>0</v>
      </c>
      <c r="BZ99" s="10">
        <f t="shared" si="154"/>
        <v>0</v>
      </c>
      <c r="CA99" s="10">
        <f t="shared" si="154"/>
        <v>0</v>
      </c>
      <c r="CB99" s="10">
        <f t="shared" si="154"/>
        <v>0</v>
      </c>
      <c r="CC99" s="10">
        <f t="shared" si="154"/>
        <v>0</v>
      </c>
      <c r="CD99" s="10">
        <f t="shared" si="154"/>
        <v>0</v>
      </c>
      <c r="CE99" s="10">
        <f t="shared" si="154"/>
        <v>0</v>
      </c>
      <c r="CF99" s="10">
        <f t="shared" si="154"/>
        <v>0</v>
      </c>
      <c r="CG99" s="10">
        <f t="shared" si="154"/>
        <v>0</v>
      </c>
      <c r="CH99" s="10">
        <f t="shared" si="154"/>
        <v>0</v>
      </c>
      <c r="CI99" s="10">
        <f t="shared" si="154"/>
        <v>0</v>
      </c>
      <c r="CJ99" s="10">
        <f t="shared" si="154"/>
        <v>0</v>
      </c>
      <c r="CK99" s="10">
        <f t="shared" si="154"/>
        <v>0</v>
      </c>
      <c r="CL99" s="10">
        <f t="shared" si="154"/>
        <v>0</v>
      </c>
      <c r="CM99" s="10">
        <f t="shared" si="154"/>
        <v>0</v>
      </c>
      <c r="CN99" s="10">
        <f t="shared" si="154"/>
        <v>0</v>
      </c>
      <c r="CO99" s="10">
        <f t="shared" si="154"/>
        <v>0</v>
      </c>
      <c r="CP99" s="10">
        <f t="shared" si="154"/>
        <v>0</v>
      </c>
      <c r="CQ99" s="10">
        <f t="shared" si="154"/>
        <v>0</v>
      </c>
      <c r="CR99" s="10">
        <f t="shared" si="154"/>
        <v>0</v>
      </c>
      <c r="CS99" s="10">
        <f t="shared" si="154"/>
        <v>0</v>
      </c>
      <c r="CT99" s="10">
        <f t="shared" si="154"/>
        <v>0</v>
      </c>
      <c r="CU99" s="10">
        <f t="shared" si="154"/>
        <v>0</v>
      </c>
      <c r="CV99" s="10">
        <f t="shared" si="154"/>
        <v>0</v>
      </c>
      <c r="CW99" s="10">
        <f t="shared" si="154"/>
        <v>0</v>
      </c>
      <c r="CX99" s="10">
        <f t="shared" si="154"/>
        <v>0</v>
      </c>
      <c r="CY99" s="10">
        <f t="shared" si="154"/>
        <v>0</v>
      </c>
      <c r="CZ99" s="10">
        <f t="shared" si="154"/>
        <v>0</v>
      </c>
      <c r="DA99" s="10">
        <f t="shared" si="154"/>
        <v>0</v>
      </c>
      <c r="DB99" s="10">
        <f t="shared" si="154"/>
        <v>0</v>
      </c>
      <c r="DC99" s="10">
        <f t="shared" si="154"/>
        <v>0</v>
      </c>
      <c r="DD99" s="10">
        <f t="shared" si="154"/>
        <v>0</v>
      </c>
      <c r="DE99" s="10">
        <f t="shared" si="154"/>
        <v>0</v>
      </c>
      <c r="DF99" s="10">
        <f t="shared" si="154"/>
        <v>0</v>
      </c>
      <c r="DG99" s="10">
        <f t="shared" si="154"/>
        <v>0</v>
      </c>
      <c r="DH99" s="10">
        <f t="shared" si="154"/>
        <v>0</v>
      </c>
      <c r="DI99" s="10">
        <f t="shared" si="154"/>
        <v>0</v>
      </c>
      <c r="DJ99" s="10">
        <f t="shared" si="154"/>
        <v>0</v>
      </c>
      <c r="DK99" s="10">
        <f t="shared" si="154"/>
        <v>0</v>
      </c>
      <c r="DL99" s="10">
        <f t="shared" si="154"/>
        <v>0</v>
      </c>
      <c r="DM99" s="10">
        <f t="shared" si="154"/>
        <v>8.1640083171023205E-3</v>
      </c>
      <c r="DN99" s="10">
        <f t="shared" si="154"/>
        <v>5.5591101112922028E-3</v>
      </c>
      <c r="DO99" s="10">
        <f t="shared" si="154"/>
        <v>0</v>
      </c>
      <c r="DP99" s="10">
        <f t="shared" si="154"/>
        <v>0</v>
      </c>
      <c r="DQ99" s="10">
        <f t="shared" si="154"/>
        <v>0</v>
      </c>
      <c r="DR99" s="10">
        <f t="shared" si="154"/>
        <v>0</v>
      </c>
      <c r="DS99" s="10">
        <f t="shared" si="154"/>
        <v>0</v>
      </c>
      <c r="DT99" s="10">
        <f t="shared" si="154"/>
        <v>7.2861839631010936E-3</v>
      </c>
      <c r="DU99" s="10">
        <f t="shared" si="154"/>
        <v>9.9122500009826663E-3</v>
      </c>
      <c r="DV99" s="10">
        <f t="shared" si="154"/>
        <v>9.0339493679842016E-3</v>
      </c>
      <c r="DW99" s="10">
        <f t="shared" si="154"/>
        <v>4.4983369402162039E-3</v>
      </c>
      <c r="DX99" s="10">
        <f t="shared" si="154"/>
        <v>0</v>
      </c>
      <c r="DY99" s="10">
        <f t="shared" si="154"/>
        <v>5.824806312912453E-3</v>
      </c>
      <c r="DZ99" s="10">
        <f t="shared" si="154"/>
        <v>1.0147137441764245E-2</v>
      </c>
      <c r="EA99" s="10">
        <f t="shared" ref="EA99:GL99" si="155">EA41/EA$61</f>
        <v>9.4548288814849009E-3</v>
      </c>
      <c r="EB99" s="10">
        <f t="shared" si="155"/>
        <v>8.381467998482113E-3</v>
      </c>
      <c r="EC99" s="10">
        <f t="shared" si="155"/>
        <v>7.9681652408345963E-3</v>
      </c>
      <c r="ED99" s="10">
        <f t="shared" si="155"/>
        <v>3.8114961189742399E-3</v>
      </c>
      <c r="EE99" s="10">
        <f t="shared" si="155"/>
        <v>5.2181071403116864E-3</v>
      </c>
      <c r="EF99" s="10">
        <f t="shared" si="155"/>
        <v>9.1791897115209263E-3</v>
      </c>
      <c r="EG99" s="10">
        <f t="shared" si="155"/>
        <v>8.5097217814477585E-3</v>
      </c>
      <c r="EH99" s="10">
        <f t="shared" si="155"/>
        <v>9.2826620429753131E-3</v>
      </c>
      <c r="EI99" s="10">
        <f t="shared" si="155"/>
        <v>3.0437218882271321E-3</v>
      </c>
      <c r="EJ99" s="10">
        <f t="shared" si="155"/>
        <v>0</v>
      </c>
      <c r="EK99" s="10">
        <f t="shared" si="155"/>
        <v>0</v>
      </c>
      <c r="EL99" s="10">
        <f t="shared" si="155"/>
        <v>0</v>
      </c>
      <c r="EM99" s="10">
        <f t="shared" si="155"/>
        <v>0</v>
      </c>
      <c r="EN99" s="10">
        <f t="shared" si="155"/>
        <v>0</v>
      </c>
      <c r="EO99" s="10">
        <f t="shared" si="155"/>
        <v>0</v>
      </c>
      <c r="EP99" s="10">
        <f t="shared" si="155"/>
        <v>0</v>
      </c>
      <c r="EQ99" s="10">
        <f t="shared" si="155"/>
        <v>0</v>
      </c>
      <c r="ER99" s="10">
        <f t="shared" si="155"/>
        <v>0</v>
      </c>
      <c r="ES99" s="10">
        <f t="shared" si="155"/>
        <v>0</v>
      </c>
      <c r="ET99" s="10">
        <f t="shared" si="155"/>
        <v>0</v>
      </c>
      <c r="EU99" s="10">
        <f t="shared" si="155"/>
        <v>0</v>
      </c>
      <c r="EV99" s="10">
        <f t="shared" si="155"/>
        <v>0</v>
      </c>
      <c r="EW99" s="10">
        <f t="shared" si="155"/>
        <v>0</v>
      </c>
      <c r="EX99" s="10">
        <f t="shared" si="155"/>
        <v>0</v>
      </c>
      <c r="EY99" s="10">
        <f t="shared" si="155"/>
        <v>0</v>
      </c>
      <c r="EZ99" s="10">
        <f t="shared" si="155"/>
        <v>0</v>
      </c>
      <c r="FA99" s="10">
        <f t="shared" si="155"/>
        <v>0</v>
      </c>
      <c r="FB99" s="10">
        <f t="shared" si="155"/>
        <v>0</v>
      </c>
      <c r="FC99" s="10">
        <f t="shared" si="155"/>
        <v>0</v>
      </c>
      <c r="FD99" s="10">
        <f t="shared" si="155"/>
        <v>0</v>
      </c>
      <c r="FE99" s="10">
        <f t="shared" si="155"/>
        <v>0</v>
      </c>
      <c r="FF99" s="10">
        <f t="shared" si="155"/>
        <v>0</v>
      </c>
      <c r="FG99" s="10">
        <f t="shared" si="155"/>
        <v>0</v>
      </c>
      <c r="FH99" s="10">
        <f t="shared" si="155"/>
        <v>0</v>
      </c>
      <c r="FI99" s="10">
        <f t="shared" si="155"/>
        <v>0</v>
      </c>
      <c r="FJ99" s="10">
        <f t="shared" si="155"/>
        <v>0</v>
      </c>
      <c r="FK99" s="10">
        <f t="shared" si="155"/>
        <v>0</v>
      </c>
      <c r="FL99" s="10">
        <f t="shared" si="155"/>
        <v>0</v>
      </c>
      <c r="FM99" s="10">
        <f t="shared" si="155"/>
        <v>0</v>
      </c>
      <c r="FN99" s="10">
        <f t="shared" si="155"/>
        <v>0</v>
      </c>
      <c r="FO99" s="10">
        <f t="shared" si="155"/>
        <v>0</v>
      </c>
      <c r="FP99" s="10">
        <f t="shared" si="155"/>
        <v>0</v>
      </c>
      <c r="FQ99" s="10">
        <f t="shared" si="155"/>
        <v>0</v>
      </c>
      <c r="FR99" s="10">
        <f t="shared" si="155"/>
        <v>0</v>
      </c>
      <c r="FS99" s="10">
        <f t="shared" si="155"/>
        <v>0</v>
      </c>
      <c r="FT99" s="10">
        <f t="shared" si="155"/>
        <v>0</v>
      </c>
      <c r="FU99" s="10">
        <f t="shared" si="155"/>
        <v>0</v>
      </c>
      <c r="FV99" s="10">
        <f t="shared" si="155"/>
        <v>0</v>
      </c>
      <c r="FW99" s="10">
        <f t="shared" si="155"/>
        <v>0</v>
      </c>
      <c r="FX99" s="10">
        <f t="shared" si="155"/>
        <v>0</v>
      </c>
      <c r="FY99" s="10">
        <f t="shared" si="155"/>
        <v>0</v>
      </c>
      <c r="FZ99" s="10">
        <f t="shared" si="155"/>
        <v>0</v>
      </c>
      <c r="GA99" s="10">
        <f t="shared" si="155"/>
        <v>0</v>
      </c>
      <c r="GB99" s="10">
        <f t="shared" si="155"/>
        <v>0</v>
      </c>
      <c r="GC99" s="10">
        <f t="shared" si="155"/>
        <v>0</v>
      </c>
      <c r="GD99" s="10">
        <f t="shared" si="155"/>
        <v>0</v>
      </c>
      <c r="GE99" s="10">
        <f t="shared" si="155"/>
        <v>0</v>
      </c>
      <c r="GF99" s="10">
        <f t="shared" si="155"/>
        <v>0</v>
      </c>
      <c r="GG99" s="10">
        <f t="shared" si="155"/>
        <v>0</v>
      </c>
      <c r="GH99" s="10">
        <f t="shared" si="155"/>
        <v>0</v>
      </c>
      <c r="GI99" s="10">
        <f t="shared" si="155"/>
        <v>0</v>
      </c>
      <c r="GJ99" s="10">
        <f t="shared" si="155"/>
        <v>0</v>
      </c>
      <c r="GK99" s="10">
        <f t="shared" si="155"/>
        <v>0</v>
      </c>
      <c r="GL99" s="10">
        <f t="shared" si="155"/>
        <v>0</v>
      </c>
      <c r="GM99" s="10">
        <f t="shared" ref="GM99:HE99" si="156">GM41/GM$61</f>
        <v>0</v>
      </c>
      <c r="GN99" s="10">
        <f t="shared" si="156"/>
        <v>0</v>
      </c>
      <c r="GO99" s="10">
        <f t="shared" si="156"/>
        <v>0</v>
      </c>
      <c r="GP99" s="10">
        <f t="shared" si="156"/>
        <v>0</v>
      </c>
      <c r="GQ99" s="10">
        <f t="shared" si="156"/>
        <v>0</v>
      </c>
      <c r="GR99" s="10">
        <f t="shared" si="156"/>
        <v>0</v>
      </c>
      <c r="GS99" s="10">
        <f t="shared" si="156"/>
        <v>0</v>
      </c>
      <c r="GT99" s="10">
        <f t="shared" si="156"/>
        <v>0</v>
      </c>
      <c r="GU99" s="10">
        <f t="shared" si="156"/>
        <v>0</v>
      </c>
      <c r="GV99" s="10">
        <f t="shared" si="156"/>
        <v>0</v>
      </c>
      <c r="GW99" s="10">
        <f t="shared" si="156"/>
        <v>0</v>
      </c>
      <c r="GX99" s="10">
        <f t="shared" si="156"/>
        <v>0</v>
      </c>
      <c r="GY99" s="10">
        <f t="shared" si="156"/>
        <v>0</v>
      </c>
      <c r="GZ99" s="10">
        <f t="shared" si="156"/>
        <v>0</v>
      </c>
      <c r="HA99" s="10">
        <f t="shared" si="156"/>
        <v>0</v>
      </c>
      <c r="HB99" s="10">
        <f t="shared" si="156"/>
        <v>0</v>
      </c>
      <c r="HC99" s="10">
        <f t="shared" si="156"/>
        <v>0</v>
      </c>
      <c r="HD99" s="10">
        <f t="shared" si="156"/>
        <v>0</v>
      </c>
      <c r="HE99" s="10">
        <f t="shared" si="156"/>
        <v>0</v>
      </c>
      <c r="HF99" s="10"/>
      <c r="HG99" s="10">
        <f t="shared" si="14"/>
        <v>5.9092048707365126E-4</v>
      </c>
      <c r="HH99" s="10"/>
      <c r="HI99" s="10"/>
      <c r="HJ99" s="10"/>
      <c r="HK99" s="10"/>
      <c r="HL99" s="10"/>
      <c r="HM99" s="10"/>
      <c r="HN99" s="10"/>
      <c r="HO99" s="10"/>
      <c r="HP99" s="10"/>
      <c r="HQ99" s="10"/>
      <c r="HR99" s="10"/>
      <c r="HS99" s="10"/>
      <c r="HT99" s="10"/>
      <c r="HU99" s="10"/>
      <c r="HV99" s="10"/>
      <c r="HW99" s="10"/>
      <c r="HX99" s="10"/>
      <c r="HY99" s="10"/>
      <c r="HZ99" s="10"/>
      <c r="IA99" s="10"/>
      <c r="IB99" s="10"/>
      <c r="IC99" s="10"/>
      <c r="ID99" s="10"/>
      <c r="IE99" s="10"/>
      <c r="IF99" s="10"/>
      <c r="IG99" s="10"/>
      <c r="IH99" s="10"/>
      <c r="II99" s="10"/>
      <c r="IJ99" s="10"/>
      <c r="IK99" s="10"/>
      <c r="IL99" s="10"/>
      <c r="IM99" s="10"/>
      <c r="IN99" s="10"/>
      <c r="IO99" s="10"/>
      <c r="IP99" s="10"/>
      <c r="IQ99" s="10"/>
      <c r="IR99" s="10"/>
      <c r="IS99" s="10"/>
      <c r="IT99" s="10"/>
      <c r="IU99" s="10"/>
      <c r="IV99" s="10"/>
      <c r="IW99" s="10"/>
      <c r="IX99" s="10"/>
      <c r="IY99" s="10"/>
      <c r="IZ99" s="10"/>
      <c r="JA99" s="10"/>
      <c r="JB99" s="10"/>
      <c r="JC99" s="10"/>
      <c r="JD99" s="10"/>
      <c r="JE99" s="10"/>
      <c r="JF99" s="10"/>
      <c r="JG99" s="10"/>
      <c r="JH99" s="10"/>
      <c r="JI99" s="10"/>
      <c r="JJ99" s="10"/>
      <c r="JK99" s="10"/>
      <c r="JL99" s="10"/>
      <c r="JM99" s="10"/>
      <c r="JN99" s="10"/>
      <c r="JO99" s="10"/>
    </row>
    <row r="100" spans="1:275">
      <c r="A100" t="str">
        <f t="shared" si="135"/>
        <v>NM_Basic_Activities2</v>
      </c>
      <c r="B100" s="10">
        <f t="shared" si="136"/>
        <v>0</v>
      </c>
      <c r="C100" s="10">
        <f t="shared" ref="C100:BN100" si="157">C42/C$61</f>
        <v>0</v>
      </c>
      <c r="D100" s="10">
        <f t="shared" si="157"/>
        <v>0</v>
      </c>
      <c r="E100" s="10">
        <f t="shared" si="157"/>
        <v>0</v>
      </c>
      <c r="F100" s="10">
        <f t="shared" si="157"/>
        <v>0</v>
      </c>
      <c r="G100" s="10">
        <f t="shared" si="157"/>
        <v>0</v>
      </c>
      <c r="H100" s="10">
        <f t="shared" si="157"/>
        <v>0</v>
      </c>
      <c r="I100" s="10">
        <f t="shared" si="157"/>
        <v>0</v>
      </c>
      <c r="J100" s="10">
        <f t="shared" si="157"/>
        <v>0</v>
      </c>
      <c r="K100" s="10">
        <f t="shared" si="157"/>
        <v>0</v>
      </c>
      <c r="L100" s="10">
        <f t="shared" si="157"/>
        <v>0</v>
      </c>
      <c r="M100" s="10">
        <f t="shared" si="157"/>
        <v>0</v>
      </c>
      <c r="N100" s="10">
        <f t="shared" si="157"/>
        <v>0</v>
      </c>
      <c r="O100" s="10">
        <f t="shared" si="157"/>
        <v>0</v>
      </c>
      <c r="P100" s="10">
        <f t="shared" si="157"/>
        <v>0</v>
      </c>
      <c r="Q100" s="10">
        <f t="shared" si="157"/>
        <v>0</v>
      </c>
      <c r="R100" s="10">
        <f t="shared" si="157"/>
        <v>0</v>
      </c>
      <c r="S100" s="10">
        <f t="shared" si="157"/>
        <v>0</v>
      </c>
      <c r="T100" s="10">
        <f t="shared" si="157"/>
        <v>0</v>
      </c>
      <c r="U100" s="10">
        <f t="shared" si="157"/>
        <v>0</v>
      </c>
      <c r="V100" s="10">
        <f t="shared" si="157"/>
        <v>0</v>
      </c>
      <c r="W100" s="10">
        <f t="shared" si="157"/>
        <v>0</v>
      </c>
      <c r="X100" s="10">
        <f t="shared" si="157"/>
        <v>0</v>
      </c>
      <c r="Y100" s="10">
        <f t="shared" si="157"/>
        <v>0</v>
      </c>
      <c r="Z100" s="10">
        <f t="shared" si="157"/>
        <v>0</v>
      </c>
      <c r="AA100" s="10">
        <f t="shared" si="157"/>
        <v>0</v>
      </c>
      <c r="AB100" s="10">
        <f t="shared" si="157"/>
        <v>0</v>
      </c>
      <c r="AC100" s="10">
        <f t="shared" si="157"/>
        <v>0</v>
      </c>
      <c r="AD100" s="10">
        <f t="shared" si="157"/>
        <v>0</v>
      </c>
      <c r="AE100" s="10">
        <f t="shared" si="157"/>
        <v>0</v>
      </c>
      <c r="AF100" s="10">
        <f t="shared" si="157"/>
        <v>0</v>
      </c>
      <c r="AG100" s="10">
        <f t="shared" si="157"/>
        <v>0</v>
      </c>
      <c r="AH100" s="10">
        <f t="shared" si="157"/>
        <v>0</v>
      </c>
      <c r="AI100" s="10">
        <f t="shared" si="157"/>
        <v>0</v>
      </c>
      <c r="AJ100" s="10">
        <f t="shared" si="157"/>
        <v>0</v>
      </c>
      <c r="AK100" s="10">
        <f t="shared" si="157"/>
        <v>0</v>
      </c>
      <c r="AL100" s="10">
        <f t="shared" si="157"/>
        <v>0</v>
      </c>
      <c r="AM100" s="10">
        <f t="shared" si="157"/>
        <v>0</v>
      </c>
      <c r="AN100" s="10">
        <f t="shared" si="157"/>
        <v>0</v>
      </c>
      <c r="AO100" s="10">
        <f t="shared" si="157"/>
        <v>0</v>
      </c>
      <c r="AP100" s="10">
        <f t="shared" si="157"/>
        <v>0</v>
      </c>
      <c r="AQ100" s="10">
        <f t="shared" si="157"/>
        <v>0</v>
      </c>
      <c r="AR100" s="10">
        <f t="shared" si="157"/>
        <v>0</v>
      </c>
      <c r="AS100" s="10">
        <f t="shared" si="157"/>
        <v>0</v>
      </c>
      <c r="AT100" s="10">
        <f t="shared" si="157"/>
        <v>0</v>
      </c>
      <c r="AU100" s="10">
        <f t="shared" si="157"/>
        <v>0</v>
      </c>
      <c r="AV100" s="10">
        <f t="shared" si="157"/>
        <v>0</v>
      </c>
      <c r="AW100" s="10">
        <f t="shared" si="157"/>
        <v>0</v>
      </c>
      <c r="AX100" s="10">
        <f t="shared" si="157"/>
        <v>0</v>
      </c>
      <c r="AY100" s="10">
        <f t="shared" si="157"/>
        <v>0</v>
      </c>
      <c r="AZ100" s="10">
        <f t="shared" si="157"/>
        <v>0</v>
      </c>
      <c r="BA100" s="10">
        <f t="shared" si="157"/>
        <v>0</v>
      </c>
      <c r="BB100" s="10">
        <f t="shared" si="157"/>
        <v>0</v>
      </c>
      <c r="BC100" s="10">
        <f t="shared" si="157"/>
        <v>0</v>
      </c>
      <c r="BD100" s="10">
        <f t="shared" si="157"/>
        <v>0</v>
      </c>
      <c r="BE100" s="10">
        <f t="shared" si="157"/>
        <v>0</v>
      </c>
      <c r="BF100" s="10">
        <f t="shared" si="157"/>
        <v>0</v>
      </c>
      <c r="BG100" s="10">
        <f t="shared" si="157"/>
        <v>0</v>
      </c>
      <c r="BH100" s="10">
        <f t="shared" si="157"/>
        <v>0</v>
      </c>
      <c r="BI100" s="10">
        <f t="shared" si="157"/>
        <v>0</v>
      </c>
      <c r="BJ100" s="10">
        <f t="shared" si="157"/>
        <v>0</v>
      </c>
      <c r="BK100" s="10">
        <f t="shared" si="157"/>
        <v>0</v>
      </c>
      <c r="BL100" s="10">
        <f t="shared" si="157"/>
        <v>0</v>
      </c>
      <c r="BM100" s="10">
        <f t="shared" si="157"/>
        <v>0</v>
      </c>
      <c r="BN100" s="10">
        <f t="shared" si="157"/>
        <v>0</v>
      </c>
      <c r="BO100" s="10">
        <f t="shared" ref="BO100:DZ100" si="158">BO42/BO$61</f>
        <v>0</v>
      </c>
      <c r="BP100" s="10">
        <f t="shared" si="158"/>
        <v>0</v>
      </c>
      <c r="BQ100" s="10">
        <f t="shared" si="158"/>
        <v>0</v>
      </c>
      <c r="BR100" s="10">
        <f t="shared" si="158"/>
        <v>0</v>
      </c>
      <c r="BS100" s="10">
        <f t="shared" si="158"/>
        <v>0</v>
      </c>
      <c r="BT100" s="10">
        <f t="shared" si="158"/>
        <v>0</v>
      </c>
      <c r="BU100" s="10">
        <f t="shared" si="158"/>
        <v>0</v>
      </c>
      <c r="BV100" s="10">
        <f t="shared" si="158"/>
        <v>0</v>
      </c>
      <c r="BW100" s="10">
        <f t="shared" si="158"/>
        <v>0</v>
      </c>
      <c r="BX100" s="10">
        <f t="shared" si="158"/>
        <v>0</v>
      </c>
      <c r="BY100" s="10">
        <f t="shared" si="158"/>
        <v>0</v>
      </c>
      <c r="BZ100" s="10">
        <f t="shared" si="158"/>
        <v>0</v>
      </c>
      <c r="CA100" s="10">
        <f t="shared" si="158"/>
        <v>0</v>
      </c>
      <c r="CB100" s="10">
        <f t="shared" si="158"/>
        <v>0</v>
      </c>
      <c r="CC100" s="10">
        <f t="shared" si="158"/>
        <v>0</v>
      </c>
      <c r="CD100" s="10">
        <f t="shared" si="158"/>
        <v>0</v>
      </c>
      <c r="CE100" s="10">
        <f t="shared" si="158"/>
        <v>0</v>
      </c>
      <c r="CF100" s="10">
        <f t="shared" si="158"/>
        <v>0</v>
      </c>
      <c r="CG100" s="10">
        <f t="shared" si="158"/>
        <v>0</v>
      </c>
      <c r="CH100" s="10">
        <f t="shared" si="158"/>
        <v>0</v>
      </c>
      <c r="CI100" s="10">
        <f t="shared" si="158"/>
        <v>0</v>
      </c>
      <c r="CJ100" s="10">
        <f t="shared" si="158"/>
        <v>0</v>
      </c>
      <c r="CK100" s="10">
        <f t="shared" si="158"/>
        <v>0</v>
      </c>
      <c r="CL100" s="10">
        <f t="shared" si="158"/>
        <v>0</v>
      </c>
      <c r="CM100" s="10">
        <f t="shared" si="158"/>
        <v>0</v>
      </c>
      <c r="CN100" s="10">
        <f t="shared" si="158"/>
        <v>0</v>
      </c>
      <c r="CO100" s="10">
        <f t="shared" si="158"/>
        <v>0</v>
      </c>
      <c r="CP100" s="10">
        <f t="shared" si="158"/>
        <v>0</v>
      </c>
      <c r="CQ100" s="10">
        <f t="shared" si="158"/>
        <v>0</v>
      </c>
      <c r="CR100" s="10">
        <f t="shared" si="158"/>
        <v>0</v>
      </c>
      <c r="CS100" s="10">
        <f t="shared" si="158"/>
        <v>0</v>
      </c>
      <c r="CT100" s="10">
        <f t="shared" si="158"/>
        <v>0</v>
      </c>
      <c r="CU100" s="10">
        <f t="shared" si="158"/>
        <v>0</v>
      </c>
      <c r="CV100" s="10">
        <f t="shared" si="158"/>
        <v>0</v>
      </c>
      <c r="CW100" s="10">
        <f t="shared" si="158"/>
        <v>0</v>
      </c>
      <c r="CX100" s="10">
        <f t="shared" si="158"/>
        <v>0</v>
      </c>
      <c r="CY100" s="10">
        <f t="shared" si="158"/>
        <v>0</v>
      </c>
      <c r="CZ100" s="10">
        <f t="shared" si="158"/>
        <v>0</v>
      </c>
      <c r="DA100" s="10">
        <f t="shared" si="158"/>
        <v>0</v>
      </c>
      <c r="DB100" s="10">
        <f t="shared" si="158"/>
        <v>0</v>
      </c>
      <c r="DC100" s="10">
        <f t="shared" si="158"/>
        <v>0</v>
      </c>
      <c r="DD100" s="10">
        <f t="shared" si="158"/>
        <v>0</v>
      </c>
      <c r="DE100" s="10">
        <f t="shared" si="158"/>
        <v>0</v>
      </c>
      <c r="DF100" s="10">
        <f t="shared" si="158"/>
        <v>0</v>
      </c>
      <c r="DG100" s="10">
        <f t="shared" si="158"/>
        <v>0</v>
      </c>
      <c r="DH100" s="10">
        <f t="shared" si="158"/>
        <v>0</v>
      </c>
      <c r="DI100" s="10">
        <f t="shared" si="158"/>
        <v>0</v>
      </c>
      <c r="DJ100" s="10">
        <f t="shared" si="158"/>
        <v>0</v>
      </c>
      <c r="DK100" s="10">
        <f t="shared" si="158"/>
        <v>0</v>
      </c>
      <c r="DL100" s="10">
        <f t="shared" si="158"/>
        <v>0</v>
      </c>
      <c r="DM100" s="10">
        <f t="shared" si="158"/>
        <v>0</v>
      </c>
      <c r="DN100" s="10">
        <f t="shared" si="158"/>
        <v>0</v>
      </c>
      <c r="DO100" s="10">
        <f t="shared" si="158"/>
        <v>0</v>
      </c>
      <c r="DP100" s="10">
        <f t="shared" si="158"/>
        <v>0</v>
      </c>
      <c r="DQ100" s="10">
        <f t="shared" si="158"/>
        <v>0</v>
      </c>
      <c r="DR100" s="10">
        <f t="shared" si="158"/>
        <v>0</v>
      </c>
      <c r="DS100" s="10">
        <f t="shared" si="158"/>
        <v>0</v>
      </c>
      <c r="DT100" s="10">
        <f t="shared" si="158"/>
        <v>0</v>
      </c>
      <c r="DU100" s="10">
        <f t="shared" si="158"/>
        <v>0</v>
      </c>
      <c r="DV100" s="10">
        <f t="shared" si="158"/>
        <v>0</v>
      </c>
      <c r="DW100" s="10">
        <f t="shared" si="158"/>
        <v>0</v>
      </c>
      <c r="DX100" s="10">
        <f t="shared" si="158"/>
        <v>0</v>
      </c>
      <c r="DY100" s="10">
        <f t="shared" si="158"/>
        <v>0</v>
      </c>
      <c r="DZ100" s="10">
        <f t="shared" si="158"/>
        <v>0</v>
      </c>
      <c r="EA100" s="10">
        <f t="shared" ref="EA100:GL100" si="159">EA42/EA$61</f>
        <v>0</v>
      </c>
      <c r="EB100" s="10">
        <f t="shared" si="159"/>
        <v>0</v>
      </c>
      <c r="EC100" s="10">
        <f t="shared" si="159"/>
        <v>0</v>
      </c>
      <c r="ED100" s="10">
        <f t="shared" si="159"/>
        <v>0</v>
      </c>
      <c r="EE100" s="10">
        <f t="shared" si="159"/>
        <v>0</v>
      </c>
      <c r="EF100" s="10">
        <f t="shared" si="159"/>
        <v>0</v>
      </c>
      <c r="EG100" s="10">
        <f t="shared" si="159"/>
        <v>0</v>
      </c>
      <c r="EH100" s="10">
        <f t="shared" si="159"/>
        <v>0</v>
      </c>
      <c r="EI100" s="10">
        <f t="shared" si="159"/>
        <v>0</v>
      </c>
      <c r="EJ100" s="10">
        <f t="shared" si="159"/>
        <v>0</v>
      </c>
      <c r="EK100" s="10">
        <f t="shared" si="159"/>
        <v>0</v>
      </c>
      <c r="EL100" s="10">
        <f t="shared" si="159"/>
        <v>0</v>
      </c>
      <c r="EM100" s="10">
        <f t="shared" si="159"/>
        <v>0</v>
      </c>
      <c r="EN100" s="10">
        <f t="shared" si="159"/>
        <v>1.1337648187470895E-2</v>
      </c>
      <c r="EO100" s="10">
        <f t="shared" si="159"/>
        <v>2.024985973643802E-2</v>
      </c>
      <c r="EP100" s="10">
        <f t="shared" si="159"/>
        <v>1.8206826973387269E-2</v>
      </c>
      <c r="EQ100" s="10">
        <f t="shared" si="159"/>
        <v>1.7016501651851972E-2</v>
      </c>
      <c r="ER100" s="10">
        <f t="shared" si="159"/>
        <v>1.8249789315815623E-2</v>
      </c>
      <c r="ES100" s="10">
        <f t="shared" si="159"/>
        <v>1.7357486375558527E-2</v>
      </c>
      <c r="ET100" s="10">
        <f t="shared" si="159"/>
        <v>1.6508004270579982E-2</v>
      </c>
      <c r="EU100" s="10">
        <f t="shared" si="159"/>
        <v>1.7396529564706633E-2</v>
      </c>
      <c r="EV100" s="10">
        <f t="shared" si="159"/>
        <v>1.7124149930528878E-2</v>
      </c>
      <c r="EW100" s="10">
        <f t="shared" si="159"/>
        <v>6.5797032777764964E-3</v>
      </c>
      <c r="EX100" s="10">
        <f t="shared" si="159"/>
        <v>8.3308783761673368E-3</v>
      </c>
      <c r="EY100" s="10">
        <f t="shared" si="159"/>
        <v>1.7695048212246135E-2</v>
      </c>
      <c r="EZ100" s="10">
        <f t="shared" si="159"/>
        <v>1.817626322154341E-2</v>
      </c>
      <c r="FA100" s="10">
        <f t="shared" si="159"/>
        <v>1.7805624076752853E-2</v>
      </c>
      <c r="FB100" s="10">
        <f t="shared" si="159"/>
        <v>1.7153992397137847E-2</v>
      </c>
      <c r="FC100" s="10">
        <f t="shared" si="159"/>
        <v>1.6881197382403196E-2</v>
      </c>
      <c r="FD100" s="10">
        <f t="shared" si="159"/>
        <v>1.582751059943489E-2</v>
      </c>
      <c r="FE100" s="10">
        <f t="shared" si="159"/>
        <v>1.6134108182198494E-2</v>
      </c>
      <c r="FF100" s="10">
        <f t="shared" si="159"/>
        <v>1.8658624851065671E-2</v>
      </c>
      <c r="FG100" s="10">
        <f t="shared" si="159"/>
        <v>1.7864378817148013E-2</v>
      </c>
      <c r="FH100" s="10">
        <f t="shared" si="159"/>
        <v>7.8873094923431718E-3</v>
      </c>
      <c r="FI100" s="10">
        <f t="shared" si="159"/>
        <v>0</v>
      </c>
      <c r="FJ100" s="10">
        <f t="shared" si="159"/>
        <v>0</v>
      </c>
      <c r="FK100" s="10">
        <f t="shared" si="159"/>
        <v>0</v>
      </c>
      <c r="FL100" s="10">
        <f t="shared" si="159"/>
        <v>0</v>
      </c>
      <c r="FM100" s="10">
        <f t="shared" si="159"/>
        <v>0</v>
      </c>
      <c r="FN100" s="10">
        <f t="shared" si="159"/>
        <v>0</v>
      </c>
      <c r="FO100" s="10">
        <f t="shared" si="159"/>
        <v>0</v>
      </c>
      <c r="FP100" s="10">
        <f t="shared" si="159"/>
        <v>0</v>
      </c>
      <c r="FQ100" s="10">
        <f t="shared" si="159"/>
        <v>0</v>
      </c>
      <c r="FR100" s="10">
        <f t="shared" si="159"/>
        <v>0</v>
      </c>
      <c r="FS100" s="10">
        <f t="shared" si="159"/>
        <v>0</v>
      </c>
      <c r="FT100" s="10">
        <f t="shared" si="159"/>
        <v>0</v>
      </c>
      <c r="FU100" s="10">
        <f t="shared" si="159"/>
        <v>0</v>
      </c>
      <c r="FV100" s="10">
        <f t="shared" si="159"/>
        <v>0</v>
      </c>
      <c r="FW100" s="10">
        <f t="shared" si="159"/>
        <v>0</v>
      </c>
      <c r="FX100" s="10">
        <f t="shared" si="159"/>
        <v>0</v>
      </c>
      <c r="FY100" s="10">
        <f t="shared" si="159"/>
        <v>0</v>
      </c>
      <c r="FZ100" s="10">
        <f t="shared" si="159"/>
        <v>0</v>
      </c>
      <c r="GA100" s="10">
        <f t="shared" si="159"/>
        <v>0</v>
      </c>
      <c r="GB100" s="10">
        <f t="shared" si="159"/>
        <v>0</v>
      </c>
      <c r="GC100" s="10">
        <f t="shared" si="159"/>
        <v>0</v>
      </c>
      <c r="GD100" s="10">
        <f t="shared" si="159"/>
        <v>0</v>
      </c>
      <c r="GE100" s="10">
        <f t="shared" si="159"/>
        <v>0</v>
      </c>
      <c r="GF100" s="10">
        <f t="shared" si="159"/>
        <v>0</v>
      </c>
      <c r="GG100" s="10">
        <f t="shared" si="159"/>
        <v>0</v>
      </c>
      <c r="GH100" s="10">
        <f t="shared" si="159"/>
        <v>0</v>
      </c>
      <c r="GI100" s="10">
        <f t="shared" si="159"/>
        <v>0</v>
      </c>
      <c r="GJ100" s="10">
        <f t="shared" si="159"/>
        <v>0</v>
      </c>
      <c r="GK100" s="10">
        <f t="shared" si="159"/>
        <v>0</v>
      </c>
      <c r="GL100" s="10">
        <f t="shared" si="159"/>
        <v>0</v>
      </c>
      <c r="GM100" s="10">
        <f t="shared" ref="GM100:HE100" si="160">GM42/GM$61</f>
        <v>0</v>
      </c>
      <c r="GN100" s="10">
        <f t="shared" si="160"/>
        <v>0</v>
      </c>
      <c r="GO100" s="10">
        <f t="shared" si="160"/>
        <v>0</v>
      </c>
      <c r="GP100" s="10">
        <f t="shared" si="160"/>
        <v>0</v>
      </c>
      <c r="GQ100" s="10">
        <f t="shared" si="160"/>
        <v>0</v>
      </c>
      <c r="GR100" s="10">
        <f t="shared" si="160"/>
        <v>0</v>
      </c>
      <c r="GS100" s="10">
        <f t="shared" si="160"/>
        <v>0</v>
      </c>
      <c r="GT100" s="10">
        <f t="shared" si="160"/>
        <v>0</v>
      </c>
      <c r="GU100" s="10">
        <f t="shared" si="160"/>
        <v>0</v>
      </c>
      <c r="GV100" s="10">
        <f t="shared" si="160"/>
        <v>0</v>
      </c>
      <c r="GW100" s="10">
        <f t="shared" si="160"/>
        <v>0</v>
      </c>
      <c r="GX100" s="10">
        <f t="shared" si="160"/>
        <v>0</v>
      </c>
      <c r="GY100" s="10">
        <f t="shared" si="160"/>
        <v>0</v>
      </c>
      <c r="GZ100" s="10">
        <f t="shared" si="160"/>
        <v>0</v>
      </c>
      <c r="HA100" s="10">
        <f t="shared" si="160"/>
        <v>0</v>
      </c>
      <c r="HB100" s="10">
        <f t="shared" si="160"/>
        <v>0</v>
      </c>
      <c r="HC100" s="10">
        <f t="shared" si="160"/>
        <v>0</v>
      </c>
      <c r="HD100" s="10">
        <f t="shared" si="160"/>
        <v>0</v>
      </c>
      <c r="HE100" s="10">
        <f t="shared" si="160"/>
        <v>0</v>
      </c>
      <c r="HF100" s="10"/>
      <c r="HG100" s="10">
        <f t="shared" si="14"/>
        <v>1.5681199759082799E-3</v>
      </c>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row>
    <row r="101" spans="1:275">
      <c r="A101" t="str">
        <f t="shared" si="135"/>
        <v>NM_Basic_Activities3</v>
      </c>
      <c r="B101" s="10">
        <f t="shared" si="136"/>
        <v>0</v>
      </c>
      <c r="C101" s="10">
        <f t="shared" ref="C101:BN101" si="161">C43/C$61</f>
        <v>0</v>
      </c>
      <c r="D101" s="10">
        <f t="shared" si="161"/>
        <v>0</v>
      </c>
      <c r="E101" s="10">
        <f t="shared" si="161"/>
        <v>0</v>
      </c>
      <c r="F101" s="10">
        <f t="shared" si="161"/>
        <v>0</v>
      </c>
      <c r="G101" s="10">
        <f t="shared" si="161"/>
        <v>0</v>
      </c>
      <c r="H101" s="10">
        <f t="shared" si="161"/>
        <v>0</v>
      </c>
      <c r="I101" s="10">
        <f t="shared" si="161"/>
        <v>0</v>
      </c>
      <c r="J101" s="10">
        <f t="shared" si="161"/>
        <v>0</v>
      </c>
      <c r="K101" s="10">
        <f t="shared" si="161"/>
        <v>0</v>
      </c>
      <c r="L101" s="10">
        <f t="shared" si="161"/>
        <v>0</v>
      </c>
      <c r="M101" s="10">
        <f t="shared" si="161"/>
        <v>0</v>
      </c>
      <c r="N101" s="10">
        <f t="shared" si="161"/>
        <v>0</v>
      </c>
      <c r="O101" s="10">
        <f t="shared" si="161"/>
        <v>0</v>
      </c>
      <c r="P101" s="10">
        <f t="shared" si="161"/>
        <v>0</v>
      </c>
      <c r="Q101" s="10">
        <f t="shared" si="161"/>
        <v>0</v>
      </c>
      <c r="R101" s="10">
        <f t="shared" si="161"/>
        <v>0</v>
      </c>
      <c r="S101" s="10">
        <f t="shared" si="161"/>
        <v>0</v>
      </c>
      <c r="T101" s="10">
        <f t="shared" si="161"/>
        <v>0</v>
      </c>
      <c r="U101" s="10">
        <f t="shared" si="161"/>
        <v>0</v>
      </c>
      <c r="V101" s="10">
        <f t="shared" si="161"/>
        <v>0</v>
      </c>
      <c r="W101" s="10">
        <f t="shared" si="161"/>
        <v>0</v>
      </c>
      <c r="X101" s="10">
        <f t="shared" si="161"/>
        <v>0</v>
      </c>
      <c r="Y101" s="10">
        <f t="shared" si="161"/>
        <v>0</v>
      </c>
      <c r="Z101" s="10">
        <f t="shared" si="161"/>
        <v>0</v>
      </c>
      <c r="AA101" s="10">
        <f t="shared" si="161"/>
        <v>0</v>
      </c>
      <c r="AB101" s="10">
        <f t="shared" si="161"/>
        <v>0</v>
      </c>
      <c r="AC101" s="10">
        <f t="shared" si="161"/>
        <v>0</v>
      </c>
      <c r="AD101" s="10">
        <f t="shared" si="161"/>
        <v>0</v>
      </c>
      <c r="AE101" s="10">
        <f t="shared" si="161"/>
        <v>0</v>
      </c>
      <c r="AF101" s="10">
        <f t="shared" si="161"/>
        <v>0</v>
      </c>
      <c r="AG101" s="10">
        <f t="shared" si="161"/>
        <v>0</v>
      </c>
      <c r="AH101" s="10">
        <f t="shared" si="161"/>
        <v>0</v>
      </c>
      <c r="AI101" s="10">
        <f t="shared" si="161"/>
        <v>0</v>
      </c>
      <c r="AJ101" s="10">
        <f t="shared" si="161"/>
        <v>0</v>
      </c>
      <c r="AK101" s="10">
        <f t="shared" si="161"/>
        <v>0</v>
      </c>
      <c r="AL101" s="10">
        <f t="shared" si="161"/>
        <v>0</v>
      </c>
      <c r="AM101" s="10">
        <f t="shared" si="161"/>
        <v>0</v>
      </c>
      <c r="AN101" s="10">
        <f t="shared" si="161"/>
        <v>0</v>
      </c>
      <c r="AO101" s="10">
        <f t="shared" si="161"/>
        <v>0</v>
      </c>
      <c r="AP101" s="10">
        <f t="shared" si="161"/>
        <v>0</v>
      </c>
      <c r="AQ101" s="10">
        <f t="shared" si="161"/>
        <v>0</v>
      </c>
      <c r="AR101" s="10">
        <f t="shared" si="161"/>
        <v>0</v>
      </c>
      <c r="AS101" s="10">
        <f t="shared" si="161"/>
        <v>0</v>
      </c>
      <c r="AT101" s="10">
        <f t="shared" si="161"/>
        <v>0</v>
      </c>
      <c r="AU101" s="10">
        <f t="shared" si="161"/>
        <v>0</v>
      </c>
      <c r="AV101" s="10">
        <f t="shared" si="161"/>
        <v>0</v>
      </c>
      <c r="AW101" s="10">
        <f t="shared" si="161"/>
        <v>0</v>
      </c>
      <c r="AX101" s="10">
        <f t="shared" si="161"/>
        <v>0</v>
      </c>
      <c r="AY101" s="10">
        <f t="shared" si="161"/>
        <v>0</v>
      </c>
      <c r="AZ101" s="10">
        <f t="shared" si="161"/>
        <v>0</v>
      </c>
      <c r="BA101" s="10">
        <f t="shared" si="161"/>
        <v>0</v>
      </c>
      <c r="BB101" s="10">
        <f t="shared" si="161"/>
        <v>0</v>
      </c>
      <c r="BC101" s="10">
        <f t="shared" si="161"/>
        <v>0</v>
      </c>
      <c r="BD101" s="10">
        <f t="shared" si="161"/>
        <v>0</v>
      </c>
      <c r="BE101" s="10">
        <f t="shared" si="161"/>
        <v>0</v>
      </c>
      <c r="BF101" s="10">
        <f t="shared" si="161"/>
        <v>0</v>
      </c>
      <c r="BG101" s="10">
        <f t="shared" si="161"/>
        <v>0</v>
      </c>
      <c r="BH101" s="10">
        <f t="shared" si="161"/>
        <v>0</v>
      </c>
      <c r="BI101" s="10">
        <f t="shared" si="161"/>
        <v>0</v>
      </c>
      <c r="BJ101" s="10">
        <f t="shared" si="161"/>
        <v>0</v>
      </c>
      <c r="BK101" s="10">
        <f t="shared" si="161"/>
        <v>0</v>
      </c>
      <c r="BL101" s="10">
        <f t="shared" si="161"/>
        <v>0</v>
      </c>
      <c r="BM101" s="10">
        <f t="shared" si="161"/>
        <v>0</v>
      </c>
      <c r="BN101" s="10">
        <f t="shared" si="161"/>
        <v>0</v>
      </c>
      <c r="BO101" s="10">
        <f t="shared" ref="BO101:DZ101" si="162">BO43/BO$61</f>
        <v>0</v>
      </c>
      <c r="BP101" s="10">
        <f t="shared" si="162"/>
        <v>0</v>
      </c>
      <c r="BQ101" s="10">
        <f t="shared" si="162"/>
        <v>0</v>
      </c>
      <c r="BR101" s="10">
        <f t="shared" si="162"/>
        <v>0</v>
      </c>
      <c r="BS101" s="10">
        <f t="shared" si="162"/>
        <v>0</v>
      </c>
      <c r="BT101" s="10">
        <f t="shared" si="162"/>
        <v>0</v>
      </c>
      <c r="BU101" s="10">
        <f t="shared" si="162"/>
        <v>0</v>
      </c>
      <c r="BV101" s="10">
        <f t="shared" si="162"/>
        <v>0</v>
      </c>
      <c r="BW101" s="10">
        <f t="shared" si="162"/>
        <v>0</v>
      </c>
      <c r="BX101" s="10">
        <f t="shared" si="162"/>
        <v>0</v>
      </c>
      <c r="BY101" s="10">
        <f t="shared" si="162"/>
        <v>0</v>
      </c>
      <c r="BZ101" s="10">
        <f t="shared" si="162"/>
        <v>0</v>
      </c>
      <c r="CA101" s="10">
        <f t="shared" si="162"/>
        <v>0</v>
      </c>
      <c r="CB101" s="10">
        <f t="shared" si="162"/>
        <v>0</v>
      </c>
      <c r="CC101" s="10">
        <f t="shared" si="162"/>
        <v>0</v>
      </c>
      <c r="CD101" s="10">
        <f t="shared" si="162"/>
        <v>0</v>
      </c>
      <c r="CE101" s="10">
        <f t="shared" si="162"/>
        <v>0</v>
      </c>
      <c r="CF101" s="10">
        <f t="shared" si="162"/>
        <v>0</v>
      </c>
      <c r="CG101" s="10">
        <f t="shared" si="162"/>
        <v>0</v>
      </c>
      <c r="CH101" s="10">
        <f t="shared" si="162"/>
        <v>0</v>
      </c>
      <c r="CI101" s="10">
        <f t="shared" si="162"/>
        <v>0</v>
      </c>
      <c r="CJ101" s="10">
        <f t="shared" si="162"/>
        <v>0</v>
      </c>
      <c r="CK101" s="10">
        <f t="shared" si="162"/>
        <v>0</v>
      </c>
      <c r="CL101" s="10">
        <f t="shared" si="162"/>
        <v>0</v>
      </c>
      <c r="CM101" s="10">
        <f t="shared" si="162"/>
        <v>0</v>
      </c>
      <c r="CN101" s="10">
        <f t="shared" si="162"/>
        <v>0</v>
      </c>
      <c r="CO101" s="10">
        <f t="shared" si="162"/>
        <v>0</v>
      </c>
      <c r="CP101" s="10">
        <f t="shared" si="162"/>
        <v>0</v>
      </c>
      <c r="CQ101" s="10">
        <f t="shared" si="162"/>
        <v>0</v>
      </c>
      <c r="CR101" s="10">
        <f t="shared" si="162"/>
        <v>0</v>
      </c>
      <c r="CS101" s="10">
        <f t="shared" si="162"/>
        <v>0</v>
      </c>
      <c r="CT101" s="10">
        <f t="shared" si="162"/>
        <v>0</v>
      </c>
      <c r="CU101" s="10">
        <f t="shared" si="162"/>
        <v>0</v>
      </c>
      <c r="CV101" s="10">
        <f t="shared" si="162"/>
        <v>0</v>
      </c>
      <c r="CW101" s="10">
        <f t="shared" si="162"/>
        <v>0</v>
      </c>
      <c r="CX101" s="10">
        <f t="shared" si="162"/>
        <v>0</v>
      </c>
      <c r="CY101" s="10">
        <f t="shared" si="162"/>
        <v>0</v>
      </c>
      <c r="CZ101" s="10">
        <f t="shared" si="162"/>
        <v>0</v>
      </c>
      <c r="DA101" s="10">
        <f t="shared" si="162"/>
        <v>0</v>
      </c>
      <c r="DB101" s="10">
        <f t="shared" si="162"/>
        <v>0</v>
      </c>
      <c r="DC101" s="10">
        <f t="shared" si="162"/>
        <v>0</v>
      </c>
      <c r="DD101" s="10">
        <f t="shared" si="162"/>
        <v>0</v>
      </c>
      <c r="DE101" s="10">
        <f t="shared" si="162"/>
        <v>0</v>
      </c>
      <c r="DF101" s="10">
        <f t="shared" si="162"/>
        <v>0</v>
      </c>
      <c r="DG101" s="10">
        <f t="shared" si="162"/>
        <v>0</v>
      </c>
      <c r="DH101" s="10">
        <f t="shared" si="162"/>
        <v>0</v>
      </c>
      <c r="DI101" s="10">
        <f t="shared" si="162"/>
        <v>0</v>
      </c>
      <c r="DJ101" s="10">
        <f t="shared" si="162"/>
        <v>0</v>
      </c>
      <c r="DK101" s="10">
        <f t="shared" si="162"/>
        <v>0</v>
      </c>
      <c r="DL101" s="10">
        <f t="shared" si="162"/>
        <v>0</v>
      </c>
      <c r="DM101" s="10">
        <f t="shared" si="162"/>
        <v>0</v>
      </c>
      <c r="DN101" s="10">
        <f t="shared" si="162"/>
        <v>0</v>
      </c>
      <c r="DO101" s="10">
        <f t="shared" si="162"/>
        <v>0</v>
      </c>
      <c r="DP101" s="10">
        <f t="shared" si="162"/>
        <v>0</v>
      </c>
      <c r="DQ101" s="10">
        <f t="shared" si="162"/>
        <v>0</v>
      </c>
      <c r="DR101" s="10">
        <f t="shared" si="162"/>
        <v>0</v>
      </c>
      <c r="DS101" s="10">
        <f t="shared" si="162"/>
        <v>0</v>
      </c>
      <c r="DT101" s="10">
        <f t="shared" si="162"/>
        <v>0</v>
      </c>
      <c r="DU101" s="10">
        <f t="shared" si="162"/>
        <v>0</v>
      </c>
      <c r="DV101" s="10">
        <f t="shared" si="162"/>
        <v>0</v>
      </c>
      <c r="DW101" s="10">
        <f t="shared" si="162"/>
        <v>0</v>
      </c>
      <c r="DX101" s="10">
        <f t="shared" si="162"/>
        <v>0</v>
      </c>
      <c r="DY101" s="10">
        <f t="shared" si="162"/>
        <v>0</v>
      </c>
      <c r="DZ101" s="10">
        <f t="shared" si="162"/>
        <v>0</v>
      </c>
      <c r="EA101" s="10">
        <f t="shared" ref="EA101:GL101" si="163">EA43/EA$61</f>
        <v>0</v>
      </c>
      <c r="EB101" s="10">
        <f t="shared" si="163"/>
        <v>0</v>
      </c>
      <c r="EC101" s="10">
        <f t="shared" si="163"/>
        <v>0</v>
      </c>
      <c r="ED101" s="10">
        <f t="shared" si="163"/>
        <v>0</v>
      </c>
      <c r="EE101" s="10">
        <f t="shared" si="163"/>
        <v>0</v>
      </c>
      <c r="EF101" s="10">
        <f t="shared" si="163"/>
        <v>0</v>
      </c>
      <c r="EG101" s="10">
        <f t="shared" si="163"/>
        <v>0</v>
      </c>
      <c r="EH101" s="10">
        <f t="shared" si="163"/>
        <v>0</v>
      </c>
      <c r="EI101" s="10">
        <f t="shared" si="163"/>
        <v>0</v>
      </c>
      <c r="EJ101" s="10">
        <f t="shared" si="163"/>
        <v>0</v>
      </c>
      <c r="EK101" s="10">
        <f t="shared" si="163"/>
        <v>0</v>
      </c>
      <c r="EL101" s="10">
        <f t="shared" si="163"/>
        <v>0</v>
      </c>
      <c r="EM101" s="10">
        <f t="shared" si="163"/>
        <v>0</v>
      </c>
      <c r="EN101" s="10">
        <f t="shared" si="163"/>
        <v>0</v>
      </c>
      <c r="EO101" s="10">
        <f t="shared" si="163"/>
        <v>0</v>
      </c>
      <c r="EP101" s="10">
        <f t="shared" si="163"/>
        <v>0</v>
      </c>
      <c r="EQ101" s="10">
        <f t="shared" si="163"/>
        <v>0</v>
      </c>
      <c r="ER101" s="10">
        <f t="shared" si="163"/>
        <v>0</v>
      </c>
      <c r="ES101" s="10">
        <f t="shared" si="163"/>
        <v>0</v>
      </c>
      <c r="ET101" s="10">
        <f t="shared" si="163"/>
        <v>0</v>
      </c>
      <c r="EU101" s="10">
        <f t="shared" si="163"/>
        <v>0</v>
      </c>
      <c r="EV101" s="10">
        <f t="shared" si="163"/>
        <v>0</v>
      </c>
      <c r="EW101" s="10">
        <f t="shared" si="163"/>
        <v>0</v>
      </c>
      <c r="EX101" s="10">
        <f t="shared" si="163"/>
        <v>0</v>
      </c>
      <c r="EY101" s="10">
        <f t="shared" si="163"/>
        <v>0</v>
      </c>
      <c r="EZ101" s="10">
        <f t="shared" si="163"/>
        <v>0</v>
      </c>
      <c r="FA101" s="10">
        <f t="shared" si="163"/>
        <v>0</v>
      </c>
      <c r="FB101" s="10">
        <f t="shared" si="163"/>
        <v>0</v>
      </c>
      <c r="FC101" s="10">
        <f t="shared" si="163"/>
        <v>0</v>
      </c>
      <c r="FD101" s="10">
        <f t="shared" si="163"/>
        <v>0</v>
      </c>
      <c r="FE101" s="10">
        <f t="shared" si="163"/>
        <v>0</v>
      </c>
      <c r="FF101" s="10">
        <f t="shared" si="163"/>
        <v>0</v>
      </c>
      <c r="FG101" s="10">
        <f t="shared" si="163"/>
        <v>0</v>
      </c>
      <c r="FH101" s="10">
        <f t="shared" si="163"/>
        <v>0</v>
      </c>
      <c r="FI101" s="10">
        <f t="shared" si="163"/>
        <v>0</v>
      </c>
      <c r="FJ101" s="10">
        <f t="shared" si="163"/>
        <v>0</v>
      </c>
      <c r="FK101" s="10">
        <f t="shared" si="163"/>
        <v>0</v>
      </c>
      <c r="FL101" s="10">
        <f t="shared" si="163"/>
        <v>1.8917830000321125</v>
      </c>
      <c r="FM101" s="10">
        <f t="shared" si="163"/>
        <v>3.5633367141036176</v>
      </c>
      <c r="FN101" s="10">
        <f t="shared" si="163"/>
        <v>3.6186226760027664</v>
      </c>
      <c r="FO101" s="10">
        <f t="shared" si="163"/>
        <v>3.5980832662568623</v>
      </c>
      <c r="FP101" s="10">
        <f t="shared" si="163"/>
        <v>3.6276493209759209</v>
      </c>
      <c r="FQ101" s="10">
        <f t="shared" si="163"/>
        <v>3.6207425486893525</v>
      </c>
      <c r="FR101" s="10">
        <f t="shared" si="163"/>
        <v>3.1928748705218779</v>
      </c>
      <c r="FS101" s="10">
        <f t="shared" si="163"/>
        <v>2.9793239482346228</v>
      </c>
      <c r="FT101" s="10">
        <f t="shared" si="163"/>
        <v>3.3453897324020163</v>
      </c>
      <c r="FU101" s="10">
        <f t="shared" si="163"/>
        <v>3.636721112452324</v>
      </c>
      <c r="FV101" s="10">
        <f t="shared" si="163"/>
        <v>3.6636677715546679</v>
      </c>
      <c r="FW101" s="10">
        <f t="shared" si="163"/>
        <v>1.5439998739668095</v>
      </c>
      <c r="FX101" s="10">
        <f t="shared" si="163"/>
        <v>2.124717980437024</v>
      </c>
      <c r="FY101" s="10">
        <f t="shared" si="163"/>
        <v>3.1227017964444741</v>
      </c>
      <c r="FZ101" s="10">
        <f t="shared" si="163"/>
        <v>2.919512295990895</v>
      </c>
      <c r="GA101" s="10">
        <f t="shared" si="163"/>
        <v>1.6286091549860433</v>
      </c>
      <c r="GB101" s="10">
        <f t="shared" si="163"/>
        <v>0</v>
      </c>
      <c r="GC101" s="10">
        <f t="shared" si="163"/>
        <v>0</v>
      </c>
      <c r="GD101" s="10">
        <f t="shared" si="163"/>
        <v>0</v>
      </c>
      <c r="GE101" s="10">
        <f t="shared" si="163"/>
        <v>0</v>
      </c>
      <c r="GF101" s="10">
        <f t="shared" si="163"/>
        <v>0</v>
      </c>
      <c r="GG101" s="10">
        <f t="shared" si="163"/>
        <v>0</v>
      </c>
      <c r="GH101" s="10">
        <f t="shared" si="163"/>
        <v>0</v>
      </c>
      <c r="GI101" s="10">
        <f t="shared" si="163"/>
        <v>0</v>
      </c>
      <c r="GJ101" s="10">
        <f t="shared" si="163"/>
        <v>0</v>
      </c>
      <c r="GK101" s="10">
        <f t="shared" si="163"/>
        <v>0</v>
      </c>
      <c r="GL101" s="10">
        <f t="shared" si="163"/>
        <v>0</v>
      </c>
      <c r="GM101" s="10">
        <f t="shared" ref="GM101:HE101" si="164">GM43/GM$61</f>
        <v>0</v>
      </c>
      <c r="GN101" s="10">
        <f t="shared" si="164"/>
        <v>0</v>
      </c>
      <c r="GO101" s="10">
        <f t="shared" si="164"/>
        <v>0</v>
      </c>
      <c r="GP101" s="10">
        <f t="shared" si="164"/>
        <v>0</v>
      </c>
      <c r="GQ101" s="10">
        <f t="shared" si="164"/>
        <v>0</v>
      </c>
      <c r="GR101" s="10">
        <f t="shared" si="164"/>
        <v>0</v>
      </c>
      <c r="GS101" s="10">
        <f t="shared" si="164"/>
        <v>0</v>
      </c>
      <c r="GT101" s="10">
        <f t="shared" si="164"/>
        <v>0</v>
      </c>
      <c r="GU101" s="10">
        <f t="shared" si="164"/>
        <v>0</v>
      </c>
      <c r="GV101" s="10">
        <f t="shared" si="164"/>
        <v>0</v>
      </c>
      <c r="GW101" s="10">
        <f t="shared" si="164"/>
        <v>0</v>
      </c>
      <c r="GX101" s="10">
        <f t="shared" si="164"/>
        <v>0</v>
      </c>
      <c r="GY101" s="10">
        <f t="shared" si="164"/>
        <v>0</v>
      </c>
      <c r="GZ101" s="10">
        <f t="shared" si="164"/>
        <v>0</v>
      </c>
      <c r="HA101" s="10">
        <f t="shared" si="164"/>
        <v>0</v>
      </c>
      <c r="HB101" s="10">
        <f t="shared" si="164"/>
        <v>0</v>
      </c>
      <c r="HC101" s="10">
        <f t="shared" si="164"/>
        <v>0</v>
      </c>
      <c r="HD101" s="10">
        <f t="shared" si="164"/>
        <v>0</v>
      </c>
      <c r="HE101" s="10">
        <f t="shared" si="164"/>
        <v>0</v>
      </c>
      <c r="HF101" s="10"/>
      <c r="HG101" s="10">
        <f t="shared" si="14"/>
        <v>0.22678177388231791</v>
      </c>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row>
    <row r="102" spans="1:275">
      <c r="A102" t="str">
        <f t="shared" si="135"/>
        <v>NM_Basic_Activities4</v>
      </c>
      <c r="B102" s="10">
        <f t="shared" si="136"/>
        <v>0</v>
      </c>
      <c r="C102" s="10">
        <f t="shared" ref="C102:BN102" si="165">C44/C$61</f>
        <v>0</v>
      </c>
      <c r="D102" s="10">
        <f t="shared" si="165"/>
        <v>0</v>
      </c>
      <c r="E102" s="10">
        <f t="shared" si="165"/>
        <v>0</v>
      </c>
      <c r="F102" s="10">
        <f t="shared" si="165"/>
        <v>0</v>
      </c>
      <c r="G102" s="10">
        <f t="shared" si="165"/>
        <v>0</v>
      </c>
      <c r="H102" s="10">
        <f t="shared" si="165"/>
        <v>0</v>
      </c>
      <c r="I102" s="10">
        <f t="shared" si="165"/>
        <v>0</v>
      </c>
      <c r="J102" s="10">
        <f t="shared" si="165"/>
        <v>0</v>
      </c>
      <c r="K102" s="10">
        <f t="shared" si="165"/>
        <v>0</v>
      </c>
      <c r="L102" s="10">
        <f t="shared" si="165"/>
        <v>0</v>
      </c>
      <c r="M102" s="10">
        <f t="shared" si="165"/>
        <v>0</v>
      </c>
      <c r="N102" s="10">
        <f t="shared" si="165"/>
        <v>0</v>
      </c>
      <c r="O102" s="10">
        <f t="shared" si="165"/>
        <v>0</v>
      </c>
      <c r="P102" s="10">
        <f t="shared" si="165"/>
        <v>0</v>
      </c>
      <c r="Q102" s="10">
        <f t="shared" si="165"/>
        <v>0</v>
      </c>
      <c r="R102" s="10">
        <f t="shared" si="165"/>
        <v>0</v>
      </c>
      <c r="S102" s="10">
        <f t="shared" si="165"/>
        <v>0</v>
      </c>
      <c r="T102" s="10">
        <f t="shared" si="165"/>
        <v>0</v>
      </c>
      <c r="U102" s="10">
        <f t="shared" si="165"/>
        <v>0</v>
      </c>
      <c r="V102" s="10">
        <f t="shared" si="165"/>
        <v>0</v>
      </c>
      <c r="W102" s="10">
        <f t="shared" si="165"/>
        <v>0</v>
      </c>
      <c r="X102" s="10">
        <f t="shared" si="165"/>
        <v>0</v>
      </c>
      <c r="Y102" s="10">
        <f t="shared" si="165"/>
        <v>0</v>
      </c>
      <c r="Z102" s="10">
        <f t="shared" si="165"/>
        <v>0</v>
      </c>
      <c r="AA102" s="10">
        <f t="shared" si="165"/>
        <v>0</v>
      </c>
      <c r="AB102" s="10">
        <f t="shared" si="165"/>
        <v>0</v>
      </c>
      <c r="AC102" s="10">
        <f t="shared" si="165"/>
        <v>0</v>
      </c>
      <c r="AD102" s="10">
        <f t="shared" si="165"/>
        <v>0</v>
      </c>
      <c r="AE102" s="10">
        <f t="shared" si="165"/>
        <v>0</v>
      </c>
      <c r="AF102" s="10">
        <f t="shared" si="165"/>
        <v>0</v>
      </c>
      <c r="AG102" s="10">
        <f t="shared" si="165"/>
        <v>0</v>
      </c>
      <c r="AH102" s="10">
        <f t="shared" si="165"/>
        <v>0</v>
      </c>
      <c r="AI102" s="10">
        <f t="shared" si="165"/>
        <v>0</v>
      </c>
      <c r="AJ102" s="10">
        <f t="shared" si="165"/>
        <v>0</v>
      </c>
      <c r="AK102" s="10">
        <f t="shared" si="165"/>
        <v>0</v>
      </c>
      <c r="AL102" s="10">
        <f t="shared" si="165"/>
        <v>0</v>
      </c>
      <c r="AM102" s="10">
        <f t="shared" si="165"/>
        <v>0</v>
      </c>
      <c r="AN102" s="10">
        <f t="shared" si="165"/>
        <v>0</v>
      </c>
      <c r="AO102" s="10">
        <f t="shared" si="165"/>
        <v>0</v>
      </c>
      <c r="AP102" s="10">
        <f t="shared" si="165"/>
        <v>0</v>
      </c>
      <c r="AQ102" s="10">
        <f t="shared" si="165"/>
        <v>0</v>
      </c>
      <c r="AR102" s="10">
        <f t="shared" si="165"/>
        <v>0</v>
      </c>
      <c r="AS102" s="10">
        <f t="shared" si="165"/>
        <v>0</v>
      </c>
      <c r="AT102" s="10">
        <f t="shared" si="165"/>
        <v>0</v>
      </c>
      <c r="AU102" s="10">
        <f t="shared" si="165"/>
        <v>0</v>
      </c>
      <c r="AV102" s="10">
        <f t="shared" si="165"/>
        <v>0</v>
      </c>
      <c r="AW102" s="10">
        <f t="shared" si="165"/>
        <v>0</v>
      </c>
      <c r="AX102" s="10">
        <f t="shared" si="165"/>
        <v>0</v>
      </c>
      <c r="AY102" s="10">
        <f t="shared" si="165"/>
        <v>0</v>
      </c>
      <c r="AZ102" s="10">
        <f t="shared" si="165"/>
        <v>0</v>
      </c>
      <c r="BA102" s="10">
        <f t="shared" si="165"/>
        <v>0</v>
      </c>
      <c r="BB102" s="10">
        <f t="shared" si="165"/>
        <v>0</v>
      </c>
      <c r="BC102" s="10">
        <f t="shared" si="165"/>
        <v>0</v>
      </c>
      <c r="BD102" s="10">
        <f t="shared" si="165"/>
        <v>0</v>
      </c>
      <c r="BE102" s="10">
        <f t="shared" si="165"/>
        <v>0</v>
      </c>
      <c r="BF102" s="10">
        <f t="shared" si="165"/>
        <v>0</v>
      </c>
      <c r="BG102" s="10">
        <f t="shared" si="165"/>
        <v>0</v>
      </c>
      <c r="BH102" s="10">
        <f t="shared" si="165"/>
        <v>0</v>
      </c>
      <c r="BI102" s="10">
        <f t="shared" si="165"/>
        <v>0</v>
      </c>
      <c r="BJ102" s="10">
        <f t="shared" si="165"/>
        <v>0</v>
      </c>
      <c r="BK102" s="10">
        <f t="shared" si="165"/>
        <v>0</v>
      </c>
      <c r="BL102" s="10">
        <f t="shared" si="165"/>
        <v>0</v>
      </c>
      <c r="BM102" s="10">
        <f t="shared" si="165"/>
        <v>0</v>
      </c>
      <c r="BN102" s="10">
        <f t="shared" si="165"/>
        <v>0</v>
      </c>
      <c r="BO102" s="10">
        <f t="shared" ref="BO102:DZ102" si="166">BO44/BO$61</f>
        <v>0</v>
      </c>
      <c r="BP102" s="10">
        <f t="shared" si="166"/>
        <v>0</v>
      </c>
      <c r="BQ102" s="10">
        <f t="shared" si="166"/>
        <v>0</v>
      </c>
      <c r="BR102" s="10">
        <f t="shared" si="166"/>
        <v>0</v>
      </c>
      <c r="BS102" s="10">
        <f t="shared" si="166"/>
        <v>0</v>
      </c>
      <c r="BT102" s="10">
        <f t="shared" si="166"/>
        <v>0</v>
      </c>
      <c r="BU102" s="10">
        <f t="shared" si="166"/>
        <v>0</v>
      </c>
      <c r="BV102" s="10">
        <f t="shared" si="166"/>
        <v>0</v>
      </c>
      <c r="BW102" s="10">
        <f t="shared" si="166"/>
        <v>0</v>
      </c>
      <c r="BX102" s="10">
        <f t="shared" si="166"/>
        <v>0</v>
      </c>
      <c r="BY102" s="10">
        <f t="shared" si="166"/>
        <v>0</v>
      </c>
      <c r="BZ102" s="10">
        <f t="shared" si="166"/>
        <v>0</v>
      </c>
      <c r="CA102" s="10">
        <f t="shared" si="166"/>
        <v>0</v>
      </c>
      <c r="CB102" s="10">
        <f t="shared" si="166"/>
        <v>0</v>
      </c>
      <c r="CC102" s="10">
        <f t="shared" si="166"/>
        <v>0</v>
      </c>
      <c r="CD102" s="10">
        <f t="shared" si="166"/>
        <v>0</v>
      </c>
      <c r="CE102" s="10">
        <f t="shared" si="166"/>
        <v>0</v>
      </c>
      <c r="CF102" s="10">
        <f t="shared" si="166"/>
        <v>0</v>
      </c>
      <c r="CG102" s="10">
        <f t="shared" si="166"/>
        <v>0</v>
      </c>
      <c r="CH102" s="10">
        <f t="shared" si="166"/>
        <v>0</v>
      </c>
      <c r="CI102" s="10">
        <f t="shared" si="166"/>
        <v>0</v>
      </c>
      <c r="CJ102" s="10">
        <f t="shared" si="166"/>
        <v>0</v>
      </c>
      <c r="CK102" s="10">
        <f t="shared" si="166"/>
        <v>0</v>
      </c>
      <c r="CL102" s="10">
        <f t="shared" si="166"/>
        <v>0</v>
      </c>
      <c r="CM102" s="10">
        <f t="shared" si="166"/>
        <v>0</v>
      </c>
      <c r="CN102" s="10">
        <f t="shared" si="166"/>
        <v>0</v>
      </c>
      <c r="CO102" s="10">
        <f t="shared" si="166"/>
        <v>0</v>
      </c>
      <c r="CP102" s="10">
        <f t="shared" si="166"/>
        <v>0</v>
      </c>
      <c r="CQ102" s="10">
        <f t="shared" si="166"/>
        <v>0</v>
      </c>
      <c r="CR102" s="10">
        <f t="shared" si="166"/>
        <v>0</v>
      </c>
      <c r="CS102" s="10">
        <f t="shared" si="166"/>
        <v>0</v>
      </c>
      <c r="CT102" s="10">
        <f t="shared" si="166"/>
        <v>0</v>
      </c>
      <c r="CU102" s="10">
        <f t="shared" si="166"/>
        <v>0</v>
      </c>
      <c r="CV102" s="10">
        <f t="shared" si="166"/>
        <v>0</v>
      </c>
      <c r="CW102" s="10">
        <f t="shared" si="166"/>
        <v>0</v>
      </c>
      <c r="CX102" s="10">
        <f t="shared" si="166"/>
        <v>0</v>
      </c>
      <c r="CY102" s="10">
        <f t="shared" si="166"/>
        <v>0</v>
      </c>
      <c r="CZ102" s="10">
        <f t="shared" si="166"/>
        <v>0</v>
      </c>
      <c r="DA102" s="10">
        <f t="shared" si="166"/>
        <v>0</v>
      </c>
      <c r="DB102" s="10">
        <f t="shared" si="166"/>
        <v>0</v>
      </c>
      <c r="DC102" s="10">
        <f t="shared" si="166"/>
        <v>0</v>
      </c>
      <c r="DD102" s="10">
        <f t="shared" si="166"/>
        <v>0</v>
      </c>
      <c r="DE102" s="10">
        <f t="shared" si="166"/>
        <v>0</v>
      </c>
      <c r="DF102" s="10">
        <f t="shared" si="166"/>
        <v>0</v>
      </c>
      <c r="DG102" s="10">
        <f t="shared" si="166"/>
        <v>0</v>
      </c>
      <c r="DH102" s="10">
        <f t="shared" si="166"/>
        <v>0</v>
      </c>
      <c r="DI102" s="10">
        <f t="shared" si="166"/>
        <v>0</v>
      </c>
      <c r="DJ102" s="10">
        <f t="shared" si="166"/>
        <v>0</v>
      </c>
      <c r="DK102" s="10">
        <f t="shared" si="166"/>
        <v>0</v>
      </c>
      <c r="DL102" s="10">
        <f t="shared" si="166"/>
        <v>0</v>
      </c>
      <c r="DM102" s="10">
        <f t="shared" si="166"/>
        <v>0</v>
      </c>
      <c r="DN102" s="10">
        <f t="shared" si="166"/>
        <v>0</v>
      </c>
      <c r="DO102" s="10">
        <f t="shared" si="166"/>
        <v>0</v>
      </c>
      <c r="DP102" s="10">
        <f t="shared" si="166"/>
        <v>0</v>
      </c>
      <c r="DQ102" s="10">
        <f t="shared" si="166"/>
        <v>0</v>
      </c>
      <c r="DR102" s="10">
        <f t="shared" si="166"/>
        <v>0</v>
      </c>
      <c r="DS102" s="10">
        <f t="shared" si="166"/>
        <v>0</v>
      </c>
      <c r="DT102" s="10">
        <f t="shared" si="166"/>
        <v>0</v>
      </c>
      <c r="DU102" s="10">
        <f t="shared" si="166"/>
        <v>0</v>
      </c>
      <c r="DV102" s="10">
        <f t="shared" si="166"/>
        <v>0</v>
      </c>
      <c r="DW102" s="10">
        <f t="shared" si="166"/>
        <v>0</v>
      </c>
      <c r="DX102" s="10">
        <f t="shared" si="166"/>
        <v>0</v>
      </c>
      <c r="DY102" s="10">
        <f t="shared" si="166"/>
        <v>0</v>
      </c>
      <c r="DZ102" s="10">
        <f t="shared" si="166"/>
        <v>0</v>
      </c>
      <c r="EA102" s="10">
        <f t="shared" ref="EA102:GL102" si="167">EA44/EA$61</f>
        <v>0</v>
      </c>
      <c r="EB102" s="10">
        <f t="shared" si="167"/>
        <v>0</v>
      </c>
      <c r="EC102" s="10">
        <f t="shared" si="167"/>
        <v>0</v>
      </c>
      <c r="ED102" s="10">
        <f t="shared" si="167"/>
        <v>0</v>
      </c>
      <c r="EE102" s="10">
        <f t="shared" si="167"/>
        <v>0</v>
      </c>
      <c r="EF102" s="10">
        <f t="shared" si="167"/>
        <v>0</v>
      </c>
      <c r="EG102" s="10">
        <f t="shared" si="167"/>
        <v>0</v>
      </c>
      <c r="EH102" s="10">
        <f t="shared" si="167"/>
        <v>0</v>
      </c>
      <c r="EI102" s="10">
        <f t="shared" si="167"/>
        <v>0</v>
      </c>
      <c r="EJ102" s="10">
        <f t="shared" si="167"/>
        <v>0</v>
      </c>
      <c r="EK102" s="10">
        <f t="shared" si="167"/>
        <v>0</v>
      </c>
      <c r="EL102" s="10">
        <f t="shared" si="167"/>
        <v>0</v>
      </c>
      <c r="EM102" s="10">
        <f t="shared" si="167"/>
        <v>0</v>
      </c>
      <c r="EN102" s="10">
        <f t="shared" si="167"/>
        <v>0</v>
      </c>
      <c r="EO102" s="10">
        <f t="shared" si="167"/>
        <v>0</v>
      </c>
      <c r="EP102" s="10">
        <f t="shared" si="167"/>
        <v>0</v>
      </c>
      <c r="EQ102" s="10">
        <f t="shared" si="167"/>
        <v>0</v>
      </c>
      <c r="ER102" s="10">
        <f t="shared" si="167"/>
        <v>0</v>
      </c>
      <c r="ES102" s="10">
        <f t="shared" si="167"/>
        <v>0</v>
      </c>
      <c r="ET102" s="10">
        <f t="shared" si="167"/>
        <v>0</v>
      </c>
      <c r="EU102" s="10">
        <f t="shared" si="167"/>
        <v>0</v>
      </c>
      <c r="EV102" s="10">
        <f t="shared" si="167"/>
        <v>0</v>
      </c>
      <c r="EW102" s="10">
        <f t="shared" si="167"/>
        <v>0</v>
      </c>
      <c r="EX102" s="10">
        <f t="shared" si="167"/>
        <v>0</v>
      </c>
      <c r="EY102" s="10">
        <f t="shared" si="167"/>
        <v>0</v>
      </c>
      <c r="EZ102" s="10">
        <f t="shared" si="167"/>
        <v>0</v>
      </c>
      <c r="FA102" s="10">
        <f t="shared" si="167"/>
        <v>0</v>
      </c>
      <c r="FB102" s="10">
        <f t="shared" si="167"/>
        <v>0</v>
      </c>
      <c r="FC102" s="10">
        <f t="shared" si="167"/>
        <v>0</v>
      </c>
      <c r="FD102" s="10">
        <f t="shared" si="167"/>
        <v>0</v>
      </c>
      <c r="FE102" s="10">
        <f t="shared" si="167"/>
        <v>0</v>
      </c>
      <c r="FF102" s="10">
        <f t="shared" si="167"/>
        <v>0</v>
      </c>
      <c r="FG102" s="10">
        <f t="shared" si="167"/>
        <v>0</v>
      </c>
      <c r="FH102" s="10">
        <f t="shared" si="167"/>
        <v>0</v>
      </c>
      <c r="FI102" s="10">
        <f t="shared" si="167"/>
        <v>0</v>
      </c>
      <c r="FJ102" s="10">
        <f t="shared" si="167"/>
        <v>0</v>
      </c>
      <c r="FK102" s="10">
        <f t="shared" si="167"/>
        <v>0</v>
      </c>
      <c r="FL102" s="10">
        <f t="shared" si="167"/>
        <v>0</v>
      </c>
      <c r="FM102" s="10">
        <f t="shared" si="167"/>
        <v>0</v>
      </c>
      <c r="FN102" s="10">
        <f t="shared" si="167"/>
        <v>0</v>
      </c>
      <c r="FO102" s="10">
        <f t="shared" si="167"/>
        <v>0</v>
      </c>
      <c r="FP102" s="10">
        <f t="shared" si="167"/>
        <v>0</v>
      </c>
      <c r="FQ102" s="10">
        <f t="shared" si="167"/>
        <v>0</v>
      </c>
      <c r="FR102" s="10">
        <f t="shared" si="167"/>
        <v>0</v>
      </c>
      <c r="FS102" s="10">
        <f t="shared" si="167"/>
        <v>0</v>
      </c>
      <c r="FT102" s="10">
        <f t="shared" si="167"/>
        <v>0</v>
      </c>
      <c r="FU102" s="10">
        <f t="shared" si="167"/>
        <v>0</v>
      </c>
      <c r="FV102" s="10">
        <f t="shared" si="167"/>
        <v>0</v>
      </c>
      <c r="FW102" s="10">
        <f t="shared" si="167"/>
        <v>0</v>
      </c>
      <c r="FX102" s="10">
        <f t="shared" si="167"/>
        <v>0</v>
      </c>
      <c r="FY102" s="10">
        <f t="shared" si="167"/>
        <v>0</v>
      </c>
      <c r="FZ102" s="10">
        <f t="shared" si="167"/>
        <v>0</v>
      </c>
      <c r="GA102" s="10">
        <f t="shared" si="167"/>
        <v>-0.76355455068934364</v>
      </c>
      <c r="GB102" s="10">
        <f t="shared" si="167"/>
        <v>-1.4261243142560964</v>
      </c>
      <c r="GC102" s="10">
        <f t="shared" si="167"/>
        <v>-1.4519266987040846</v>
      </c>
      <c r="GD102" s="10">
        <f t="shared" si="167"/>
        <v>-1.5496651319501817</v>
      </c>
      <c r="GE102" s="10">
        <f t="shared" si="167"/>
        <v>-1.324289712544102</v>
      </c>
      <c r="GF102" s="10">
        <f t="shared" si="167"/>
        <v>-1.2548143352529528</v>
      </c>
      <c r="GG102" s="10">
        <f t="shared" si="167"/>
        <v>-1.1785196947757284</v>
      </c>
      <c r="GH102" s="10">
        <f t="shared" si="167"/>
        <v>-1.4428994280181409</v>
      </c>
      <c r="GI102" s="10">
        <f t="shared" si="167"/>
        <v>-1.5706410272793043</v>
      </c>
      <c r="GJ102" s="10">
        <f t="shared" si="167"/>
        <v>-0.69010993365114237</v>
      </c>
      <c r="GK102" s="10">
        <f t="shared" si="167"/>
        <v>0</v>
      </c>
      <c r="GL102" s="10">
        <f t="shared" si="167"/>
        <v>0</v>
      </c>
      <c r="GM102" s="10">
        <f t="shared" ref="GM102:HE102" si="168">GM44/GM$61</f>
        <v>0</v>
      </c>
      <c r="GN102" s="10">
        <f t="shared" si="168"/>
        <v>0</v>
      </c>
      <c r="GO102" s="10">
        <f t="shared" si="168"/>
        <v>0</v>
      </c>
      <c r="GP102" s="10">
        <f t="shared" si="168"/>
        <v>0</v>
      </c>
      <c r="GQ102" s="10">
        <f t="shared" si="168"/>
        <v>0</v>
      </c>
      <c r="GR102" s="10">
        <f t="shared" si="168"/>
        <v>0</v>
      </c>
      <c r="GS102" s="10">
        <f t="shared" si="168"/>
        <v>0</v>
      </c>
      <c r="GT102" s="10">
        <f t="shared" si="168"/>
        <v>0</v>
      </c>
      <c r="GU102" s="10">
        <f t="shared" si="168"/>
        <v>0</v>
      </c>
      <c r="GV102" s="10">
        <f t="shared" si="168"/>
        <v>0</v>
      </c>
      <c r="GW102" s="10">
        <f t="shared" si="168"/>
        <v>0</v>
      </c>
      <c r="GX102" s="10">
        <f t="shared" si="168"/>
        <v>0</v>
      </c>
      <c r="GY102" s="10">
        <f t="shared" si="168"/>
        <v>0</v>
      </c>
      <c r="GZ102" s="10">
        <f t="shared" si="168"/>
        <v>0</v>
      </c>
      <c r="HA102" s="10">
        <f t="shared" si="168"/>
        <v>0</v>
      </c>
      <c r="HB102" s="10">
        <f t="shared" si="168"/>
        <v>0</v>
      </c>
      <c r="HC102" s="10">
        <f t="shared" si="168"/>
        <v>0</v>
      </c>
      <c r="HD102" s="10">
        <f t="shared" si="168"/>
        <v>0</v>
      </c>
      <c r="HE102" s="10">
        <f t="shared" si="168"/>
        <v>0</v>
      </c>
      <c r="HF102" s="10"/>
      <c r="HG102" s="10">
        <f t="shared" si="14"/>
        <v>-5.968181522226923E-2</v>
      </c>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row>
    <row r="103" spans="1:275">
      <c r="A103" t="str">
        <f t="shared" si="135"/>
        <v>NM_Basic_Activities4_V2</v>
      </c>
      <c r="B103" s="10">
        <f t="shared" si="136"/>
        <v>0</v>
      </c>
      <c r="C103" s="10">
        <f t="shared" ref="C103:BN103" si="169">C45/C$61</f>
        <v>0</v>
      </c>
      <c r="D103" s="10">
        <f t="shared" si="169"/>
        <v>0</v>
      </c>
      <c r="E103" s="10">
        <f t="shared" si="169"/>
        <v>0</v>
      </c>
      <c r="F103" s="10">
        <f t="shared" si="169"/>
        <v>0</v>
      </c>
      <c r="G103" s="10">
        <f t="shared" si="169"/>
        <v>0</v>
      </c>
      <c r="H103" s="10">
        <f t="shared" si="169"/>
        <v>0</v>
      </c>
      <c r="I103" s="10">
        <f t="shared" si="169"/>
        <v>0</v>
      </c>
      <c r="J103" s="10">
        <f t="shared" si="169"/>
        <v>0</v>
      </c>
      <c r="K103" s="10">
        <f t="shared" si="169"/>
        <v>0</v>
      </c>
      <c r="L103" s="10">
        <f t="shared" si="169"/>
        <v>0</v>
      </c>
      <c r="M103" s="10">
        <f t="shared" si="169"/>
        <v>0</v>
      </c>
      <c r="N103" s="10">
        <f t="shared" si="169"/>
        <v>0</v>
      </c>
      <c r="O103" s="10">
        <f t="shared" si="169"/>
        <v>0</v>
      </c>
      <c r="P103" s="10">
        <f t="shared" si="169"/>
        <v>0</v>
      </c>
      <c r="Q103" s="10">
        <f t="shared" si="169"/>
        <v>0</v>
      </c>
      <c r="R103" s="10">
        <f t="shared" si="169"/>
        <v>0</v>
      </c>
      <c r="S103" s="10">
        <f t="shared" si="169"/>
        <v>0</v>
      </c>
      <c r="T103" s="10">
        <f t="shared" si="169"/>
        <v>0</v>
      </c>
      <c r="U103" s="10">
        <f t="shared" si="169"/>
        <v>0</v>
      </c>
      <c r="V103" s="10">
        <f t="shared" si="169"/>
        <v>0</v>
      </c>
      <c r="W103" s="10">
        <f t="shared" si="169"/>
        <v>0</v>
      </c>
      <c r="X103" s="10">
        <f t="shared" si="169"/>
        <v>0</v>
      </c>
      <c r="Y103" s="10">
        <f t="shared" si="169"/>
        <v>0</v>
      </c>
      <c r="Z103" s="10">
        <f t="shared" si="169"/>
        <v>0</v>
      </c>
      <c r="AA103" s="10">
        <f t="shared" si="169"/>
        <v>0</v>
      </c>
      <c r="AB103" s="10">
        <f t="shared" si="169"/>
        <v>0</v>
      </c>
      <c r="AC103" s="10">
        <f t="shared" si="169"/>
        <v>0</v>
      </c>
      <c r="AD103" s="10">
        <f t="shared" si="169"/>
        <v>0</v>
      </c>
      <c r="AE103" s="10">
        <f t="shared" si="169"/>
        <v>0</v>
      </c>
      <c r="AF103" s="10">
        <f t="shared" si="169"/>
        <v>0</v>
      </c>
      <c r="AG103" s="10">
        <f t="shared" si="169"/>
        <v>0</v>
      </c>
      <c r="AH103" s="10">
        <f t="shared" si="169"/>
        <v>0</v>
      </c>
      <c r="AI103" s="10">
        <f t="shared" si="169"/>
        <v>0</v>
      </c>
      <c r="AJ103" s="10">
        <f t="shared" si="169"/>
        <v>0</v>
      </c>
      <c r="AK103" s="10">
        <f t="shared" si="169"/>
        <v>0</v>
      </c>
      <c r="AL103" s="10">
        <f t="shared" si="169"/>
        <v>0</v>
      </c>
      <c r="AM103" s="10">
        <f t="shared" si="169"/>
        <v>0</v>
      </c>
      <c r="AN103" s="10">
        <f t="shared" si="169"/>
        <v>0</v>
      </c>
      <c r="AO103" s="10">
        <f t="shared" si="169"/>
        <v>0</v>
      </c>
      <c r="AP103" s="10">
        <f t="shared" si="169"/>
        <v>0</v>
      </c>
      <c r="AQ103" s="10">
        <f t="shared" si="169"/>
        <v>0</v>
      </c>
      <c r="AR103" s="10">
        <f t="shared" si="169"/>
        <v>0</v>
      </c>
      <c r="AS103" s="10">
        <f t="shared" si="169"/>
        <v>0</v>
      </c>
      <c r="AT103" s="10">
        <f t="shared" si="169"/>
        <v>0</v>
      </c>
      <c r="AU103" s="10">
        <f t="shared" si="169"/>
        <v>0</v>
      </c>
      <c r="AV103" s="10">
        <f t="shared" si="169"/>
        <v>0</v>
      </c>
      <c r="AW103" s="10">
        <f t="shared" si="169"/>
        <v>0</v>
      </c>
      <c r="AX103" s="10">
        <f t="shared" si="169"/>
        <v>0</v>
      </c>
      <c r="AY103" s="10">
        <f t="shared" si="169"/>
        <v>0</v>
      </c>
      <c r="AZ103" s="10">
        <f t="shared" si="169"/>
        <v>0</v>
      </c>
      <c r="BA103" s="10">
        <f t="shared" si="169"/>
        <v>0</v>
      </c>
      <c r="BB103" s="10">
        <f t="shared" si="169"/>
        <v>0</v>
      </c>
      <c r="BC103" s="10">
        <f t="shared" si="169"/>
        <v>0</v>
      </c>
      <c r="BD103" s="10">
        <f t="shared" si="169"/>
        <v>0</v>
      </c>
      <c r="BE103" s="10">
        <f t="shared" si="169"/>
        <v>0</v>
      </c>
      <c r="BF103" s="10">
        <f t="shared" si="169"/>
        <v>0</v>
      </c>
      <c r="BG103" s="10">
        <f t="shared" si="169"/>
        <v>0</v>
      </c>
      <c r="BH103" s="10">
        <f t="shared" si="169"/>
        <v>0</v>
      </c>
      <c r="BI103" s="10">
        <f t="shared" si="169"/>
        <v>0</v>
      </c>
      <c r="BJ103" s="10">
        <f t="shared" si="169"/>
        <v>0</v>
      </c>
      <c r="BK103" s="10">
        <f t="shared" si="169"/>
        <v>0</v>
      </c>
      <c r="BL103" s="10">
        <f t="shared" si="169"/>
        <v>0</v>
      </c>
      <c r="BM103" s="10">
        <f t="shared" si="169"/>
        <v>0</v>
      </c>
      <c r="BN103" s="10">
        <f t="shared" si="169"/>
        <v>0</v>
      </c>
      <c r="BO103" s="10">
        <f t="shared" ref="BO103:DZ103" si="170">BO45/BO$61</f>
        <v>0</v>
      </c>
      <c r="BP103" s="10">
        <f t="shared" si="170"/>
        <v>0</v>
      </c>
      <c r="BQ103" s="10">
        <f t="shared" si="170"/>
        <v>0</v>
      </c>
      <c r="BR103" s="10">
        <f t="shared" si="170"/>
        <v>0</v>
      </c>
      <c r="BS103" s="10">
        <f t="shared" si="170"/>
        <v>0</v>
      </c>
      <c r="BT103" s="10">
        <f t="shared" si="170"/>
        <v>0</v>
      </c>
      <c r="BU103" s="10">
        <f t="shared" si="170"/>
        <v>0</v>
      </c>
      <c r="BV103" s="10">
        <f t="shared" si="170"/>
        <v>0</v>
      </c>
      <c r="BW103" s="10">
        <f t="shared" si="170"/>
        <v>0</v>
      </c>
      <c r="BX103" s="10">
        <f t="shared" si="170"/>
        <v>0</v>
      </c>
      <c r="BY103" s="10">
        <f t="shared" si="170"/>
        <v>0</v>
      </c>
      <c r="BZ103" s="10">
        <f t="shared" si="170"/>
        <v>0</v>
      </c>
      <c r="CA103" s="10">
        <f t="shared" si="170"/>
        <v>0</v>
      </c>
      <c r="CB103" s="10">
        <f t="shared" si="170"/>
        <v>0</v>
      </c>
      <c r="CC103" s="10">
        <f t="shared" si="170"/>
        <v>0</v>
      </c>
      <c r="CD103" s="10">
        <f t="shared" si="170"/>
        <v>0</v>
      </c>
      <c r="CE103" s="10">
        <f t="shared" si="170"/>
        <v>0</v>
      </c>
      <c r="CF103" s="10">
        <f t="shared" si="170"/>
        <v>0</v>
      </c>
      <c r="CG103" s="10">
        <f t="shared" si="170"/>
        <v>0</v>
      </c>
      <c r="CH103" s="10">
        <f t="shared" si="170"/>
        <v>0</v>
      </c>
      <c r="CI103" s="10">
        <f t="shared" si="170"/>
        <v>0</v>
      </c>
      <c r="CJ103" s="10">
        <f t="shared" si="170"/>
        <v>0</v>
      </c>
      <c r="CK103" s="10">
        <f t="shared" si="170"/>
        <v>0</v>
      </c>
      <c r="CL103" s="10">
        <f t="shared" si="170"/>
        <v>0</v>
      </c>
      <c r="CM103" s="10">
        <f t="shared" si="170"/>
        <v>0</v>
      </c>
      <c r="CN103" s="10">
        <f t="shared" si="170"/>
        <v>0</v>
      </c>
      <c r="CO103" s="10">
        <f t="shared" si="170"/>
        <v>0</v>
      </c>
      <c r="CP103" s="10">
        <f t="shared" si="170"/>
        <v>0</v>
      </c>
      <c r="CQ103" s="10">
        <f t="shared" si="170"/>
        <v>0</v>
      </c>
      <c r="CR103" s="10">
        <f t="shared" si="170"/>
        <v>0</v>
      </c>
      <c r="CS103" s="10">
        <f t="shared" si="170"/>
        <v>0</v>
      </c>
      <c r="CT103" s="10">
        <f t="shared" si="170"/>
        <v>0</v>
      </c>
      <c r="CU103" s="10">
        <f t="shared" si="170"/>
        <v>0</v>
      </c>
      <c r="CV103" s="10">
        <f t="shared" si="170"/>
        <v>0</v>
      </c>
      <c r="CW103" s="10">
        <f t="shared" si="170"/>
        <v>0</v>
      </c>
      <c r="CX103" s="10">
        <f t="shared" si="170"/>
        <v>0</v>
      </c>
      <c r="CY103" s="10">
        <f t="shared" si="170"/>
        <v>0</v>
      </c>
      <c r="CZ103" s="10">
        <f t="shared" si="170"/>
        <v>0</v>
      </c>
      <c r="DA103" s="10">
        <f t="shared" si="170"/>
        <v>0</v>
      </c>
      <c r="DB103" s="10">
        <f t="shared" si="170"/>
        <v>0</v>
      </c>
      <c r="DC103" s="10">
        <f t="shared" si="170"/>
        <v>0</v>
      </c>
      <c r="DD103" s="10">
        <f t="shared" si="170"/>
        <v>0</v>
      </c>
      <c r="DE103" s="10">
        <f t="shared" si="170"/>
        <v>0</v>
      </c>
      <c r="DF103" s="10">
        <f t="shared" si="170"/>
        <v>0</v>
      </c>
      <c r="DG103" s="10">
        <f t="shared" si="170"/>
        <v>0</v>
      </c>
      <c r="DH103" s="10">
        <f t="shared" si="170"/>
        <v>0</v>
      </c>
      <c r="DI103" s="10">
        <f t="shared" si="170"/>
        <v>0</v>
      </c>
      <c r="DJ103" s="10">
        <f t="shared" si="170"/>
        <v>0</v>
      </c>
      <c r="DK103" s="10">
        <f t="shared" si="170"/>
        <v>0</v>
      </c>
      <c r="DL103" s="10">
        <f t="shared" si="170"/>
        <v>0</v>
      </c>
      <c r="DM103" s="10">
        <f t="shared" si="170"/>
        <v>0</v>
      </c>
      <c r="DN103" s="10">
        <f t="shared" si="170"/>
        <v>0</v>
      </c>
      <c r="DO103" s="10">
        <f t="shared" si="170"/>
        <v>0</v>
      </c>
      <c r="DP103" s="10">
        <f t="shared" si="170"/>
        <v>0</v>
      </c>
      <c r="DQ103" s="10">
        <f t="shared" si="170"/>
        <v>0</v>
      </c>
      <c r="DR103" s="10">
        <f t="shared" si="170"/>
        <v>0</v>
      </c>
      <c r="DS103" s="10">
        <f t="shared" si="170"/>
        <v>0</v>
      </c>
      <c r="DT103" s="10">
        <f t="shared" si="170"/>
        <v>0</v>
      </c>
      <c r="DU103" s="10">
        <f t="shared" si="170"/>
        <v>0</v>
      </c>
      <c r="DV103" s="10">
        <f t="shared" si="170"/>
        <v>0</v>
      </c>
      <c r="DW103" s="10">
        <f t="shared" si="170"/>
        <v>0</v>
      </c>
      <c r="DX103" s="10">
        <f t="shared" si="170"/>
        <v>0</v>
      </c>
      <c r="DY103" s="10">
        <f t="shared" si="170"/>
        <v>0</v>
      </c>
      <c r="DZ103" s="10">
        <f t="shared" si="170"/>
        <v>0</v>
      </c>
      <c r="EA103" s="10">
        <f t="shared" ref="EA103:GL103" si="171">EA45/EA$61</f>
        <v>0</v>
      </c>
      <c r="EB103" s="10">
        <f t="shared" si="171"/>
        <v>0</v>
      </c>
      <c r="EC103" s="10">
        <f t="shared" si="171"/>
        <v>0</v>
      </c>
      <c r="ED103" s="10">
        <f t="shared" si="171"/>
        <v>0</v>
      </c>
      <c r="EE103" s="10">
        <f t="shared" si="171"/>
        <v>0</v>
      </c>
      <c r="EF103" s="10">
        <f t="shared" si="171"/>
        <v>0</v>
      </c>
      <c r="EG103" s="10">
        <f t="shared" si="171"/>
        <v>0</v>
      </c>
      <c r="EH103" s="10">
        <f t="shared" si="171"/>
        <v>0</v>
      </c>
      <c r="EI103" s="10">
        <f t="shared" si="171"/>
        <v>0</v>
      </c>
      <c r="EJ103" s="10">
        <f t="shared" si="171"/>
        <v>0</v>
      </c>
      <c r="EK103" s="10">
        <f t="shared" si="171"/>
        <v>0</v>
      </c>
      <c r="EL103" s="10">
        <f t="shared" si="171"/>
        <v>0</v>
      </c>
      <c r="EM103" s="10">
        <f t="shared" si="171"/>
        <v>0</v>
      </c>
      <c r="EN103" s="10">
        <f t="shared" si="171"/>
        <v>0</v>
      </c>
      <c r="EO103" s="10">
        <f t="shared" si="171"/>
        <v>0</v>
      </c>
      <c r="EP103" s="10">
        <f t="shared" si="171"/>
        <v>0</v>
      </c>
      <c r="EQ103" s="10">
        <f t="shared" si="171"/>
        <v>0</v>
      </c>
      <c r="ER103" s="10">
        <f t="shared" si="171"/>
        <v>0</v>
      </c>
      <c r="ES103" s="10">
        <f t="shared" si="171"/>
        <v>0</v>
      </c>
      <c r="ET103" s="10">
        <f t="shared" si="171"/>
        <v>0</v>
      </c>
      <c r="EU103" s="10">
        <f t="shared" si="171"/>
        <v>0</v>
      </c>
      <c r="EV103" s="10">
        <f t="shared" si="171"/>
        <v>0</v>
      </c>
      <c r="EW103" s="10">
        <f t="shared" si="171"/>
        <v>0</v>
      </c>
      <c r="EX103" s="10">
        <f t="shared" si="171"/>
        <v>0</v>
      </c>
      <c r="EY103" s="10">
        <f t="shared" si="171"/>
        <v>0</v>
      </c>
      <c r="EZ103" s="10">
        <f t="shared" si="171"/>
        <v>0</v>
      </c>
      <c r="FA103" s="10">
        <f t="shared" si="171"/>
        <v>0</v>
      </c>
      <c r="FB103" s="10">
        <f t="shared" si="171"/>
        <v>0</v>
      </c>
      <c r="FC103" s="10">
        <f t="shared" si="171"/>
        <v>0</v>
      </c>
      <c r="FD103" s="10">
        <f t="shared" si="171"/>
        <v>0</v>
      </c>
      <c r="FE103" s="10">
        <f t="shared" si="171"/>
        <v>0</v>
      </c>
      <c r="FF103" s="10">
        <f t="shared" si="171"/>
        <v>0</v>
      </c>
      <c r="FG103" s="10">
        <f t="shared" si="171"/>
        <v>0</v>
      </c>
      <c r="FH103" s="10">
        <f t="shared" si="171"/>
        <v>0</v>
      </c>
      <c r="FI103" s="10">
        <f t="shared" si="171"/>
        <v>0</v>
      </c>
      <c r="FJ103" s="10">
        <f t="shared" si="171"/>
        <v>0</v>
      </c>
      <c r="FK103" s="10">
        <f t="shared" si="171"/>
        <v>0</v>
      </c>
      <c r="FL103" s="10">
        <f t="shared" si="171"/>
        <v>0</v>
      </c>
      <c r="FM103" s="10">
        <f t="shared" si="171"/>
        <v>0</v>
      </c>
      <c r="FN103" s="10">
        <f t="shared" si="171"/>
        <v>0</v>
      </c>
      <c r="FO103" s="10">
        <f t="shared" si="171"/>
        <v>0</v>
      </c>
      <c r="FP103" s="10">
        <f t="shared" si="171"/>
        <v>0</v>
      </c>
      <c r="FQ103" s="10">
        <f t="shared" si="171"/>
        <v>0</v>
      </c>
      <c r="FR103" s="10">
        <f t="shared" si="171"/>
        <v>0</v>
      </c>
      <c r="FS103" s="10">
        <f t="shared" si="171"/>
        <v>0</v>
      </c>
      <c r="FT103" s="10">
        <f t="shared" si="171"/>
        <v>0</v>
      </c>
      <c r="FU103" s="10">
        <f t="shared" si="171"/>
        <v>0</v>
      </c>
      <c r="FV103" s="10">
        <f t="shared" si="171"/>
        <v>0</v>
      </c>
      <c r="FW103" s="10">
        <f t="shared" si="171"/>
        <v>0</v>
      </c>
      <c r="FX103" s="10">
        <f t="shared" si="171"/>
        <v>0</v>
      </c>
      <c r="FY103" s="10">
        <f t="shared" si="171"/>
        <v>0</v>
      </c>
      <c r="FZ103" s="10">
        <f t="shared" si="171"/>
        <v>0</v>
      </c>
      <c r="GA103" s="10">
        <f t="shared" si="171"/>
        <v>0</v>
      </c>
      <c r="GB103" s="10">
        <f t="shared" si="171"/>
        <v>0</v>
      </c>
      <c r="GC103" s="10">
        <f t="shared" si="171"/>
        <v>0</v>
      </c>
      <c r="GD103" s="10">
        <f t="shared" si="171"/>
        <v>0</v>
      </c>
      <c r="GE103" s="10">
        <f t="shared" si="171"/>
        <v>0</v>
      </c>
      <c r="GF103" s="10">
        <f t="shared" si="171"/>
        <v>0</v>
      </c>
      <c r="GG103" s="10">
        <f t="shared" si="171"/>
        <v>0</v>
      </c>
      <c r="GH103" s="10">
        <f t="shared" si="171"/>
        <v>0</v>
      </c>
      <c r="GI103" s="10">
        <f t="shared" si="171"/>
        <v>0</v>
      </c>
      <c r="GJ103" s="10">
        <f t="shared" si="171"/>
        <v>-5.0939647427116714</v>
      </c>
      <c r="GK103" s="10">
        <f t="shared" si="171"/>
        <v>-10.121641486700236</v>
      </c>
      <c r="GL103" s="10">
        <f t="shared" si="171"/>
        <v>-10.811488569376559</v>
      </c>
      <c r="GM103" s="10">
        <f t="shared" ref="GM103:HE103" si="172">GM45/GM$61</f>
        <v>-9.4742322148511686</v>
      </c>
      <c r="GN103" s="10">
        <f t="shared" si="172"/>
        <v>-9.4627760694885925</v>
      </c>
      <c r="GO103" s="10">
        <f t="shared" si="172"/>
        <v>-10.937408538738037</v>
      </c>
      <c r="GP103" s="10">
        <f t="shared" si="172"/>
        <v>-11.42440264155776</v>
      </c>
      <c r="GQ103" s="10">
        <f t="shared" si="172"/>
        <v>-11.662765736910679</v>
      </c>
      <c r="GR103" s="10">
        <f t="shared" si="172"/>
        <v>-5.3227894363729593</v>
      </c>
      <c r="GS103" s="10">
        <f t="shared" si="172"/>
        <v>0</v>
      </c>
      <c r="GT103" s="10">
        <f t="shared" si="172"/>
        <v>0</v>
      </c>
      <c r="GU103" s="10">
        <f t="shared" si="172"/>
        <v>0</v>
      </c>
      <c r="GV103" s="10">
        <f t="shared" si="172"/>
        <v>0</v>
      </c>
      <c r="GW103" s="10">
        <f t="shared" si="172"/>
        <v>0</v>
      </c>
      <c r="GX103" s="10">
        <f t="shared" si="172"/>
        <v>0</v>
      </c>
      <c r="GY103" s="10">
        <f t="shared" si="172"/>
        <v>0</v>
      </c>
      <c r="GZ103" s="10">
        <f t="shared" si="172"/>
        <v>0</v>
      </c>
      <c r="HA103" s="10">
        <f t="shared" si="172"/>
        <v>0</v>
      </c>
      <c r="HB103" s="10">
        <f t="shared" si="172"/>
        <v>0</v>
      </c>
      <c r="HC103" s="10">
        <f t="shared" si="172"/>
        <v>0</v>
      </c>
      <c r="HD103" s="10">
        <f t="shared" si="172"/>
        <v>0</v>
      </c>
      <c r="HE103" s="10">
        <f t="shared" si="172"/>
        <v>0</v>
      </c>
      <c r="HF103" s="10"/>
      <c r="HG103" s="10">
        <f t="shared" si="14"/>
        <v>-0.39769561055050789</v>
      </c>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row>
    <row r="104" spans="1:275">
      <c r="A104" t="str">
        <f t="shared" si="135"/>
        <v>NM_Basic_Activities5</v>
      </c>
      <c r="B104" s="10">
        <f t="shared" si="136"/>
        <v>0</v>
      </c>
      <c r="C104" s="10">
        <f t="shared" ref="C104:BN104" si="173">C46/C$61</f>
        <v>0</v>
      </c>
      <c r="D104" s="10">
        <f t="shared" si="173"/>
        <v>0</v>
      </c>
      <c r="E104" s="10">
        <f t="shared" si="173"/>
        <v>0</v>
      </c>
      <c r="F104" s="10">
        <f t="shared" si="173"/>
        <v>0</v>
      </c>
      <c r="G104" s="10">
        <f t="shared" si="173"/>
        <v>0</v>
      </c>
      <c r="H104" s="10">
        <f t="shared" si="173"/>
        <v>0</v>
      </c>
      <c r="I104" s="10">
        <f t="shared" si="173"/>
        <v>0</v>
      </c>
      <c r="J104" s="10">
        <f t="shared" si="173"/>
        <v>0</v>
      </c>
      <c r="K104" s="10">
        <f t="shared" si="173"/>
        <v>0</v>
      </c>
      <c r="L104" s="10">
        <f t="shared" si="173"/>
        <v>0</v>
      </c>
      <c r="M104" s="10">
        <f t="shared" si="173"/>
        <v>0</v>
      </c>
      <c r="N104" s="10">
        <f t="shared" si="173"/>
        <v>0</v>
      </c>
      <c r="O104" s="10">
        <f t="shared" si="173"/>
        <v>0</v>
      </c>
      <c r="P104" s="10">
        <f t="shared" si="173"/>
        <v>0</v>
      </c>
      <c r="Q104" s="10">
        <f t="shared" si="173"/>
        <v>0</v>
      </c>
      <c r="R104" s="10">
        <f t="shared" si="173"/>
        <v>0</v>
      </c>
      <c r="S104" s="10">
        <f t="shared" si="173"/>
        <v>0</v>
      </c>
      <c r="T104" s="10">
        <f t="shared" si="173"/>
        <v>0</v>
      </c>
      <c r="U104" s="10">
        <f t="shared" si="173"/>
        <v>0</v>
      </c>
      <c r="V104" s="10">
        <f t="shared" si="173"/>
        <v>0</v>
      </c>
      <c r="W104" s="10">
        <f t="shared" si="173"/>
        <v>0</v>
      </c>
      <c r="X104" s="10">
        <f t="shared" si="173"/>
        <v>0</v>
      </c>
      <c r="Y104" s="10">
        <f t="shared" si="173"/>
        <v>0</v>
      </c>
      <c r="Z104" s="10">
        <f t="shared" si="173"/>
        <v>0</v>
      </c>
      <c r="AA104" s="10">
        <f t="shared" si="173"/>
        <v>0</v>
      </c>
      <c r="AB104" s="10">
        <f t="shared" si="173"/>
        <v>0</v>
      </c>
      <c r="AC104" s="10">
        <f t="shared" si="173"/>
        <v>0</v>
      </c>
      <c r="AD104" s="10">
        <f t="shared" si="173"/>
        <v>0</v>
      </c>
      <c r="AE104" s="10">
        <f t="shared" si="173"/>
        <v>0</v>
      </c>
      <c r="AF104" s="10">
        <f t="shared" si="173"/>
        <v>0</v>
      </c>
      <c r="AG104" s="10">
        <f t="shared" si="173"/>
        <v>0</v>
      </c>
      <c r="AH104" s="10">
        <f t="shared" si="173"/>
        <v>0</v>
      </c>
      <c r="AI104" s="10">
        <f t="shared" si="173"/>
        <v>0</v>
      </c>
      <c r="AJ104" s="10">
        <f t="shared" si="173"/>
        <v>0</v>
      </c>
      <c r="AK104" s="10">
        <f t="shared" si="173"/>
        <v>0</v>
      </c>
      <c r="AL104" s="10">
        <f t="shared" si="173"/>
        <v>0</v>
      </c>
      <c r="AM104" s="10">
        <f t="shared" si="173"/>
        <v>0</v>
      </c>
      <c r="AN104" s="10">
        <f t="shared" si="173"/>
        <v>0</v>
      </c>
      <c r="AO104" s="10">
        <f t="shared" si="173"/>
        <v>0</v>
      </c>
      <c r="AP104" s="10">
        <f t="shared" si="173"/>
        <v>0</v>
      </c>
      <c r="AQ104" s="10">
        <f t="shared" si="173"/>
        <v>0</v>
      </c>
      <c r="AR104" s="10">
        <f t="shared" si="173"/>
        <v>0</v>
      </c>
      <c r="AS104" s="10">
        <f t="shared" si="173"/>
        <v>0</v>
      </c>
      <c r="AT104" s="10">
        <f t="shared" si="173"/>
        <v>0</v>
      </c>
      <c r="AU104" s="10">
        <f t="shared" si="173"/>
        <v>0</v>
      </c>
      <c r="AV104" s="10">
        <f t="shared" si="173"/>
        <v>0</v>
      </c>
      <c r="AW104" s="10">
        <f t="shared" si="173"/>
        <v>0</v>
      </c>
      <c r="AX104" s="10">
        <f t="shared" si="173"/>
        <v>0</v>
      </c>
      <c r="AY104" s="10">
        <f t="shared" si="173"/>
        <v>0</v>
      </c>
      <c r="AZ104" s="10">
        <f t="shared" si="173"/>
        <v>0</v>
      </c>
      <c r="BA104" s="10">
        <f t="shared" si="173"/>
        <v>0</v>
      </c>
      <c r="BB104" s="10">
        <f t="shared" si="173"/>
        <v>0</v>
      </c>
      <c r="BC104" s="10">
        <f t="shared" si="173"/>
        <v>0</v>
      </c>
      <c r="BD104" s="10">
        <f t="shared" si="173"/>
        <v>0</v>
      </c>
      <c r="BE104" s="10">
        <f t="shared" si="173"/>
        <v>0</v>
      </c>
      <c r="BF104" s="10">
        <f t="shared" si="173"/>
        <v>0</v>
      </c>
      <c r="BG104" s="10">
        <f t="shared" si="173"/>
        <v>0</v>
      </c>
      <c r="BH104" s="10">
        <f t="shared" si="173"/>
        <v>0</v>
      </c>
      <c r="BI104" s="10">
        <f t="shared" si="173"/>
        <v>0</v>
      </c>
      <c r="BJ104" s="10">
        <f t="shared" si="173"/>
        <v>0</v>
      </c>
      <c r="BK104" s="10">
        <f t="shared" si="173"/>
        <v>0</v>
      </c>
      <c r="BL104" s="10">
        <f t="shared" si="173"/>
        <v>0</v>
      </c>
      <c r="BM104" s="10">
        <f t="shared" si="173"/>
        <v>0</v>
      </c>
      <c r="BN104" s="10">
        <f t="shared" si="173"/>
        <v>0</v>
      </c>
      <c r="BO104" s="10">
        <f t="shared" ref="BO104:DZ104" si="174">BO46/BO$61</f>
        <v>0</v>
      </c>
      <c r="BP104" s="10">
        <f t="shared" si="174"/>
        <v>0</v>
      </c>
      <c r="BQ104" s="10">
        <f t="shared" si="174"/>
        <v>0</v>
      </c>
      <c r="BR104" s="10">
        <f t="shared" si="174"/>
        <v>0</v>
      </c>
      <c r="BS104" s="10">
        <f t="shared" si="174"/>
        <v>0</v>
      </c>
      <c r="BT104" s="10">
        <f t="shared" si="174"/>
        <v>0</v>
      </c>
      <c r="BU104" s="10">
        <f t="shared" si="174"/>
        <v>0</v>
      </c>
      <c r="BV104" s="10">
        <f t="shared" si="174"/>
        <v>0</v>
      </c>
      <c r="BW104" s="10">
        <f t="shared" si="174"/>
        <v>0</v>
      </c>
      <c r="BX104" s="10">
        <f t="shared" si="174"/>
        <v>0</v>
      </c>
      <c r="BY104" s="10">
        <f t="shared" si="174"/>
        <v>0</v>
      </c>
      <c r="BZ104" s="10">
        <f t="shared" si="174"/>
        <v>0</v>
      </c>
      <c r="CA104" s="10">
        <f t="shared" si="174"/>
        <v>0</v>
      </c>
      <c r="CB104" s="10">
        <f t="shared" si="174"/>
        <v>0</v>
      </c>
      <c r="CC104" s="10">
        <f t="shared" si="174"/>
        <v>0</v>
      </c>
      <c r="CD104" s="10">
        <f t="shared" si="174"/>
        <v>0</v>
      </c>
      <c r="CE104" s="10">
        <f t="shared" si="174"/>
        <v>0</v>
      </c>
      <c r="CF104" s="10">
        <f t="shared" si="174"/>
        <v>0</v>
      </c>
      <c r="CG104" s="10">
        <f t="shared" si="174"/>
        <v>0</v>
      </c>
      <c r="CH104" s="10">
        <f t="shared" si="174"/>
        <v>0</v>
      </c>
      <c r="CI104" s="10">
        <f t="shared" si="174"/>
        <v>0</v>
      </c>
      <c r="CJ104" s="10">
        <f t="shared" si="174"/>
        <v>0</v>
      </c>
      <c r="CK104" s="10">
        <f t="shared" si="174"/>
        <v>0</v>
      </c>
      <c r="CL104" s="10">
        <f t="shared" si="174"/>
        <v>0</v>
      </c>
      <c r="CM104" s="10">
        <f t="shared" si="174"/>
        <v>0</v>
      </c>
      <c r="CN104" s="10">
        <f t="shared" si="174"/>
        <v>0</v>
      </c>
      <c r="CO104" s="10">
        <f t="shared" si="174"/>
        <v>0</v>
      </c>
      <c r="CP104" s="10">
        <f t="shared" si="174"/>
        <v>0</v>
      </c>
      <c r="CQ104" s="10">
        <f t="shared" si="174"/>
        <v>0</v>
      </c>
      <c r="CR104" s="10">
        <f t="shared" si="174"/>
        <v>0</v>
      </c>
      <c r="CS104" s="10">
        <f t="shared" si="174"/>
        <v>0</v>
      </c>
      <c r="CT104" s="10">
        <f t="shared" si="174"/>
        <v>0</v>
      </c>
      <c r="CU104" s="10">
        <f t="shared" si="174"/>
        <v>0</v>
      </c>
      <c r="CV104" s="10">
        <f t="shared" si="174"/>
        <v>0</v>
      </c>
      <c r="CW104" s="10">
        <f t="shared" si="174"/>
        <v>0</v>
      </c>
      <c r="CX104" s="10">
        <f t="shared" si="174"/>
        <v>0</v>
      </c>
      <c r="CY104" s="10">
        <f t="shared" si="174"/>
        <v>0</v>
      </c>
      <c r="CZ104" s="10">
        <f t="shared" si="174"/>
        <v>0</v>
      </c>
      <c r="DA104" s="10">
        <f t="shared" si="174"/>
        <v>0</v>
      </c>
      <c r="DB104" s="10">
        <f t="shared" si="174"/>
        <v>0</v>
      </c>
      <c r="DC104" s="10">
        <f t="shared" si="174"/>
        <v>0</v>
      </c>
      <c r="DD104" s="10">
        <f t="shared" si="174"/>
        <v>0</v>
      </c>
      <c r="DE104" s="10">
        <f t="shared" si="174"/>
        <v>0</v>
      </c>
      <c r="DF104" s="10">
        <f t="shared" si="174"/>
        <v>0</v>
      </c>
      <c r="DG104" s="10">
        <f t="shared" si="174"/>
        <v>0</v>
      </c>
      <c r="DH104" s="10">
        <f t="shared" si="174"/>
        <v>0</v>
      </c>
      <c r="DI104" s="10">
        <f t="shared" si="174"/>
        <v>0</v>
      </c>
      <c r="DJ104" s="10">
        <f t="shared" si="174"/>
        <v>0</v>
      </c>
      <c r="DK104" s="10">
        <f t="shared" si="174"/>
        <v>0</v>
      </c>
      <c r="DL104" s="10">
        <f t="shared" si="174"/>
        <v>0</v>
      </c>
      <c r="DM104" s="10">
        <f t="shared" si="174"/>
        <v>0</v>
      </c>
      <c r="DN104" s="10">
        <f t="shared" si="174"/>
        <v>0</v>
      </c>
      <c r="DO104" s="10">
        <f t="shared" si="174"/>
        <v>0</v>
      </c>
      <c r="DP104" s="10">
        <f t="shared" si="174"/>
        <v>0</v>
      </c>
      <c r="DQ104" s="10">
        <f t="shared" si="174"/>
        <v>0</v>
      </c>
      <c r="DR104" s="10">
        <f t="shared" si="174"/>
        <v>0</v>
      </c>
      <c r="DS104" s="10">
        <f t="shared" si="174"/>
        <v>0</v>
      </c>
      <c r="DT104" s="10">
        <f t="shared" si="174"/>
        <v>0</v>
      </c>
      <c r="DU104" s="10">
        <f t="shared" si="174"/>
        <v>0</v>
      </c>
      <c r="DV104" s="10">
        <f t="shared" si="174"/>
        <v>0</v>
      </c>
      <c r="DW104" s="10">
        <f t="shared" si="174"/>
        <v>0</v>
      </c>
      <c r="DX104" s="10">
        <f t="shared" si="174"/>
        <v>0</v>
      </c>
      <c r="DY104" s="10">
        <f t="shared" si="174"/>
        <v>0</v>
      </c>
      <c r="DZ104" s="10">
        <f t="shared" si="174"/>
        <v>0</v>
      </c>
      <c r="EA104" s="10">
        <f t="shared" ref="EA104:GL104" si="175">EA46/EA$61</f>
        <v>0</v>
      </c>
      <c r="EB104" s="10">
        <f t="shared" si="175"/>
        <v>0</v>
      </c>
      <c r="EC104" s="10">
        <f t="shared" si="175"/>
        <v>0</v>
      </c>
      <c r="ED104" s="10">
        <f t="shared" si="175"/>
        <v>0</v>
      </c>
      <c r="EE104" s="10">
        <f t="shared" si="175"/>
        <v>0</v>
      </c>
      <c r="EF104" s="10">
        <f t="shared" si="175"/>
        <v>0</v>
      </c>
      <c r="EG104" s="10">
        <f t="shared" si="175"/>
        <v>0</v>
      </c>
      <c r="EH104" s="10">
        <f t="shared" si="175"/>
        <v>0</v>
      </c>
      <c r="EI104" s="10">
        <f t="shared" si="175"/>
        <v>0</v>
      </c>
      <c r="EJ104" s="10">
        <f t="shared" si="175"/>
        <v>0</v>
      </c>
      <c r="EK104" s="10">
        <f t="shared" si="175"/>
        <v>0</v>
      </c>
      <c r="EL104" s="10">
        <f t="shared" si="175"/>
        <v>0</v>
      </c>
      <c r="EM104" s="10">
        <f t="shared" si="175"/>
        <v>0</v>
      </c>
      <c r="EN104" s="10">
        <f t="shared" si="175"/>
        <v>0</v>
      </c>
      <c r="EO104" s="10">
        <f t="shared" si="175"/>
        <v>0</v>
      </c>
      <c r="EP104" s="10">
        <f t="shared" si="175"/>
        <v>0</v>
      </c>
      <c r="EQ104" s="10">
        <f t="shared" si="175"/>
        <v>0</v>
      </c>
      <c r="ER104" s="10">
        <f t="shared" si="175"/>
        <v>0</v>
      </c>
      <c r="ES104" s="10">
        <f t="shared" si="175"/>
        <v>0</v>
      </c>
      <c r="ET104" s="10">
        <f t="shared" si="175"/>
        <v>0</v>
      </c>
      <c r="EU104" s="10">
        <f t="shared" si="175"/>
        <v>0</v>
      </c>
      <c r="EV104" s="10">
        <f t="shared" si="175"/>
        <v>0</v>
      </c>
      <c r="EW104" s="10">
        <f t="shared" si="175"/>
        <v>0</v>
      </c>
      <c r="EX104" s="10">
        <f t="shared" si="175"/>
        <v>0</v>
      </c>
      <c r="EY104" s="10">
        <f t="shared" si="175"/>
        <v>0</v>
      </c>
      <c r="EZ104" s="10">
        <f t="shared" si="175"/>
        <v>0</v>
      </c>
      <c r="FA104" s="10">
        <f t="shared" si="175"/>
        <v>0</v>
      </c>
      <c r="FB104" s="10">
        <f t="shared" si="175"/>
        <v>0</v>
      </c>
      <c r="FC104" s="10">
        <f t="shared" si="175"/>
        <v>0</v>
      </c>
      <c r="FD104" s="10">
        <f t="shared" si="175"/>
        <v>0</v>
      </c>
      <c r="FE104" s="10">
        <f t="shared" si="175"/>
        <v>0</v>
      </c>
      <c r="FF104" s="10">
        <f t="shared" si="175"/>
        <v>0</v>
      </c>
      <c r="FG104" s="10">
        <f t="shared" si="175"/>
        <v>0</v>
      </c>
      <c r="FH104" s="10">
        <f t="shared" si="175"/>
        <v>0</v>
      </c>
      <c r="FI104" s="10">
        <f t="shared" si="175"/>
        <v>0</v>
      </c>
      <c r="FJ104" s="10">
        <f t="shared" si="175"/>
        <v>0</v>
      </c>
      <c r="FK104" s="10">
        <f t="shared" si="175"/>
        <v>0</v>
      </c>
      <c r="FL104" s="10">
        <f t="shared" si="175"/>
        <v>0</v>
      </c>
      <c r="FM104" s="10">
        <f t="shared" si="175"/>
        <v>0</v>
      </c>
      <c r="FN104" s="10">
        <f t="shared" si="175"/>
        <v>0</v>
      </c>
      <c r="FO104" s="10">
        <f t="shared" si="175"/>
        <v>0</v>
      </c>
      <c r="FP104" s="10">
        <f t="shared" si="175"/>
        <v>0</v>
      </c>
      <c r="FQ104" s="10">
        <f t="shared" si="175"/>
        <v>0</v>
      </c>
      <c r="FR104" s="10">
        <f t="shared" si="175"/>
        <v>0</v>
      </c>
      <c r="FS104" s="10">
        <f t="shared" si="175"/>
        <v>0</v>
      </c>
      <c r="FT104" s="10">
        <f t="shared" si="175"/>
        <v>0</v>
      </c>
      <c r="FU104" s="10">
        <f t="shared" si="175"/>
        <v>0</v>
      </c>
      <c r="FV104" s="10">
        <f t="shared" si="175"/>
        <v>0</v>
      </c>
      <c r="FW104" s="10">
        <f t="shared" si="175"/>
        <v>0</v>
      </c>
      <c r="FX104" s="10">
        <f t="shared" si="175"/>
        <v>0</v>
      </c>
      <c r="FY104" s="10">
        <f t="shared" si="175"/>
        <v>0</v>
      </c>
      <c r="FZ104" s="10">
        <f t="shared" si="175"/>
        <v>0</v>
      </c>
      <c r="GA104" s="10">
        <f t="shared" si="175"/>
        <v>0</v>
      </c>
      <c r="GB104" s="10">
        <f t="shared" si="175"/>
        <v>0</v>
      </c>
      <c r="GC104" s="10">
        <f t="shared" si="175"/>
        <v>0</v>
      </c>
      <c r="GD104" s="10">
        <f t="shared" si="175"/>
        <v>0</v>
      </c>
      <c r="GE104" s="10">
        <f t="shared" si="175"/>
        <v>0</v>
      </c>
      <c r="GF104" s="10">
        <f t="shared" si="175"/>
        <v>0</v>
      </c>
      <c r="GG104" s="10">
        <f t="shared" si="175"/>
        <v>0</v>
      </c>
      <c r="GH104" s="10">
        <f t="shared" si="175"/>
        <v>0</v>
      </c>
      <c r="GI104" s="10">
        <f t="shared" si="175"/>
        <v>0</v>
      </c>
      <c r="GJ104" s="10">
        <f t="shared" si="175"/>
        <v>0</v>
      </c>
      <c r="GK104" s="10">
        <f t="shared" si="175"/>
        <v>0</v>
      </c>
      <c r="GL104" s="10">
        <f t="shared" si="175"/>
        <v>0</v>
      </c>
      <c r="GM104" s="10">
        <f t="shared" ref="GM104:HE104" si="176">GM46/GM$61</f>
        <v>0</v>
      </c>
      <c r="GN104" s="10">
        <f t="shared" si="176"/>
        <v>0</v>
      </c>
      <c r="GO104" s="10">
        <f t="shared" si="176"/>
        <v>0</v>
      </c>
      <c r="GP104" s="10">
        <f t="shared" si="176"/>
        <v>0</v>
      </c>
      <c r="GQ104" s="10">
        <f t="shared" si="176"/>
        <v>0</v>
      </c>
      <c r="GR104" s="10">
        <f t="shared" si="176"/>
        <v>0</v>
      </c>
      <c r="GS104" s="10">
        <f t="shared" si="176"/>
        <v>2.4670180353806392</v>
      </c>
      <c r="GT104" s="10">
        <f t="shared" si="176"/>
        <v>3.9005748053512304</v>
      </c>
      <c r="GU104" s="10">
        <f t="shared" si="176"/>
        <v>3.7310565023838778</v>
      </c>
      <c r="GV104" s="10">
        <f t="shared" si="176"/>
        <v>4.5452979136737479</v>
      </c>
      <c r="GW104" s="10">
        <f t="shared" si="176"/>
        <v>4.5406072037525158</v>
      </c>
      <c r="GX104" s="10">
        <f t="shared" si="176"/>
        <v>4.6969291491178948</v>
      </c>
      <c r="GY104" s="10">
        <f t="shared" si="176"/>
        <v>4.3326916597106724</v>
      </c>
      <c r="GZ104" s="10">
        <f t="shared" si="176"/>
        <v>1.9667945411646244</v>
      </c>
      <c r="HA104" s="10">
        <f t="shared" si="176"/>
        <v>0</v>
      </c>
      <c r="HB104" s="10">
        <f t="shared" si="176"/>
        <v>0</v>
      </c>
      <c r="HC104" s="10">
        <f t="shared" si="176"/>
        <v>0</v>
      </c>
      <c r="HD104" s="10">
        <f t="shared" si="176"/>
        <v>0</v>
      </c>
      <c r="HE104" s="10">
        <f t="shared" si="176"/>
        <v>0</v>
      </c>
      <c r="HF104" s="10"/>
      <c r="HG104" s="10">
        <f t="shared" si="14"/>
        <v>0.14236306514403396</v>
      </c>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row>
    <row r="105" spans="1:275">
      <c r="A105" t="str">
        <f t="shared" si="135"/>
        <v>NM_Basic_Activities6</v>
      </c>
      <c r="B105" s="10">
        <f t="shared" si="136"/>
        <v>0</v>
      </c>
      <c r="C105" s="10">
        <f t="shared" ref="C105:BN105" si="177">C47/C$61</f>
        <v>0</v>
      </c>
      <c r="D105" s="10">
        <f t="shared" si="177"/>
        <v>0</v>
      </c>
      <c r="E105" s="10">
        <f t="shared" si="177"/>
        <v>0</v>
      </c>
      <c r="F105" s="10">
        <f t="shared" si="177"/>
        <v>0</v>
      </c>
      <c r="G105" s="10">
        <f t="shared" si="177"/>
        <v>0</v>
      </c>
      <c r="H105" s="10">
        <f t="shared" si="177"/>
        <v>0</v>
      </c>
      <c r="I105" s="10">
        <f t="shared" si="177"/>
        <v>0</v>
      </c>
      <c r="J105" s="10">
        <f t="shared" si="177"/>
        <v>0</v>
      </c>
      <c r="K105" s="10">
        <f t="shared" si="177"/>
        <v>0</v>
      </c>
      <c r="L105" s="10">
        <f t="shared" si="177"/>
        <v>0</v>
      </c>
      <c r="M105" s="10">
        <f t="shared" si="177"/>
        <v>0</v>
      </c>
      <c r="N105" s="10">
        <f t="shared" si="177"/>
        <v>0</v>
      </c>
      <c r="O105" s="10">
        <f t="shared" si="177"/>
        <v>0</v>
      </c>
      <c r="P105" s="10">
        <f t="shared" si="177"/>
        <v>0</v>
      </c>
      <c r="Q105" s="10">
        <f t="shared" si="177"/>
        <v>0</v>
      </c>
      <c r="R105" s="10">
        <f t="shared" si="177"/>
        <v>0</v>
      </c>
      <c r="S105" s="10">
        <f t="shared" si="177"/>
        <v>0</v>
      </c>
      <c r="T105" s="10">
        <f t="shared" si="177"/>
        <v>0</v>
      </c>
      <c r="U105" s="10">
        <f t="shared" si="177"/>
        <v>0</v>
      </c>
      <c r="V105" s="10">
        <f t="shared" si="177"/>
        <v>0</v>
      </c>
      <c r="W105" s="10">
        <f t="shared" si="177"/>
        <v>0</v>
      </c>
      <c r="X105" s="10">
        <f t="shared" si="177"/>
        <v>0</v>
      </c>
      <c r="Y105" s="10">
        <f t="shared" si="177"/>
        <v>0</v>
      </c>
      <c r="Z105" s="10">
        <f t="shared" si="177"/>
        <v>0</v>
      </c>
      <c r="AA105" s="10">
        <f t="shared" si="177"/>
        <v>0</v>
      </c>
      <c r="AB105" s="10">
        <f t="shared" si="177"/>
        <v>0</v>
      </c>
      <c r="AC105" s="10">
        <f t="shared" si="177"/>
        <v>0</v>
      </c>
      <c r="AD105" s="10">
        <f t="shared" si="177"/>
        <v>0</v>
      </c>
      <c r="AE105" s="10">
        <f t="shared" si="177"/>
        <v>0</v>
      </c>
      <c r="AF105" s="10">
        <f t="shared" si="177"/>
        <v>0</v>
      </c>
      <c r="AG105" s="10">
        <f t="shared" si="177"/>
        <v>0</v>
      </c>
      <c r="AH105" s="10">
        <f t="shared" si="177"/>
        <v>0</v>
      </c>
      <c r="AI105" s="10">
        <f t="shared" si="177"/>
        <v>0</v>
      </c>
      <c r="AJ105" s="10">
        <f t="shared" si="177"/>
        <v>0</v>
      </c>
      <c r="AK105" s="10">
        <f t="shared" si="177"/>
        <v>0</v>
      </c>
      <c r="AL105" s="10">
        <f t="shared" si="177"/>
        <v>0</v>
      </c>
      <c r="AM105" s="10">
        <f t="shared" si="177"/>
        <v>0</v>
      </c>
      <c r="AN105" s="10">
        <f t="shared" si="177"/>
        <v>0</v>
      </c>
      <c r="AO105" s="10">
        <f t="shared" si="177"/>
        <v>0</v>
      </c>
      <c r="AP105" s="10">
        <f t="shared" si="177"/>
        <v>0</v>
      </c>
      <c r="AQ105" s="10">
        <f t="shared" si="177"/>
        <v>0</v>
      </c>
      <c r="AR105" s="10">
        <f t="shared" si="177"/>
        <v>0</v>
      </c>
      <c r="AS105" s="10">
        <f t="shared" si="177"/>
        <v>0</v>
      </c>
      <c r="AT105" s="10">
        <f t="shared" si="177"/>
        <v>0</v>
      </c>
      <c r="AU105" s="10">
        <f t="shared" si="177"/>
        <v>0</v>
      </c>
      <c r="AV105" s="10">
        <f t="shared" si="177"/>
        <v>0</v>
      </c>
      <c r="AW105" s="10">
        <f t="shared" si="177"/>
        <v>0</v>
      </c>
      <c r="AX105" s="10">
        <f t="shared" si="177"/>
        <v>0</v>
      </c>
      <c r="AY105" s="10">
        <f t="shared" si="177"/>
        <v>0</v>
      </c>
      <c r="AZ105" s="10">
        <f t="shared" si="177"/>
        <v>0</v>
      </c>
      <c r="BA105" s="10">
        <f t="shared" si="177"/>
        <v>0</v>
      </c>
      <c r="BB105" s="10">
        <f t="shared" si="177"/>
        <v>0</v>
      </c>
      <c r="BC105" s="10">
        <f t="shared" si="177"/>
        <v>0</v>
      </c>
      <c r="BD105" s="10">
        <f t="shared" si="177"/>
        <v>0</v>
      </c>
      <c r="BE105" s="10">
        <f t="shared" si="177"/>
        <v>0</v>
      </c>
      <c r="BF105" s="10">
        <f t="shared" si="177"/>
        <v>0</v>
      </c>
      <c r="BG105" s="10">
        <f t="shared" si="177"/>
        <v>0</v>
      </c>
      <c r="BH105" s="10">
        <f t="shared" si="177"/>
        <v>0</v>
      </c>
      <c r="BI105" s="10">
        <f t="shared" si="177"/>
        <v>0</v>
      </c>
      <c r="BJ105" s="10">
        <f t="shared" si="177"/>
        <v>0</v>
      </c>
      <c r="BK105" s="10">
        <f t="shared" si="177"/>
        <v>0</v>
      </c>
      <c r="BL105" s="10">
        <f t="shared" si="177"/>
        <v>0</v>
      </c>
      <c r="BM105" s="10">
        <f t="shared" si="177"/>
        <v>0</v>
      </c>
      <c r="BN105" s="10">
        <f t="shared" si="177"/>
        <v>0</v>
      </c>
      <c r="BO105" s="10">
        <f t="shared" ref="BO105:DZ105" si="178">BO47/BO$61</f>
        <v>0</v>
      </c>
      <c r="BP105" s="10">
        <f t="shared" si="178"/>
        <v>0</v>
      </c>
      <c r="BQ105" s="10">
        <f t="shared" si="178"/>
        <v>0</v>
      </c>
      <c r="BR105" s="10">
        <f t="shared" si="178"/>
        <v>0</v>
      </c>
      <c r="BS105" s="10">
        <f t="shared" si="178"/>
        <v>0</v>
      </c>
      <c r="BT105" s="10">
        <f t="shared" si="178"/>
        <v>0</v>
      </c>
      <c r="BU105" s="10">
        <f t="shared" si="178"/>
        <v>0</v>
      </c>
      <c r="BV105" s="10">
        <f t="shared" si="178"/>
        <v>0</v>
      </c>
      <c r="BW105" s="10">
        <f t="shared" si="178"/>
        <v>0</v>
      </c>
      <c r="BX105" s="10">
        <f t="shared" si="178"/>
        <v>0</v>
      </c>
      <c r="BY105" s="10">
        <f t="shared" si="178"/>
        <v>0</v>
      </c>
      <c r="BZ105" s="10">
        <f t="shared" si="178"/>
        <v>0</v>
      </c>
      <c r="CA105" s="10">
        <f t="shared" si="178"/>
        <v>0</v>
      </c>
      <c r="CB105" s="10">
        <f t="shared" si="178"/>
        <v>0</v>
      </c>
      <c r="CC105" s="10">
        <f t="shared" si="178"/>
        <v>0</v>
      </c>
      <c r="CD105" s="10">
        <f t="shared" si="178"/>
        <v>0</v>
      </c>
      <c r="CE105" s="10">
        <f t="shared" si="178"/>
        <v>0</v>
      </c>
      <c r="CF105" s="10">
        <f t="shared" si="178"/>
        <v>0</v>
      </c>
      <c r="CG105" s="10">
        <f t="shared" si="178"/>
        <v>0</v>
      </c>
      <c r="CH105" s="10">
        <f t="shared" si="178"/>
        <v>0</v>
      </c>
      <c r="CI105" s="10">
        <f t="shared" si="178"/>
        <v>0</v>
      </c>
      <c r="CJ105" s="10">
        <f t="shared" si="178"/>
        <v>0</v>
      </c>
      <c r="CK105" s="10">
        <f t="shared" si="178"/>
        <v>0</v>
      </c>
      <c r="CL105" s="10">
        <f t="shared" si="178"/>
        <v>0</v>
      </c>
      <c r="CM105" s="10">
        <f t="shared" si="178"/>
        <v>0</v>
      </c>
      <c r="CN105" s="10">
        <f t="shared" si="178"/>
        <v>0</v>
      </c>
      <c r="CO105" s="10">
        <f t="shared" si="178"/>
        <v>0</v>
      </c>
      <c r="CP105" s="10">
        <f t="shared" si="178"/>
        <v>0</v>
      </c>
      <c r="CQ105" s="10">
        <f t="shared" si="178"/>
        <v>0</v>
      </c>
      <c r="CR105" s="10">
        <f t="shared" si="178"/>
        <v>0</v>
      </c>
      <c r="CS105" s="10">
        <f t="shared" si="178"/>
        <v>0</v>
      </c>
      <c r="CT105" s="10">
        <f t="shared" si="178"/>
        <v>0</v>
      </c>
      <c r="CU105" s="10">
        <f t="shared" si="178"/>
        <v>0</v>
      </c>
      <c r="CV105" s="10">
        <f t="shared" si="178"/>
        <v>0</v>
      </c>
      <c r="CW105" s="10">
        <f t="shared" si="178"/>
        <v>0</v>
      </c>
      <c r="CX105" s="10">
        <f t="shared" si="178"/>
        <v>0</v>
      </c>
      <c r="CY105" s="10">
        <f t="shared" si="178"/>
        <v>0</v>
      </c>
      <c r="CZ105" s="10">
        <f t="shared" si="178"/>
        <v>0</v>
      </c>
      <c r="DA105" s="10">
        <f t="shared" si="178"/>
        <v>0</v>
      </c>
      <c r="DB105" s="10">
        <f t="shared" si="178"/>
        <v>0</v>
      </c>
      <c r="DC105" s="10">
        <f t="shared" si="178"/>
        <v>0</v>
      </c>
      <c r="DD105" s="10">
        <f t="shared" si="178"/>
        <v>0</v>
      </c>
      <c r="DE105" s="10">
        <f t="shared" si="178"/>
        <v>0</v>
      </c>
      <c r="DF105" s="10">
        <f t="shared" si="178"/>
        <v>0</v>
      </c>
      <c r="DG105" s="10">
        <f t="shared" si="178"/>
        <v>0</v>
      </c>
      <c r="DH105" s="10">
        <f t="shared" si="178"/>
        <v>0</v>
      </c>
      <c r="DI105" s="10">
        <f t="shared" si="178"/>
        <v>0</v>
      </c>
      <c r="DJ105" s="10">
        <f t="shared" si="178"/>
        <v>0</v>
      </c>
      <c r="DK105" s="10">
        <f t="shared" si="178"/>
        <v>0</v>
      </c>
      <c r="DL105" s="10">
        <f t="shared" si="178"/>
        <v>0</v>
      </c>
      <c r="DM105" s="10">
        <f t="shared" si="178"/>
        <v>0</v>
      </c>
      <c r="DN105" s="10">
        <f t="shared" si="178"/>
        <v>0</v>
      </c>
      <c r="DO105" s="10">
        <f t="shared" si="178"/>
        <v>0</v>
      </c>
      <c r="DP105" s="10">
        <f t="shared" si="178"/>
        <v>0</v>
      </c>
      <c r="DQ105" s="10">
        <f t="shared" si="178"/>
        <v>0</v>
      </c>
      <c r="DR105" s="10">
        <f t="shared" si="178"/>
        <v>0</v>
      </c>
      <c r="DS105" s="10">
        <f t="shared" si="178"/>
        <v>0</v>
      </c>
      <c r="DT105" s="10">
        <f t="shared" si="178"/>
        <v>0</v>
      </c>
      <c r="DU105" s="10">
        <f t="shared" si="178"/>
        <v>0</v>
      </c>
      <c r="DV105" s="10">
        <f t="shared" si="178"/>
        <v>0</v>
      </c>
      <c r="DW105" s="10">
        <f t="shared" si="178"/>
        <v>0</v>
      </c>
      <c r="DX105" s="10">
        <f t="shared" si="178"/>
        <v>0</v>
      </c>
      <c r="DY105" s="10">
        <f t="shared" si="178"/>
        <v>0</v>
      </c>
      <c r="DZ105" s="10">
        <f t="shared" si="178"/>
        <v>0</v>
      </c>
      <c r="EA105" s="10">
        <f t="shared" ref="EA105:GL105" si="179">EA47/EA$61</f>
        <v>0</v>
      </c>
      <c r="EB105" s="10">
        <f t="shared" si="179"/>
        <v>0</v>
      </c>
      <c r="EC105" s="10">
        <f t="shared" si="179"/>
        <v>0</v>
      </c>
      <c r="ED105" s="10">
        <f t="shared" si="179"/>
        <v>0</v>
      </c>
      <c r="EE105" s="10">
        <f t="shared" si="179"/>
        <v>0</v>
      </c>
      <c r="EF105" s="10">
        <f t="shared" si="179"/>
        <v>0</v>
      </c>
      <c r="EG105" s="10">
        <f t="shared" si="179"/>
        <v>0</v>
      </c>
      <c r="EH105" s="10">
        <f t="shared" si="179"/>
        <v>0</v>
      </c>
      <c r="EI105" s="10">
        <f t="shared" si="179"/>
        <v>0</v>
      </c>
      <c r="EJ105" s="10">
        <f t="shared" si="179"/>
        <v>0</v>
      </c>
      <c r="EK105" s="10">
        <f t="shared" si="179"/>
        <v>0</v>
      </c>
      <c r="EL105" s="10">
        <f t="shared" si="179"/>
        <v>0</v>
      </c>
      <c r="EM105" s="10">
        <f t="shared" si="179"/>
        <v>0</v>
      </c>
      <c r="EN105" s="10">
        <f t="shared" si="179"/>
        <v>0</v>
      </c>
      <c r="EO105" s="10">
        <f t="shared" si="179"/>
        <v>0</v>
      </c>
      <c r="EP105" s="10">
        <f t="shared" si="179"/>
        <v>0</v>
      </c>
      <c r="EQ105" s="10">
        <f t="shared" si="179"/>
        <v>0</v>
      </c>
      <c r="ER105" s="10">
        <f t="shared" si="179"/>
        <v>0</v>
      </c>
      <c r="ES105" s="10">
        <f t="shared" si="179"/>
        <v>0</v>
      </c>
      <c r="ET105" s="10">
        <f t="shared" si="179"/>
        <v>0</v>
      </c>
      <c r="EU105" s="10">
        <f t="shared" si="179"/>
        <v>0</v>
      </c>
      <c r="EV105" s="10">
        <f t="shared" si="179"/>
        <v>0</v>
      </c>
      <c r="EW105" s="10">
        <f t="shared" si="179"/>
        <v>0</v>
      </c>
      <c r="EX105" s="10">
        <f t="shared" si="179"/>
        <v>0</v>
      </c>
      <c r="EY105" s="10">
        <f t="shared" si="179"/>
        <v>0</v>
      </c>
      <c r="EZ105" s="10">
        <f t="shared" si="179"/>
        <v>0</v>
      </c>
      <c r="FA105" s="10">
        <f t="shared" si="179"/>
        <v>0</v>
      </c>
      <c r="FB105" s="10">
        <f t="shared" si="179"/>
        <v>0</v>
      </c>
      <c r="FC105" s="10">
        <f t="shared" si="179"/>
        <v>0</v>
      </c>
      <c r="FD105" s="10">
        <f t="shared" si="179"/>
        <v>0</v>
      </c>
      <c r="FE105" s="10">
        <f t="shared" si="179"/>
        <v>0</v>
      </c>
      <c r="FF105" s="10">
        <f t="shared" si="179"/>
        <v>0</v>
      </c>
      <c r="FG105" s="10">
        <f t="shared" si="179"/>
        <v>0</v>
      </c>
      <c r="FH105" s="10">
        <f t="shared" si="179"/>
        <v>0</v>
      </c>
      <c r="FI105" s="10">
        <f t="shared" si="179"/>
        <v>0</v>
      </c>
      <c r="FJ105" s="10">
        <f t="shared" si="179"/>
        <v>0</v>
      </c>
      <c r="FK105" s="10">
        <f t="shared" si="179"/>
        <v>0</v>
      </c>
      <c r="FL105" s="10">
        <f t="shared" si="179"/>
        <v>0</v>
      </c>
      <c r="FM105" s="10">
        <f t="shared" si="179"/>
        <v>0</v>
      </c>
      <c r="FN105" s="10">
        <f t="shared" si="179"/>
        <v>0</v>
      </c>
      <c r="FO105" s="10">
        <f t="shared" si="179"/>
        <v>0</v>
      </c>
      <c r="FP105" s="10">
        <f t="shared" si="179"/>
        <v>0</v>
      </c>
      <c r="FQ105" s="10">
        <f t="shared" si="179"/>
        <v>0</v>
      </c>
      <c r="FR105" s="10">
        <f t="shared" si="179"/>
        <v>0</v>
      </c>
      <c r="FS105" s="10">
        <f t="shared" si="179"/>
        <v>0</v>
      </c>
      <c r="FT105" s="10">
        <f t="shared" si="179"/>
        <v>0</v>
      </c>
      <c r="FU105" s="10">
        <f t="shared" si="179"/>
        <v>0</v>
      </c>
      <c r="FV105" s="10">
        <f t="shared" si="179"/>
        <v>0</v>
      </c>
      <c r="FW105" s="10">
        <f t="shared" si="179"/>
        <v>0</v>
      </c>
      <c r="FX105" s="10">
        <f t="shared" si="179"/>
        <v>0</v>
      </c>
      <c r="FY105" s="10">
        <f t="shared" si="179"/>
        <v>0</v>
      </c>
      <c r="FZ105" s="10">
        <f t="shared" si="179"/>
        <v>0</v>
      </c>
      <c r="GA105" s="10">
        <f t="shared" si="179"/>
        <v>0</v>
      </c>
      <c r="GB105" s="10">
        <f t="shared" si="179"/>
        <v>0</v>
      </c>
      <c r="GC105" s="10">
        <f t="shared" si="179"/>
        <v>0</v>
      </c>
      <c r="GD105" s="10">
        <f t="shared" si="179"/>
        <v>0</v>
      </c>
      <c r="GE105" s="10">
        <f t="shared" si="179"/>
        <v>0</v>
      </c>
      <c r="GF105" s="10">
        <f t="shared" si="179"/>
        <v>0</v>
      </c>
      <c r="GG105" s="10">
        <f t="shared" si="179"/>
        <v>0</v>
      </c>
      <c r="GH105" s="10">
        <f t="shared" si="179"/>
        <v>0</v>
      </c>
      <c r="GI105" s="10">
        <f t="shared" si="179"/>
        <v>0</v>
      </c>
      <c r="GJ105" s="10">
        <f t="shared" si="179"/>
        <v>0</v>
      </c>
      <c r="GK105" s="10">
        <f t="shared" si="179"/>
        <v>0</v>
      </c>
      <c r="GL105" s="10">
        <f t="shared" si="179"/>
        <v>0</v>
      </c>
      <c r="GM105" s="10">
        <f t="shared" ref="GM105:HE105" si="180">GM47/GM$61</f>
        <v>0</v>
      </c>
      <c r="GN105" s="10">
        <f t="shared" si="180"/>
        <v>0</v>
      </c>
      <c r="GO105" s="10">
        <f t="shared" si="180"/>
        <v>0</v>
      </c>
      <c r="GP105" s="10">
        <f t="shared" si="180"/>
        <v>0</v>
      </c>
      <c r="GQ105" s="10">
        <f t="shared" si="180"/>
        <v>0</v>
      </c>
      <c r="GR105" s="10">
        <f t="shared" si="180"/>
        <v>0</v>
      </c>
      <c r="GS105" s="10">
        <f t="shared" si="180"/>
        <v>0</v>
      </c>
      <c r="GT105" s="10">
        <f t="shared" si="180"/>
        <v>0</v>
      </c>
      <c r="GU105" s="10">
        <f t="shared" si="180"/>
        <v>0</v>
      </c>
      <c r="GV105" s="10">
        <f t="shared" si="180"/>
        <v>0</v>
      </c>
      <c r="GW105" s="10">
        <f t="shared" si="180"/>
        <v>0</v>
      </c>
      <c r="GX105" s="10">
        <f t="shared" si="180"/>
        <v>0</v>
      </c>
      <c r="GY105" s="10">
        <f t="shared" si="180"/>
        <v>0</v>
      </c>
      <c r="GZ105" s="10">
        <f t="shared" si="180"/>
        <v>4.7355363501272558</v>
      </c>
      <c r="HA105" s="10">
        <f t="shared" si="180"/>
        <v>6.4592674738913791</v>
      </c>
      <c r="HB105" s="10">
        <f t="shared" si="180"/>
        <v>6.4026187891315729</v>
      </c>
      <c r="HC105" s="10">
        <f t="shared" si="180"/>
        <v>7.5588827168581991</v>
      </c>
      <c r="HD105" s="10">
        <f t="shared" si="180"/>
        <v>8.1242339345528212</v>
      </c>
      <c r="HE105" s="10">
        <f t="shared" si="180"/>
        <v>8.5606871892860923</v>
      </c>
      <c r="HF105" s="10"/>
      <c r="HG105" s="10">
        <f t="shared" si="14"/>
        <v>0.1973642757256949</v>
      </c>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row>
    <row r="106" spans="1:275">
      <c r="A106" t="str">
        <f t="shared" si="135"/>
        <v>Predicted_App_retention</v>
      </c>
      <c r="B106" s="10">
        <f t="shared" si="136"/>
        <v>67.713692482779535</v>
      </c>
      <c r="C106" s="10">
        <f t="shared" ref="C106:BN106" si="181">C48/C$61</f>
        <v>56.243238766024852</v>
      </c>
      <c r="D106" s="10">
        <f t="shared" si="181"/>
        <v>61.084824371383689</v>
      </c>
      <c r="E106" s="10">
        <f t="shared" si="181"/>
        <v>64.662753693774562</v>
      </c>
      <c r="F106" s="10">
        <f t="shared" si="181"/>
        <v>60.888351154912854</v>
      </c>
      <c r="G106" s="10">
        <f t="shared" si="181"/>
        <v>67.230856099438455</v>
      </c>
      <c r="H106" s="10">
        <f t="shared" si="181"/>
        <v>52.384283321404446</v>
      </c>
      <c r="I106" s="10">
        <f t="shared" si="181"/>
        <v>59.935252309859571</v>
      </c>
      <c r="J106" s="10">
        <f t="shared" si="181"/>
        <v>53.061332852033019</v>
      </c>
      <c r="K106" s="10">
        <f t="shared" si="181"/>
        <v>58.883430090624351</v>
      </c>
      <c r="L106" s="10">
        <f t="shared" si="181"/>
        <v>59.753121302259899</v>
      </c>
      <c r="M106" s="10">
        <f t="shared" si="181"/>
        <v>49.180356543357362</v>
      </c>
      <c r="N106" s="10">
        <f t="shared" si="181"/>
        <v>57.597839024343493</v>
      </c>
      <c r="O106" s="10">
        <f t="shared" si="181"/>
        <v>52.724571544520991</v>
      </c>
      <c r="P106" s="10">
        <f t="shared" si="181"/>
        <v>57.854094417884731</v>
      </c>
      <c r="Q106" s="10">
        <f t="shared" si="181"/>
        <v>49.410628242149187</v>
      </c>
      <c r="R106" s="10">
        <f t="shared" si="181"/>
        <v>54.88725486835704</v>
      </c>
      <c r="S106" s="10">
        <f t="shared" si="181"/>
        <v>54.214933142569556</v>
      </c>
      <c r="T106" s="10">
        <f t="shared" si="181"/>
        <v>53.022439301350168</v>
      </c>
      <c r="U106" s="10">
        <f t="shared" si="181"/>
        <v>59.670124987807107</v>
      </c>
      <c r="V106" s="10">
        <f t="shared" si="181"/>
        <v>51.04476217680083</v>
      </c>
      <c r="W106" s="10">
        <f t="shared" si="181"/>
        <v>48.435493126626547</v>
      </c>
      <c r="X106" s="10">
        <f t="shared" si="181"/>
        <v>54.090310205443288</v>
      </c>
      <c r="Y106" s="10">
        <f t="shared" si="181"/>
        <v>54.46816886862414</v>
      </c>
      <c r="Z106" s="10">
        <f t="shared" si="181"/>
        <v>60.525964434064747</v>
      </c>
      <c r="AA106" s="10">
        <f t="shared" si="181"/>
        <v>56.774373047838914</v>
      </c>
      <c r="AB106" s="10">
        <f t="shared" si="181"/>
        <v>71.21547745082313</v>
      </c>
      <c r="AC106" s="10">
        <f t="shared" si="181"/>
        <v>62.619885964986629</v>
      </c>
      <c r="AD106" s="10">
        <f t="shared" si="181"/>
        <v>55.849814216531605</v>
      </c>
      <c r="AE106" s="10">
        <f t="shared" si="181"/>
        <v>53.677916861676934</v>
      </c>
      <c r="AF106" s="10">
        <f t="shared" si="181"/>
        <v>52.064442481719084</v>
      </c>
      <c r="AG106" s="10">
        <f t="shared" si="181"/>
        <v>53.781092416210548</v>
      </c>
      <c r="AH106" s="10">
        <f t="shared" si="181"/>
        <v>50.363888533468028</v>
      </c>
      <c r="AI106" s="10">
        <f t="shared" si="181"/>
        <v>53.849050963023494</v>
      </c>
      <c r="AJ106" s="10">
        <f t="shared" si="181"/>
        <v>53.555099667632483</v>
      </c>
      <c r="AK106" s="10">
        <f t="shared" si="181"/>
        <v>56.275901213524286</v>
      </c>
      <c r="AL106" s="10">
        <f t="shared" si="181"/>
        <v>56.048785330076456</v>
      </c>
      <c r="AM106" s="10">
        <f t="shared" si="181"/>
        <v>52.473777626700176</v>
      </c>
      <c r="AN106" s="10">
        <f t="shared" si="181"/>
        <v>50.423947139932693</v>
      </c>
      <c r="AO106" s="10">
        <f t="shared" si="181"/>
        <v>44.903546872021543</v>
      </c>
      <c r="AP106" s="10">
        <f t="shared" si="181"/>
        <v>51.316944329341489</v>
      </c>
      <c r="AQ106" s="10">
        <f t="shared" si="181"/>
        <v>50.221480773041939</v>
      </c>
      <c r="AR106" s="10">
        <f t="shared" si="181"/>
        <v>50.182747259545145</v>
      </c>
      <c r="AS106" s="10">
        <f t="shared" si="181"/>
        <v>49.409999993811773</v>
      </c>
      <c r="AT106" s="10">
        <f t="shared" si="181"/>
        <v>46.501703636306708</v>
      </c>
      <c r="AU106" s="10">
        <f t="shared" si="181"/>
        <v>49.467501863853101</v>
      </c>
      <c r="AV106" s="10">
        <f t="shared" si="181"/>
        <v>43.544348661652066</v>
      </c>
      <c r="AW106" s="10">
        <f t="shared" si="181"/>
        <v>48.692156965445903</v>
      </c>
      <c r="AX106" s="10">
        <f t="shared" si="181"/>
        <v>48.562116823239428</v>
      </c>
      <c r="AY106" s="10">
        <f t="shared" si="181"/>
        <v>49.38364876148669</v>
      </c>
      <c r="AZ106" s="10">
        <f t="shared" si="181"/>
        <v>49.997093661085579</v>
      </c>
      <c r="BA106" s="10">
        <f t="shared" si="181"/>
        <v>45.916518066232555</v>
      </c>
      <c r="BB106" s="10">
        <f t="shared" si="181"/>
        <v>46.627739773817957</v>
      </c>
      <c r="BC106" s="10">
        <f t="shared" si="181"/>
        <v>45.720221198242584</v>
      </c>
      <c r="BD106" s="10">
        <f t="shared" si="181"/>
        <v>50.615472449099805</v>
      </c>
      <c r="BE106" s="10">
        <f t="shared" si="181"/>
        <v>52.790487712731576</v>
      </c>
      <c r="BF106" s="10">
        <f t="shared" si="181"/>
        <v>54.907113358147036</v>
      </c>
      <c r="BG106" s="10">
        <f t="shared" si="181"/>
        <v>52.352057863791835</v>
      </c>
      <c r="BH106" s="10">
        <f t="shared" si="181"/>
        <v>51.103857456180549</v>
      </c>
      <c r="BI106" s="10">
        <f t="shared" si="181"/>
        <v>57.904042264727465</v>
      </c>
      <c r="BJ106" s="10">
        <f t="shared" si="181"/>
        <v>48.203528785038237</v>
      </c>
      <c r="BK106" s="10">
        <f t="shared" si="181"/>
        <v>53.732552176486934</v>
      </c>
      <c r="BL106" s="10">
        <f t="shared" si="181"/>
        <v>44.367637683898302</v>
      </c>
      <c r="BM106" s="10">
        <f t="shared" si="181"/>
        <v>44.938824901361137</v>
      </c>
      <c r="BN106" s="10">
        <f t="shared" si="181"/>
        <v>40.379157211864694</v>
      </c>
      <c r="BO106" s="10">
        <f t="shared" ref="BO106:DZ106" si="182">BO48/BO$61</f>
        <v>42.029944802558475</v>
      </c>
      <c r="BP106" s="10">
        <f t="shared" si="182"/>
        <v>51.087324270909392</v>
      </c>
      <c r="BQ106" s="10">
        <f t="shared" si="182"/>
        <v>43.369155638077991</v>
      </c>
      <c r="BR106" s="10">
        <f t="shared" si="182"/>
        <v>45.96673753446882</v>
      </c>
      <c r="BS106" s="10">
        <f t="shared" si="182"/>
        <v>43.809730247768876</v>
      </c>
      <c r="BT106" s="10">
        <f t="shared" si="182"/>
        <v>47.947201985555871</v>
      </c>
      <c r="BU106" s="10">
        <f t="shared" si="182"/>
        <v>40.18463914806199</v>
      </c>
      <c r="BV106" s="10">
        <f t="shared" si="182"/>
        <v>43.347510296703781</v>
      </c>
      <c r="BW106" s="10">
        <f t="shared" si="182"/>
        <v>43.657465396060175</v>
      </c>
      <c r="BX106" s="10">
        <f t="shared" si="182"/>
        <v>47.723028556873466</v>
      </c>
      <c r="BY106" s="10">
        <f t="shared" si="182"/>
        <v>51.688801601076406</v>
      </c>
      <c r="BZ106" s="10">
        <f t="shared" si="182"/>
        <v>45.3323418738592</v>
      </c>
      <c r="CA106" s="10">
        <f t="shared" si="182"/>
        <v>40.655806913991171</v>
      </c>
      <c r="CB106" s="10">
        <f t="shared" si="182"/>
        <v>44.731527479552739</v>
      </c>
      <c r="CC106" s="10">
        <f t="shared" si="182"/>
        <v>42.768328011412606</v>
      </c>
      <c r="CD106" s="10">
        <f t="shared" si="182"/>
        <v>46.494207857509927</v>
      </c>
      <c r="CE106" s="10">
        <f t="shared" si="182"/>
        <v>41.833331001673642</v>
      </c>
      <c r="CF106" s="10">
        <f t="shared" si="182"/>
        <v>42.77367051284628</v>
      </c>
      <c r="CG106" s="10">
        <f t="shared" si="182"/>
        <v>42.312098652970391</v>
      </c>
      <c r="CH106" s="10">
        <f t="shared" si="182"/>
        <v>46.898111145485146</v>
      </c>
      <c r="CI106" s="10">
        <f t="shared" si="182"/>
        <v>43.210387700722343</v>
      </c>
      <c r="CJ106" s="10">
        <f t="shared" si="182"/>
        <v>46.417798170284421</v>
      </c>
      <c r="CK106" s="10">
        <f t="shared" si="182"/>
        <v>46.568465004914692</v>
      </c>
      <c r="CL106" s="10">
        <f t="shared" si="182"/>
        <v>44.491031556057287</v>
      </c>
      <c r="CM106" s="10">
        <f t="shared" si="182"/>
        <v>45.690991635893845</v>
      </c>
      <c r="CN106" s="10">
        <f t="shared" si="182"/>
        <v>46.621533790406431</v>
      </c>
      <c r="CO106" s="10">
        <f t="shared" si="182"/>
        <v>49.136600365787963</v>
      </c>
      <c r="CP106" s="10">
        <f t="shared" si="182"/>
        <v>51.763327934010661</v>
      </c>
      <c r="CQ106" s="10">
        <f t="shared" si="182"/>
        <v>53.661205672584877</v>
      </c>
      <c r="CR106" s="10">
        <f t="shared" si="182"/>
        <v>54.018013930411662</v>
      </c>
      <c r="CS106" s="10">
        <f t="shared" si="182"/>
        <v>45.441720466650693</v>
      </c>
      <c r="CT106" s="10">
        <f t="shared" si="182"/>
        <v>45.242509588021058</v>
      </c>
      <c r="CU106" s="10">
        <f t="shared" si="182"/>
        <v>46.764067827770504</v>
      </c>
      <c r="CV106" s="10">
        <f t="shared" si="182"/>
        <v>49.62909748099284</v>
      </c>
      <c r="CW106" s="10">
        <f t="shared" si="182"/>
        <v>45.522505563729226</v>
      </c>
      <c r="CX106" s="10">
        <f t="shared" si="182"/>
        <v>49.48319240672545</v>
      </c>
      <c r="CY106" s="10">
        <f t="shared" si="182"/>
        <v>47.715444993426033</v>
      </c>
      <c r="CZ106" s="10">
        <f t="shared" si="182"/>
        <v>44.976477442546702</v>
      </c>
      <c r="DA106" s="10">
        <f t="shared" si="182"/>
        <v>47.13942416972656</v>
      </c>
      <c r="DB106" s="10">
        <f t="shared" si="182"/>
        <v>45.46296656687138</v>
      </c>
      <c r="DC106" s="10">
        <f t="shared" si="182"/>
        <v>46.060137574875917</v>
      </c>
      <c r="DD106" s="10">
        <f t="shared" si="182"/>
        <v>44.535444057909487</v>
      </c>
      <c r="DE106" s="10">
        <f t="shared" si="182"/>
        <v>50.354039122128867</v>
      </c>
      <c r="DF106" s="10">
        <f t="shared" si="182"/>
        <v>51.684744505231443</v>
      </c>
      <c r="DG106" s="10">
        <f t="shared" si="182"/>
        <v>44.380757500263719</v>
      </c>
      <c r="DH106" s="10">
        <f t="shared" si="182"/>
        <v>50.017425271096933</v>
      </c>
      <c r="DI106" s="10">
        <f t="shared" si="182"/>
        <v>43.567622483552469</v>
      </c>
      <c r="DJ106" s="10">
        <f t="shared" si="182"/>
        <v>43.915394987781447</v>
      </c>
      <c r="DK106" s="10">
        <f t="shared" si="182"/>
        <v>51.02977105663048</v>
      </c>
      <c r="DL106" s="10">
        <f t="shared" si="182"/>
        <v>47.563619884472409</v>
      </c>
      <c r="DM106" s="10">
        <f t="shared" si="182"/>
        <v>53.594680857688815</v>
      </c>
      <c r="DN106" s="10">
        <f t="shared" si="182"/>
        <v>56.434621417904303</v>
      </c>
      <c r="DO106" s="10">
        <f t="shared" si="182"/>
        <v>48.124094760629063</v>
      </c>
      <c r="DP106" s="10">
        <f t="shared" si="182"/>
        <v>42.064297391438913</v>
      </c>
      <c r="DQ106" s="10">
        <f t="shared" si="182"/>
        <v>42.779898144418432</v>
      </c>
      <c r="DR106" s="10">
        <f t="shared" si="182"/>
        <v>40.856552855316053</v>
      </c>
      <c r="DS106" s="10">
        <f t="shared" si="182"/>
        <v>50.645089713253377</v>
      </c>
      <c r="DT106" s="10">
        <f t="shared" si="182"/>
        <v>57.851477126475125</v>
      </c>
      <c r="DU106" s="10">
        <f t="shared" si="182"/>
        <v>47.036595893316509</v>
      </c>
      <c r="DV106" s="10">
        <f t="shared" si="182"/>
        <v>46.743975142895067</v>
      </c>
      <c r="DW106" s="10">
        <f t="shared" si="182"/>
        <v>46.642910547119776</v>
      </c>
      <c r="DX106" s="10">
        <f t="shared" si="182"/>
        <v>46.168270708434065</v>
      </c>
      <c r="DY106" s="10">
        <f t="shared" si="182"/>
        <v>45.378584685026453</v>
      </c>
      <c r="DZ106" s="10">
        <f t="shared" si="182"/>
        <v>45.609245068345949</v>
      </c>
      <c r="EA106" s="10">
        <f t="shared" ref="EA106:GL106" si="183">EA48/EA$61</f>
        <v>44.055750252111082</v>
      </c>
      <c r="EB106" s="10">
        <f t="shared" si="183"/>
        <v>38.72154345759634</v>
      </c>
      <c r="EC106" s="10">
        <f t="shared" si="183"/>
        <v>41.650453680930653</v>
      </c>
      <c r="ED106" s="10">
        <f t="shared" si="183"/>
        <v>40.952603592019997</v>
      </c>
      <c r="EE106" s="10">
        <f t="shared" si="183"/>
        <v>45.911023337851866</v>
      </c>
      <c r="EF106" s="10">
        <f t="shared" si="183"/>
        <v>46.436329214088104</v>
      </c>
      <c r="EG106" s="10">
        <f t="shared" si="183"/>
        <v>43.483466332151991</v>
      </c>
      <c r="EH106" s="10">
        <f t="shared" si="183"/>
        <v>50.234271802242965</v>
      </c>
      <c r="EI106" s="10">
        <f t="shared" si="183"/>
        <v>40.607656871602607</v>
      </c>
      <c r="EJ106" s="10">
        <f t="shared" si="183"/>
        <v>42.563499328909863</v>
      </c>
      <c r="EK106" s="10">
        <f t="shared" si="183"/>
        <v>40.618463181442806</v>
      </c>
      <c r="EL106" s="10">
        <f t="shared" si="183"/>
        <v>39.162096747889365</v>
      </c>
      <c r="EM106" s="10">
        <f t="shared" si="183"/>
        <v>41.404059563897007</v>
      </c>
      <c r="EN106" s="10">
        <f t="shared" si="183"/>
        <v>45.064126101877143</v>
      </c>
      <c r="EO106" s="10">
        <f t="shared" si="183"/>
        <v>46.098367876764897</v>
      </c>
      <c r="EP106" s="10">
        <f t="shared" si="183"/>
        <v>41.988023913445069</v>
      </c>
      <c r="EQ106" s="10">
        <f t="shared" si="183"/>
        <v>43.075631319703881</v>
      </c>
      <c r="ER106" s="10">
        <f t="shared" si="183"/>
        <v>45.948743585666541</v>
      </c>
      <c r="ES106" s="10">
        <f t="shared" si="183"/>
        <v>48.643781448650159</v>
      </c>
      <c r="ET106" s="10">
        <f t="shared" si="183"/>
        <v>45.886980015076212</v>
      </c>
      <c r="EU106" s="10">
        <f t="shared" si="183"/>
        <v>46.496294721956609</v>
      </c>
      <c r="EV106" s="10">
        <f t="shared" si="183"/>
        <v>49.496482856868873</v>
      </c>
      <c r="EW106" s="10">
        <f t="shared" si="183"/>
        <v>43.076105309677878</v>
      </c>
      <c r="EX106" s="10">
        <f t="shared" si="183"/>
        <v>40.892694657710955</v>
      </c>
      <c r="EY106" s="10">
        <f t="shared" si="183"/>
        <v>44.79304150153461</v>
      </c>
      <c r="EZ106" s="10">
        <f t="shared" si="183"/>
        <v>46.748959229617249</v>
      </c>
      <c r="FA106" s="10">
        <f t="shared" si="183"/>
        <v>45.851806678090462</v>
      </c>
      <c r="FB106" s="10">
        <f t="shared" si="183"/>
        <v>45.90199495557885</v>
      </c>
      <c r="FC106" s="10">
        <f t="shared" si="183"/>
        <v>46.219342466238437</v>
      </c>
      <c r="FD106" s="10">
        <f t="shared" si="183"/>
        <v>41.881374356275607</v>
      </c>
      <c r="FE106" s="10">
        <f t="shared" si="183"/>
        <v>43.873445020262949</v>
      </c>
      <c r="FF106" s="10">
        <f t="shared" si="183"/>
        <v>44.886237408010494</v>
      </c>
      <c r="FG106" s="10">
        <f t="shared" si="183"/>
        <v>43.256193034234791</v>
      </c>
      <c r="FH106" s="10">
        <f t="shared" si="183"/>
        <v>44.842385875122837</v>
      </c>
      <c r="FI106" s="10">
        <f t="shared" si="183"/>
        <v>43.75864012172466</v>
      </c>
      <c r="FJ106" s="10">
        <f t="shared" si="183"/>
        <v>46.980404370580075</v>
      </c>
      <c r="FK106" s="10">
        <f t="shared" si="183"/>
        <v>39.754936660917245</v>
      </c>
      <c r="FL106" s="10">
        <f t="shared" si="183"/>
        <v>45.256644514031343</v>
      </c>
      <c r="FM106" s="10">
        <f t="shared" si="183"/>
        <v>45.106785219246625</v>
      </c>
      <c r="FN106" s="10">
        <f t="shared" si="183"/>
        <v>44.935625050898125</v>
      </c>
      <c r="FO106" s="10">
        <f t="shared" si="183"/>
        <v>43.349199147678895</v>
      </c>
      <c r="FP106" s="10">
        <f t="shared" si="183"/>
        <v>43.364157344332796</v>
      </c>
      <c r="FQ106" s="10">
        <f t="shared" si="183"/>
        <v>45.4578685121297</v>
      </c>
      <c r="FR106" s="10">
        <f t="shared" si="183"/>
        <v>40.783770624511945</v>
      </c>
      <c r="FS106" s="10">
        <f t="shared" si="183"/>
        <v>42.341561725564183</v>
      </c>
      <c r="FT106" s="10">
        <f t="shared" si="183"/>
        <v>40.465742321477457</v>
      </c>
      <c r="FU106" s="10">
        <f t="shared" si="183"/>
        <v>42.853701161796998</v>
      </c>
      <c r="FV106" s="10">
        <f t="shared" si="183"/>
        <v>44.321756264611942</v>
      </c>
      <c r="FW106" s="10">
        <f t="shared" si="183"/>
        <v>41.375284994972894</v>
      </c>
      <c r="FX106" s="10">
        <f t="shared" si="183"/>
        <v>44.249999997090114</v>
      </c>
      <c r="FY106" s="10">
        <f t="shared" si="183"/>
        <v>40.001502001594069</v>
      </c>
      <c r="FZ106" s="10">
        <f t="shared" si="183"/>
        <v>39.827575426679367</v>
      </c>
      <c r="GA106" s="10">
        <f t="shared" si="183"/>
        <v>40.850549140014536</v>
      </c>
      <c r="GB106" s="10">
        <f t="shared" si="183"/>
        <v>40.916107154722972</v>
      </c>
      <c r="GC106" s="10">
        <f t="shared" si="183"/>
        <v>42.597006274132148</v>
      </c>
      <c r="GD106" s="10">
        <f t="shared" si="183"/>
        <v>46.422223075940408</v>
      </c>
      <c r="GE106" s="10">
        <f t="shared" si="183"/>
        <v>42.67489651123492</v>
      </c>
      <c r="GF106" s="10">
        <f t="shared" si="183"/>
        <v>41.11400374691064</v>
      </c>
      <c r="GG106" s="10">
        <f t="shared" si="183"/>
        <v>44.508831134665265</v>
      </c>
      <c r="GH106" s="10">
        <f t="shared" si="183"/>
        <v>45.083093117614752</v>
      </c>
      <c r="GI106" s="10">
        <f t="shared" si="183"/>
        <v>49.304620962251612</v>
      </c>
      <c r="GJ106" s="10">
        <f t="shared" si="183"/>
        <v>42.760508558741506</v>
      </c>
      <c r="GK106" s="10">
        <f t="shared" si="183"/>
        <v>44.812057850471739</v>
      </c>
      <c r="GL106" s="10">
        <f t="shared" si="183"/>
        <v>46.637244519869427</v>
      </c>
      <c r="GM106" s="10">
        <f t="shared" ref="GM106:HE106" si="184">GM48/GM$61</f>
        <v>39.112568834353269</v>
      </c>
      <c r="GN106" s="10">
        <f t="shared" si="184"/>
        <v>45.806161517559708</v>
      </c>
      <c r="GO106" s="10">
        <f t="shared" si="184"/>
        <v>46.09512658760277</v>
      </c>
      <c r="GP106" s="10">
        <f t="shared" si="184"/>
        <v>45.655671798586887</v>
      </c>
      <c r="GQ106" s="10">
        <f t="shared" si="184"/>
        <v>47.810898475786267</v>
      </c>
      <c r="GR106" s="10">
        <f t="shared" si="184"/>
        <v>37.949356072878231</v>
      </c>
      <c r="GS106" s="10">
        <f t="shared" si="184"/>
        <v>44.647983845097393</v>
      </c>
      <c r="GT106" s="10">
        <f t="shared" si="184"/>
        <v>39.411928732840586</v>
      </c>
      <c r="GU106" s="10">
        <f t="shared" si="184"/>
        <v>46.448315842375031</v>
      </c>
      <c r="GV106" s="10">
        <f t="shared" si="184"/>
        <v>44.076605261870867</v>
      </c>
      <c r="GW106" s="10">
        <f t="shared" si="184"/>
        <v>47.201324414625539</v>
      </c>
      <c r="GX106" s="10">
        <f t="shared" si="184"/>
        <v>47.587868466644409</v>
      </c>
      <c r="GY106" s="10">
        <f t="shared" si="184"/>
        <v>41.292688288140205</v>
      </c>
      <c r="GZ106" s="10">
        <f t="shared" si="184"/>
        <v>48.575318922084641</v>
      </c>
      <c r="HA106" s="10">
        <f t="shared" si="184"/>
        <v>37.405209038997533</v>
      </c>
      <c r="HB106" s="10">
        <f t="shared" si="184"/>
        <v>43.849055406767384</v>
      </c>
      <c r="HC106" s="10">
        <f t="shared" si="184"/>
        <v>41.621261803283531</v>
      </c>
      <c r="HD106" s="10">
        <f t="shared" si="184"/>
        <v>43.76682639262264</v>
      </c>
      <c r="HE106" s="10">
        <f t="shared" si="184"/>
        <v>43.844871145765119</v>
      </c>
      <c r="HF106" s="10"/>
      <c r="HG106" s="10">
        <f t="shared" si="14"/>
        <v>47.599243277101579</v>
      </c>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row>
    <row r="107" spans="1:275">
      <c r="A107" t="str">
        <f t="shared" si="135"/>
        <v>Seas</v>
      </c>
      <c r="B107" s="10">
        <f t="shared" si="136"/>
        <v>9.8120474747390958</v>
      </c>
      <c r="C107" s="10">
        <f t="shared" ref="C107:BN107" si="185">C49/C$61</f>
        <v>8.5525071772316661</v>
      </c>
      <c r="D107" s="10">
        <f t="shared" si="185"/>
        <v>9.2027867795332412</v>
      </c>
      <c r="E107" s="10">
        <f t="shared" si="185"/>
        <v>9.6947637434575853</v>
      </c>
      <c r="F107" s="10">
        <f t="shared" si="185"/>
        <v>9.5316666134051982</v>
      </c>
      <c r="G107" s="10">
        <f t="shared" si="185"/>
        <v>8.7317921549210311</v>
      </c>
      <c r="H107" s="10">
        <f t="shared" si="185"/>
        <v>7.7718396343481215</v>
      </c>
      <c r="I107" s="10">
        <f t="shared" si="185"/>
        <v>9.3892838617855539</v>
      </c>
      <c r="J107" s="10">
        <f t="shared" si="185"/>
        <v>8.0792174944042703</v>
      </c>
      <c r="K107" s="10">
        <f t="shared" si="185"/>
        <v>8.6592234021552539</v>
      </c>
      <c r="L107" s="10">
        <f t="shared" si="185"/>
        <v>8.7735113624485219</v>
      </c>
      <c r="M107" s="10">
        <f t="shared" si="185"/>
        <v>7.7065892691981048</v>
      </c>
      <c r="N107" s="10">
        <f t="shared" si="185"/>
        <v>7.4239751510823835</v>
      </c>
      <c r="O107" s="10">
        <f t="shared" si="185"/>
        <v>7.6556229059425451</v>
      </c>
      <c r="P107" s="10">
        <f t="shared" si="185"/>
        <v>8.6142366200734042</v>
      </c>
      <c r="Q107" s="10">
        <f t="shared" si="185"/>
        <v>7.4384825711832558</v>
      </c>
      <c r="R107" s="10">
        <f t="shared" si="185"/>
        <v>8.565989901735259</v>
      </c>
      <c r="S107" s="10">
        <f t="shared" si="185"/>
        <v>9.1735263929683999</v>
      </c>
      <c r="T107" s="10">
        <f t="shared" si="185"/>
        <v>8.833928056256017</v>
      </c>
      <c r="U107" s="10">
        <f t="shared" si="185"/>
        <v>8.0585735326091967</v>
      </c>
      <c r="V107" s="10">
        <f t="shared" si="185"/>
        <v>8.035653085095781</v>
      </c>
      <c r="W107" s="10">
        <f t="shared" si="185"/>
        <v>7.4750022809291172</v>
      </c>
      <c r="X107" s="10">
        <f t="shared" si="185"/>
        <v>8.3620121322920262</v>
      </c>
      <c r="Y107" s="10">
        <f t="shared" si="185"/>
        <v>8.7951050744495909</v>
      </c>
      <c r="Z107" s="10">
        <f t="shared" si="185"/>
        <v>9.6661960563058553</v>
      </c>
      <c r="AA107" s="10">
        <f t="shared" si="185"/>
        <v>9.4078886417597278</v>
      </c>
      <c r="AB107" s="10">
        <f t="shared" si="185"/>
        <v>9.3056182216580439</v>
      </c>
      <c r="AC107" s="10">
        <f t="shared" si="185"/>
        <v>9.8578163454511181</v>
      </c>
      <c r="AD107" s="10">
        <f t="shared" si="185"/>
        <v>8.8806402820645438</v>
      </c>
      <c r="AE107" s="10">
        <f t="shared" si="185"/>
        <v>8.0806414767758898</v>
      </c>
      <c r="AF107" s="10">
        <f t="shared" si="185"/>
        <v>7.3452158208786331</v>
      </c>
      <c r="AG107" s="10">
        <f t="shared" si="185"/>
        <v>7.7041943340623007</v>
      </c>
      <c r="AH107" s="10">
        <f t="shared" si="185"/>
        <v>7.1643742337071519</v>
      </c>
      <c r="AI107" s="10">
        <f t="shared" si="185"/>
        <v>6.6688765357056026</v>
      </c>
      <c r="AJ107" s="10">
        <f t="shared" si="185"/>
        <v>8.2744009954306037</v>
      </c>
      <c r="AK107" s="10">
        <f t="shared" si="185"/>
        <v>8.5917634147504778</v>
      </c>
      <c r="AL107" s="10">
        <f t="shared" si="185"/>
        <v>8.1029336012735644</v>
      </c>
      <c r="AM107" s="10">
        <f t="shared" si="185"/>
        <v>7.9479615502811969</v>
      </c>
      <c r="AN107" s="10">
        <f t="shared" si="185"/>
        <v>7.437831147355463</v>
      </c>
      <c r="AO107" s="10">
        <f t="shared" si="185"/>
        <v>6.3677637439791566</v>
      </c>
      <c r="AP107" s="10">
        <f t="shared" si="185"/>
        <v>6.0852629299844914</v>
      </c>
      <c r="AQ107" s="10">
        <f t="shared" si="185"/>
        <v>7.4494508637489041</v>
      </c>
      <c r="AR107" s="10">
        <f t="shared" si="185"/>
        <v>7.3378445982499736</v>
      </c>
      <c r="AS107" s="10">
        <f t="shared" si="185"/>
        <v>6.8810482689429495</v>
      </c>
      <c r="AT107" s="10">
        <f t="shared" si="185"/>
        <v>6.8146781922752089</v>
      </c>
      <c r="AU107" s="10">
        <f t="shared" si="185"/>
        <v>7.2009310310067587</v>
      </c>
      <c r="AV107" s="10">
        <f t="shared" si="185"/>
        <v>6.2822144360601904</v>
      </c>
      <c r="AW107" s="10">
        <f t="shared" si="185"/>
        <v>6.2100367827902527</v>
      </c>
      <c r="AX107" s="10">
        <f t="shared" si="185"/>
        <v>7.4254999038906702</v>
      </c>
      <c r="AY107" s="10">
        <f t="shared" si="185"/>
        <v>7.6036957450084222</v>
      </c>
      <c r="AZ107" s="10">
        <f t="shared" si="185"/>
        <v>7.5110781354029426</v>
      </c>
      <c r="BA107" s="10">
        <f t="shared" si="185"/>
        <v>7.2480480773091767</v>
      </c>
      <c r="BB107" s="10">
        <f t="shared" si="185"/>
        <v>7.4062749090030504</v>
      </c>
      <c r="BC107" s="10">
        <f t="shared" si="185"/>
        <v>6.8310712095526185</v>
      </c>
      <c r="BD107" s="10">
        <f t="shared" si="185"/>
        <v>6.2676907312581358</v>
      </c>
      <c r="BE107" s="10">
        <f t="shared" si="185"/>
        <v>8.3639996280850184</v>
      </c>
      <c r="BF107" s="10">
        <f t="shared" si="185"/>
        <v>8.7867917589780387</v>
      </c>
      <c r="BG107" s="10">
        <f t="shared" si="185"/>
        <v>7.9499600527430614</v>
      </c>
      <c r="BH107" s="10">
        <f t="shared" si="185"/>
        <v>7.4474970362724831</v>
      </c>
      <c r="BI107" s="10">
        <f t="shared" si="185"/>
        <v>8.4332054991361947</v>
      </c>
      <c r="BJ107" s="10">
        <f t="shared" si="185"/>
        <v>7.1583660334516424</v>
      </c>
      <c r="BK107" s="10">
        <f t="shared" si="185"/>
        <v>6.3251706886886963</v>
      </c>
      <c r="BL107" s="10">
        <f t="shared" si="185"/>
        <v>6.1128657208826676</v>
      </c>
      <c r="BM107" s="10">
        <f t="shared" si="185"/>
        <v>6.1333930646713339</v>
      </c>
      <c r="BN107" s="10">
        <f t="shared" si="185"/>
        <v>6.2409169767236312</v>
      </c>
      <c r="BO107" s="10">
        <f t="shared" ref="BO107:DZ107" si="186">BO49/BO$61</f>
        <v>6.5116246895696372</v>
      </c>
      <c r="BP107" s="10">
        <f t="shared" si="186"/>
        <v>6.814605809579497</v>
      </c>
      <c r="BQ107" s="10">
        <f t="shared" si="186"/>
        <v>6.1267220125821691</v>
      </c>
      <c r="BR107" s="10">
        <f t="shared" si="186"/>
        <v>5.4999489965478272</v>
      </c>
      <c r="BS107" s="10">
        <f t="shared" si="186"/>
        <v>6.1050160203500683</v>
      </c>
      <c r="BT107" s="10">
        <f t="shared" si="186"/>
        <v>5.8873111119785104</v>
      </c>
      <c r="BU107" s="10">
        <f t="shared" si="186"/>
        <v>5.2090692307548156</v>
      </c>
      <c r="BV107" s="10">
        <f t="shared" si="186"/>
        <v>5.8997334949431091</v>
      </c>
      <c r="BW107" s="10">
        <f t="shared" si="186"/>
        <v>5.6317911917807741</v>
      </c>
      <c r="BX107" s="10">
        <f t="shared" si="186"/>
        <v>5.7842029177019763</v>
      </c>
      <c r="BY107" s="10">
        <f t="shared" si="186"/>
        <v>5.7994627024319776</v>
      </c>
      <c r="BZ107" s="10">
        <f t="shared" si="186"/>
        <v>6.4054192815268154</v>
      </c>
      <c r="CA107" s="10">
        <f t="shared" si="186"/>
        <v>5.8424094476963901</v>
      </c>
      <c r="CB107" s="10">
        <f t="shared" si="186"/>
        <v>6.6014851937989931</v>
      </c>
      <c r="CC107" s="10">
        <f t="shared" si="186"/>
        <v>6.573800026272921</v>
      </c>
      <c r="CD107" s="10">
        <f t="shared" si="186"/>
        <v>6.9648423422256931</v>
      </c>
      <c r="CE107" s="10">
        <f t="shared" si="186"/>
        <v>6.0006771092126776</v>
      </c>
      <c r="CF107" s="10">
        <f t="shared" si="186"/>
        <v>5.1491410847519985</v>
      </c>
      <c r="CG107" s="10">
        <f t="shared" si="186"/>
        <v>5.9913271046451531</v>
      </c>
      <c r="CH107" s="10">
        <f t="shared" si="186"/>
        <v>6.581424044806222</v>
      </c>
      <c r="CI107" s="10">
        <f t="shared" si="186"/>
        <v>6.2501390910137831</v>
      </c>
      <c r="CJ107" s="10">
        <f t="shared" si="186"/>
        <v>7.0059893614481501</v>
      </c>
      <c r="CK107" s="10">
        <f t="shared" si="186"/>
        <v>6.8387881339695547</v>
      </c>
      <c r="CL107" s="10">
        <f t="shared" si="186"/>
        <v>6.2360945984697436</v>
      </c>
      <c r="CM107" s="10">
        <f t="shared" si="186"/>
        <v>5.2072074936342192</v>
      </c>
      <c r="CN107" s="10">
        <f t="shared" si="186"/>
        <v>6.8182798476480659</v>
      </c>
      <c r="CO107" s="10">
        <f t="shared" si="186"/>
        <v>6.2158560581928839</v>
      </c>
      <c r="CP107" s="10">
        <f t="shared" si="186"/>
        <v>6.5931760915042474</v>
      </c>
      <c r="CQ107" s="10">
        <f t="shared" si="186"/>
        <v>6.8794007681323448</v>
      </c>
      <c r="CR107" s="10">
        <f t="shared" si="186"/>
        <v>6.9688902616049546</v>
      </c>
      <c r="CS107" s="10">
        <f t="shared" si="186"/>
        <v>5.9845339131208988</v>
      </c>
      <c r="CT107" s="10">
        <f t="shared" si="186"/>
        <v>5.1835587153263072</v>
      </c>
      <c r="CU107" s="10">
        <f t="shared" si="186"/>
        <v>5.933875330849081</v>
      </c>
      <c r="CV107" s="10">
        <f t="shared" si="186"/>
        <v>6.3728796529492637</v>
      </c>
      <c r="CW107" s="10">
        <f t="shared" si="186"/>
        <v>6.1560377680705729</v>
      </c>
      <c r="CX107" s="10">
        <f t="shared" si="186"/>
        <v>6.6678468610375523</v>
      </c>
      <c r="CY107" s="10">
        <f t="shared" si="186"/>
        <v>6.1276935837670683</v>
      </c>
      <c r="CZ107" s="10">
        <f t="shared" si="186"/>
        <v>6.2787348471134274</v>
      </c>
      <c r="DA107" s="10">
        <f t="shared" si="186"/>
        <v>5.5944304148328428</v>
      </c>
      <c r="DB107" s="10">
        <f t="shared" si="186"/>
        <v>5.9875788231693496</v>
      </c>
      <c r="DC107" s="10">
        <f t="shared" si="186"/>
        <v>6.4976242490463534</v>
      </c>
      <c r="DD107" s="10">
        <f t="shared" si="186"/>
        <v>6.6615595929934202</v>
      </c>
      <c r="DE107" s="10">
        <f t="shared" si="186"/>
        <v>7.3684702432318021</v>
      </c>
      <c r="DF107" s="10">
        <f t="shared" si="186"/>
        <v>7.6689221635053917</v>
      </c>
      <c r="DG107" s="10">
        <f t="shared" si="186"/>
        <v>6.4746612817034084</v>
      </c>
      <c r="DH107" s="10">
        <f t="shared" si="186"/>
        <v>6.3205340796950837</v>
      </c>
      <c r="DI107" s="10">
        <f t="shared" si="186"/>
        <v>6.1197696689350778</v>
      </c>
      <c r="DJ107" s="10">
        <f t="shared" si="186"/>
        <v>6.1044496320318853</v>
      </c>
      <c r="DK107" s="10">
        <f t="shared" si="186"/>
        <v>6.8804928469196023</v>
      </c>
      <c r="DL107" s="10">
        <f t="shared" si="186"/>
        <v>6.7915972579159094</v>
      </c>
      <c r="DM107" s="10">
        <f t="shared" si="186"/>
        <v>7.407649085300438</v>
      </c>
      <c r="DN107" s="10">
        <f t="shared" si="186"/>
        <v>7.4505426827358914</v>
      </c>
      <c r="DO107" s="10">
        <f t="shared" si="186"/>
        <v>5.968789352177847</v>
      </c>
      <c r="DP107" s="10">
        <f t="shared" si="186"/>
        <v>6.0348263762108445</v>
      </c>
      <c r="DQ107" s="10">
        <f t="shared" si="186"/>
        <v>5.6201374390614438</v>
      </c>
      <c r="DR107" s="10">
        <f t="shared" si="186"/>
        <v>5.497216484581668</v>
      </c>
      <c r="DS107" s="10">
        <f t="shared" si="186"/>
        <v>6.6259785954798804</v>
      </c>
      <c r="DT107" s="10">
        <f t="shared" si="186"/>
        <v>6.179032266378945</v>
      </c>
      <c r="DU107" s="10">
        <f t="shared" si="186"/>
        <v>4.8365219986057779</v>
      </c>
      <c r="DV107" s="10">
        <f t="shared" si="186"/>
        <v>4.4150078347380992</v>
      </c>
      <c r="DW107" s="10">
        <f t="shared" si="186"/>
        <v>5.3535390012625577</v>
      </c>
      <c r="DX107" s="10">
        <f t="shared" si="186"/>
        <v>5.6294564992398071</v>
      </c>
      <c r="DY107" s="10">
        <f t="shared" si="186"/>
        <v>5.3283988593965192</v>
      </c>
      <c r="DZ107" s="10">
        <f t="shared" si="186"/>
        <v>5.0480124260066823</v>
      </c>
      <c r="EA107" s="10">
        <f t="shared" ref="EA107:GL107" si="187">EA49/EA$61</f>
        <v>4.778604394218525</v>
      </c>
      <c r="EB107" s="10">
        <f t="shared" si="187"/>
        <v>4.1811413300459757</v>
      </c>
      <c r="EC107" s="10">
        <f t="shared" si="187"/>
        <v>3.9493406324306903</v>
      </c>
      <c r="ED107" s="10">
        <f t="shared" si="187"/>
        <v>4.4115292439502714</v>
      </c>
      <c r="EE107" s="10">
        <f t="shared" si="187"/>
        <v>4.8309230569538393</v>
      </c>
      <c r="EF107" s="10">
        <f t="shared" si="187"/>
        <v>4.8808856995433372</v>
      </c>
      <c r="EG107" s="10">
        <f t="shared" si="187"/>
        <v>4.2979202522431814</v>
      </c>
      <c r="EH107" s="10">
        <f t="shared" si="187"/>
        <v>4.8439908503079145</v>
      </c>
      <c r="EI107" s="10">
        <f t="shared" si="187"/>
        <v>3.728559578440112</v>
      </c>
      <c r="EJ107" s="10">
        <f t="shared" si="187"/>
        <v>3.4435332959148308</v>
      </c>
      <c r="EK107" s="10">
        <f t="shared" si="187"/>
        <v>3.9082754288178436</v>
      </c>
      <c r="EL107" s="10">
        <f t="shared" si="187"/>
        <v>3.6083572271351363</v>
      </c>
      <c r="EM107" s="10">
        <f t="shared" si="187"/>
        <v>3.8720109967232172</v>
      </c>
      <c r="EN107" s="10">
        <f t="shared" si="187"/>
        <v>4.2155686436211557</v>
      </c>
      <c r="EO107" s="10">
        <f t="shared" si="187"/>
        <v>4.1967377683465887</v>
      </c>
      <c r="EP107" s="10">
        <f t="shared" si="187"/>
        <v>3.7809737050165229</v>
      </c>
      <c r="EQ107" s="10">
        <f t="shared" si="187"/>
        <v>3.5094722275699373</v>
      </c>
      <c r="ER107" s="10">
        <f t="shared" si="187"/>
        <v>3.7618821328181729</v>
      </c>
      <c r="ES107" s="10">
        <f t="shared" si="187"/>
        <v>3.9151777675550261</v>
      </c>
      <c r="ET107" s="10">
        <f t="shared" si="187"/>
        <v>3.7483523923800197</v>
      </c>
      <c r="EU107" s="10">
        <f t="shared" si="187"/>
        <v>3.7552831868677057</v>
      </c>
      <c r="EV107" s="10">
        <f t="shared" si="187"/>
        <v>3.4522558616660839</v>
      </c>
      <c r="EW107" s="10">
        <f t="shared" si="187"/>
        <v>3.0912521085652735</v>
      </c>
      <c r="EX107" s="10">
        <f t="shared" si="187"/>
        <v>2.9713067690418753</v>
      </c>
      <c r="EY107" s="10">
        <f t="shared" si="187"/>
        <v>3.4091212504159696</v>
      </c>
      <c r="EZ107" s="10">
        <f t="shared" si="187"/>
        <v>3.5074324381361355</v>
      </c>
      <c r="FA107" s="10">
        <f t="shared" si="187"/>
        <v>3.441397325548198</v>
      </c>
      <c r="FB107" s="10">
        <f t="shared" si="187"/>
        <v>3.435866047863533</v>
      </c>
      <c r="FC107" s="10">
        <f t="shared" si="187"/>
        <v>3.5502263079864389</v>
      </c>
      <c r="FD107" s="10">
        <f t="shared" si="187"/>
        <v>3.2892601057201429</v>
      </c>
      <c r="FE107" s="10">
        <f t="shared" si="187"/>
        <v>3.1742828844804354</v>
      </c>
      <c r="FF107" s="10">
        <f t="shared" si="187"/>
        <v>3.7295018613502844</v>
      </c>
      <c r="FG107" s="10">
        <f t="shared" si="187"/>
        <v>3.5244103374368732</v>
      </c>
      <c r="FH107" s="10">
        <f t="shared" si="187"/>
        <v>3.6329607255533256</v>
      </c>
      <c r="FI107" s="10">
        <f t="shared" si="187"/>
        <v>3.5675780303325859</v>
      </c>
      <c r="FJ107" s="10">
        <f t="shared" si="187"/>
        <v>3.8683491235740446</v>
      </c>
      <c r="FK107" s="10">
        <f t="shared" si="187"/>
        <v>3.1122651432982051</v>
      </c>
      <c r="FL107" s="10">
        <f t="shared" si="187"/>
        <v>2.8809290940838803</v>
      </c>
      <c r="FM107" s="10">
        <f t="shared" si="187"/>
        <v>3.2207163148559252</v>
      </c>
      <c r="FN107" s="10">
        <f t="shared" si="187"/>
        <v>3.2674013753104436</v>
      </c>
      <c r="FO107" s="10">
        <f t="shared" si="187"/>
        <v>3.2064802834031565</v>
      </c>
      <c r="FP107" s="10">
        <f t="shared" si="187"/>
        <v>3.396156579524471</v>
      </c>
      <c r="FQ107" s="10">
        <f t="shared" si="187"/>
        <v>3.4582732417065509</v>
      </c>
      <c r="FR107" s="10">
        <f t="shared" si="187"/>
        <v>3.0619040853591968</v>
      </c>
      <c r="FS107" s="10">
        <f t="shared" si="187"/>
        <v>2.7870100721747</v>
      </c>
      <c r="FT107" s="10">
        <f t="shared" si="187"/>
        <v>3.0365300199390002</v>
      </c>
      <c r="FU107" s="10">
        <f t="shared" si="187"/>
        <v>3.3076567554770904</v>
      </c>
      <c r="FV107" s="10">
        <f t="shared" si="187"/>
        <v>3.3092430029679178</v>
      </c>
      <c r="FW107" s="10">
        <f t="shared" si="187"/>
        <v>3.2754984875271824</v>
      </c>
      <c r="FX107" s="10">
        <f t="shared" si="187"/>
        <v>3.6539316149024912</v>
      </c>
      <c r="FY107" s="10">
        <f t="shared" si="187"/>
        <v>3.1053989316181068</v>
      </c>
      <c r="FZ107" s="10">
        <f t="shared" si="187"/>
        <v>2.7601420116987008</v>
      </c>
      <c r="GA107" s="10">
        <f t="shared" si="187"/>
        <v>3.2291660884358078</v>
      </c>
      <c r="GB107" s="10">
        <f t="shared" si="187"/>
        <v>3.4701503129010063</v>
      </c>
      <c r="GC107" s="10">
        <f t="shared" si="187"/>
        <v>3.5385757755594507</v>
      </c>
      <c r="GD107" s="10">
        <f t="shared" si="187"/>
        <v>3.9139481129966827</v>
      </c>
      <c r="GE107" s="10">
        <f t="shared" si="187"/>
        <v>3.5118987568514837</v>
      </c>
      <c r="GF107" s="10">
        <f t="shared" si="187"/>
        <v>3.2882987554042815</v>
      </c>
      <c r="GG107" s="10">
        <f t="shared" si="187"/>
        <v>2.9237733238743071</v>
      </c>
      <c r="GH107" s="10">
        <f t="shared" si="187"/>
        <v>3.6367500086398419</v>
      </c>
      <c r="GI107" s="10">
        <f t="shared" si="187"/>
        <v>3.9073442573998332</v>
      </c>
      <c r="GJ107" s="10">
        <f t="shared" si="187"/>
        <v>4.0082637504594016</v>
      </c>
      <c r="GK107" s="10">
        <f t="shared" si="187"/>
        <v>4.5465663538103573</v>
      </c>
      <c r="GL107" s="10">
        <f t="shared" si="187"/>
        <v>5.2436037970251901</v>
      </c>
      <c r="GM107" s="10">
        <f t="shared" ref="GM107:HE107" si="188">GM49/GM$61</f>
        <v>4.5942961639163977</v>
      </c>
      <c r="GN107" s="10">
        <f t="shared" si="188"/>
        <v>4.3585519365755117</v>
      </c>
      <c r="GO107" s="10">
        <f t="shared" si="188"/>
        <v>5.2050616800536709</v>
      </c>
      <c r="GP107" s="10">
        <f t="shared" si="188"/>
        <v>5.4313591718055845</v>
      </c>
      <c r="GQ107" s="10">
        <f t="shared" si="188"/>
        <v>5.4723611592804495</v>
      </c>
      <c r="GR107" s="10">
        <f t="shared" si="188"/>
        <v>6.1653721602182392</v>
      </c>
      <c r="GS107" s="10">
        <f t="shared" si="188"/>
        <v>5.7621009503104759</v>
      </c>
      <c r="GT107" s="10">
        <f t="shared" si="188"/>
        <v>5.2545042847819721</v>
      </c>
      <c r="GU107" s="10">
        <f t="shared" si="188"/>
        <v>4.9028216194415224</v>
      </c>
      <c r="GV107" s="10">
        <f t="shared" si="188"/>
        <v>5.7954434006583702</v>
      </c>
      <c r="GW107" s="10">
        <f t="shared" si="188"/>
        <v>5.8011998513243705</v>
      </c>
      <c r="GX107" s="10">
        <f t="shared" si="188"/>
        <v>5.9596401878909822</v>
      </c>
      <c r="GY107" s="10">
        <f t="shared" si="188"/>
        <v>5.4946446809478635</v>
      </c>
      <c r="GZ107" s="10">
        <f t="shared" si="188"/>
        <v>6.4135711433845195</v>
      </c>
      <c r="HA107" s="10">
        <f t="shared" si="188"/>
        <v>5.0587331978643109</v>
      </c>
      <c r="HB107" s="10">
        <f t="shared" si="188"/>
        <v>4.7670574250590656</v>
      </c>
      <c r="HC107" s="10">
        <f t="shared" si="188"/>
        <v>5.256107347294642</v>
      </c>
      <c r="HD107" s="10">
        <f t="shared" si="188"/>
        <v>5.6024944400317311</v>
      </c>
      <c r="HE107" s="10">
        <f t="shared" si="188"/>
        <v>6.0495708583765042</v>
      </c>
      <c r="HF107" s="10"/>
      <c r="HG107" s="10">
        <f t="shared" si="14"/>
        <v>5.8692411775894264</v>
      </c>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row>
    <row r="108" spans="1:275">
      <c r="A108" t="str">
        <f t="shared" si="135"/>
        <v>TikTok_AEO</v>
      </c>
      <c r="B108" s="10">
        <f t="shared" si="136"/>
        <v>0</v>
      </c>
      <c r="C108" s="10">
        <f t="shared" ref="C108:BN108" si="189">C50/C$61</f>
        <v>0</v>
      </c>
      <c r="D108" s="10">
        <f t="shared" si="189"/>
        <v>0</v>
      </c>
      <c r="E108" s="10">
        <f t="shared" si="189"/>
        <v>0</v>
      </c>
      <c r="F108" s="10">
        <f t="shared" si="189"/>
        <v>0</v>
      </c>
      <c r="G108" s="10">
        <f t="shared" si="189"/>
        <v>0</v>
      </c>
      <c r="H108" s="10">
        <f t="shared" si="189"/>
        <v>0</v>
      </c>
      <c r="I108" s="10">
        <f t="shared" si="189"/>
        <v>0</v>
      </c>
      <c r="J108" s="10">
        <f t="shared" si="189"/>
        <v>0</v>
      </c>
      <c r="K108" s="10">
        <f t="shared" si="189"/>
        <v>0</v>
      </c>
      <c r="L108" s="10">
        <f t="shared" si="189"/>
        <v>0</v>
      </c>
      <c r="M108" s="10">
        <f t="shared" si="189"/>
        <v>0</v>
      </c>
      <c r="N108" s="10">
        <f t="shared" si="189"/>
        <v>0</v>
      </c>
      <c r="O108" s="10">
        <f t="shared" si="189"/>
        <v>0</v>
      </c>
      <c r="P108" s="10">
        <f t="shared" si="189"/>
        <v>0</v>
      </c>
      <c r="Q108" s="10">
        <f t="shared" si="189"/>
        <v>0</v>
      </c>
      <c r="R108" s="10">
        <f t="shared" si="189"/>
        <v>0</v>
      </c>
      <c r="S108" s="10">
        <f t="shared" si="189"/>
        <v>0</v>
      </c>
      <c r="T108" s="10">
        <f t="shared" si="189"/>
        <v>0</v>
      </c>
      <c r="U108" s="10">
        <f t="shared" si="189"/>
        <v>0</v>
      </c>
      <c r="V108" s="10">
        <f t="shared" si="189"/>
        <v>0</v>
      </c>
      <c r="W108" s="10">
        <f t="shared" si="189"/>
        <v>0</v>
      </c>
      <c r="X108" s="10">
        <f t="shared" si="189"/>
        <v>0</v>
      </c>
      <c r="Y108" s="10">
        <f t="shared" si="189"/>
        <v>0</v>
      </c>
      <c r="Z108" s="10">
        <f t="shared" si="189"/>
        <v>0</v>
      </c>
      <c r="AA108" s="10">
        <f t="shared" si="189"/>
        <v>0</v>
      </c>
      <c r="AB108" s="10">
        <f t="shared" si="189"/>
        <v>0</v>
      </c>
      <c r="AC108" s="10">
        <f t="shared" si="189"/>
        <v>0</v>
      </c>
      <c r="AD108" s="10">
        <f t="shared" si="189"/>
        <v>0</v>
      </c>
      <c r="AE108" s="10">
        <f t="shared" si="189"/>
        <v>0</v>
      </c>
      <c r="AF108" s="10">
        <f t="shared" si="189"/>
        <v>0</v>
      </c>
      <c r="AG108" s="10">
        <f t="shared" si="189"/>
        <v>0</v>
      </c>
      <c r="AH108" s="10">
        <f t="shared" si="189"/>
        <v>0</v>
      </c>
      <c r="AI108" s="10">
        <f t="shared" si="189"/>
        <v>0</v>
      </c>
      <c r="AJ108" s="10">
        <f t="shared" si="189"/>
        <v>0</v>
      </c>
      <c r="AK108" s="10">
        <f t="shared" si="189"/>
        <v>0</v>
      </c>
      <c r="AL108" s="10">
        <f t="shared" si="189"/>
        <v>0</v>
      </c>
      <c r="AM108" s="10">
        <f t="shared" si="189"/>
        <v>0</v>
      </c>
      <c r="AN108" s="10">
        <f t="shared" si="189"/>
        <v>0</v>
      </c>
      <c r="AO108" s="10">
        <f t="shared" si="189"/>
        <v>0</v>
      </c>
      <c r="AP108" s="10">
        <f t="shared" si="189"/>
        <v>0</v>
      </c>
      <c r="AQ108" s="10">
        <f t="shared" si="189"/>
        <v>0</v>
      </c>
      <c r="AR108" s="10">
        <f t="shared" si="189"/>
        <v>0</v>
      </c>
      <c r="AS108" s="10">
        <f t="shared" si="189"/>
        <v>0</v>
      </c>
      <c r="AT108" s="10">
        <f t="shared" si="189"/>
        <v>0</v>
      </c>
      <c r="AU108" s="10">
        <f t="shared" si="189"/>
        <v>0</v>
      </c>
      <c r="AV108" s="10">
        <f t="shared" si="189"/>
        <v>0</v>
      </c>
      <c r="AW108" s="10">
        <f t="shared" si="189"/>
        <v>0</v>
      </c>
      <c r="AX108" s="10">
        <f t="shared" si="189"/>
        <v>0</v>
      </c>
      <c r="AY108" s="10">
        <f t="shared" si="189"/>
        <v>0</v>
      </c>
      <c r="AZ108" s="10">
        <f t="shared" si="189"/>
        <v>0</v>
      </c>
      <c r="BA108" s="10">
        <f t="shared" si="189"/>
        <v>0</v>
      </c>
      <c r="BB108" s="10">
        <f t="shared" si="189"/>
        <v>0</v>
      </c>
      <c r="BC108" s="10">
        <f t="shared" si="189"/>
        <v>0</v>
      </c>
      <c r="BD108" s="10">
        <f t="shared" si="189"/>
        <v>0</v>
      </c>
      <c r="BE108" s="10">
        <f t="shared" si="189"/>
        <v>0</v>
      </c>
      <c r="BF108" s="10">
        <f t="shared" si="189"/>
        <v>0</v>
      </c>
      <c r="BG108" s="10">
        <f t="shared" si="189"/>
        <v>0</v>
      </c>
      <c r="BH108" s="10">
        <f t="shared" si="189"/>
        <v>0</v>
      </c>
      <c r="BI108" s="10">
        <f t="shared" si="189"/>
        <v>0</v>
      </c>
      <c r="BJ108" s="10">
        <f t="shared" si="189"/>
        <v>0</v>
      </c>
      <c r="BK108" s="10">
        <f t="shared" si="189"/>
        <v>0</v>
      </c>
      <c r="BL108" s="10">
        <f t="shared" si="189"/>
        <v>0</v>
      </c>
      <c r="BM108" s="10">
        <f t="shared" si="189"/>
        <v>0</v>
      </c>
      <c r="BN108" s="10">
        <f t="shared" si="189"/>
        <v>0</v>
      </c>
      <c r="BO108" s="10">
        <f t="shared" ref="BO108:DZ108" si="190">BO50/BO$61</f>
        <v>0</v>
      </c>
      <c r="BP108" s="10">
        <f t="shared" si="190"/>
        <v>0</v>
      </c>
      <c r="BQ108" s="10">
        <f t="shared" si="190"/>
        <v>0</v>
      </c>
      <c r="BR108" s="10">
        <f t="shared" si="190"/>
        <v>0</v>
      </c>
      <c r="BS108" s="10">
        <f t="shared" si="190"/>
        <v>0</v>
      </c>
      <c r="BT108" s="10">
        <f t="shared" si="190"/>
        <v>0</v>
      </c>
      <c r="BU108" s="10">
        <f t="shared" si="190"/>
        <v>0</v>
      </c>
      <c r="BV108" s="10">
        <f t="shared" si="190"/>
        <v>0</v>
      </c>
      <c r="BW108" s="10">
        <f t="shared" si="190"/>
        <v>0</v>
      </c>
      <c r="BX108" s="10">
        <f t="shared" si="190"/>
        <v>0</v>
      </c>
      <c r="BY108" s="10">
        <f t="shared" si="190"/>
        <v>0</v>
      </c>
      <c r="BZ108" s="10">
        <f t="shared" si="190"/>
        <v>0</v>
      </c>
      <c r="CA108" s="10">
        <f t="shared" si="190"/>
        <v>0</v>
      </c>
      <c r="CB108" s="10">
        <f t="shared" si="190"/>
        <v>0</v>
      </c>
      <c r="CC108" s="10">
        <f t="shared" si="190"/>
        <v>0</v>
      </c>
      <c r="CD108" s="10">
        <f t="shared" si="190"/>
        <v>0</v>
      </c>
      <c r="CE108" s="10">
        <f t="shared" si="190"/>
        <v>0</v>
      </c>
      <c r="CF108" s="10">
        <f t="shared" si="190"/>
        <v>0</v>
      </c>
      <c r="CG108" s="10">
        <f t="shared" si="190"/>
        <v>0</v>
      </c>
      <c r="CH108" s="10">
        <f t="shared" si="190"/>
        <v>0</v>
      </c>
      <c r="CI108" s="10">
        <f t="shared" si="190"/>
        <v>0</v>
      </c>
      <c r="CJ108" s="10">
        <f t="shared" si="190"/>
        <v>0</v>
      </c>
      <c r="CK108" s="10">
        <f t="shared" si="190"/>
        <v>0</v>
      </c>
      <c r="CL108" s="10">
        <f t="shared" si="190"/>
        <v>0</v>
      </c>
      <c r="CM108" s="10">
        <f t="shared" si="190"/>
        <v>0</v>
      </c>
      <c r="CN108" s="10">
        <f t="shared" si="190"/>
        <v>0</v>
      </c>
      <c r="CO108" s="10">
        <f t="shared" si="190"/>
        <v>0</v>
      </c>
      <c r="CP108" s="10">
        <f t="shared" si="190"/>
        <v>0</v>
      </c>
      <c r="CQ108" s="10">
        <f t="shared" si="190"/>
        <v>0</v>
      </c>
      <c r="CR108" s="10">
        <f t="shared" si="190"/>
        <v>0</v>
      </c>
      <c r="CS108" s="10">
        <f t="shared" si="190"/>
        <v>0</v>
      </c>
      <c r="CT108" s="10">
        <f t="shared" si="190"/>
        <v>0</v>
      </c>
      <c r="CU108" s="10">
        <f t="shared" si="190"/>
        <v>0</v>
      </c>
      <c r="CV108" s="10">
        <f t="shared" si="190"/>
        <v>0</v>
      </c>
      <c r="CW108" s="10">
        <f t="shared" si="190"/>
        <v>0</v>
      </c>
      <c r="CX108" s="10">
        <f t="shared" si="190"/>
        <v>0</v>
      </c>
      <c r="CY108" s="10">
        <f t="shared" si="190"/>
        <v>0</v>
      </c>
      <c r="CZ108" s="10">
        <f t="shared" si="190"/>
        <v>0</v>
      </c>
      <c r="DA108" s="10">
        <f t="shared" si="190"/>
        <v>0</v>
      </c>
      <c r="DB108" s="10">
        <f t="shared" si="190"/>
        <v>0</v>
      </c>
      <c r="DC108" s="10">
        <f t="shared" si="190"/>
        <v>0</v>
      </c>
      <c r="DD108" s="10">
        <f t="shared" si="190"/>
        <v>0</v>
      </c>
      <c r="DE108" s="10">
        <f t="shared" si="190"/>
        <v>0</v>
      </c>
      <c r="DF108" s="10">
        <f t="shared" si="190"/>
        <v>0</v>
      </c>
      <c r="DG108" s="10">
        <f t="shared" si="190"/>
        <v>0</v>
      </c>
      <c r="DH108" s="10">
        <f t="shared" si="190"/>
        <v>0</v>
      </c>
      <c r="DI108" s="10">
        <f t="shared" si="190"/>
        <v>0</v>
      </c>
      <c r="DJ108" s="10">
        <f t="shared" si="190"/>
        <v>0</v>
      </c>
      <c r="DK108" s="10">
        <f t="shared" si="190"/>
        <v>0</v>
      </c>
      <c r="DL108" s="10">
        <f t="shared" si="190"/>
        <v>0</v>
      </c>
      <c r="DM108" s="10">
        <f t="shared" si="190"/>
        <v>0</v>
      </c>
      <c r="DN108" s="10">
        <f t="shared" si="190"/>
        <v>0</v>
      </c>
      <c r="DO108" s="10">
        <f t="shared" si="190"/>
        <v>0</v>
      </c>
      <c r="DP108" s="10">
        <f t="shared" si="190"/>
        <v>0</v>
      </c>
      <c r="DQ108" s="10">
        <f t="shared" si="190"/>
        <v>0</v>
      </c>
      <c r="DR108" s="10">
        <f t="shared" si="190"/>
        <v>0</v>
      </c>
      <c r="DS108" s="10">
        <f t="shared" si="190"/>
        <v>0</v>
      </c>
      <c r="DT108" s="10">
        <f t="shared" si="190"/>
        <v>0</v>
      </c>
      <c r="DU108" s="10">
        <f t="shared" si="190"/>
        <v>0</v>
      </c>
      <c r="DV108" s="10">
        <f t="shared" si="190"/>
        <v>0</v>
      </c>
      <c r="DW108" s="10">
        <f t="shared" si="190"/>
        <v>0</v>
      </c>
      <c r="DX108" s="10">
        <f t="shared" si="190"/>
        <v>0</v>
      </c>
      <c r="DY108" s="10">
        <f t="shared" si="190"/>
        <v>0</v>
      </c>
      <c r="DZ108" s="10">
        <f t="shared" si="190"/>
        <v>0</v>
      </c>
      <c r="EA108" s="10">
        <f t="shared" ref="EA108:GL108" si="191">EA50/EA$61</f>
        <v>0</v>
      </c>
      <c r="EB108" s="10">
        <f t="shared" si="191"/>
        <v>0</v>
      </c>
      <c r="EC108" s="10">
        <f t="shared" si="191"/>
        <v>0</v>
      </c>
      <c r="ED108" s="10">
        <f t="shared" si="191"/>
        <v>0</v>
      </c>
      <c r="EE108" s="10">
        <f t="shared" si="191"/>
        <v>0</v>
      </c>
      <c r="EF108" s="10">
        <f t="shared" si="191"/>
        <v>0</v>
      </c>
      <c r="EG108" s="10">
        <f t="shared" si="191"/>
        <v>0</v>
      </c>
      <c r="EH108" s="10">
        <f t="shared" si="191"/>
        <v>0</v>
      </c>
      <c r="EI108" s="10">
        <f t="shared" si="191"/>
        <v>0</v>
      </c>
      <c r="EJ108" s="10">
        <f t="shared" si="191"/>
        <v>0</v>
      </c>
      <c r="EK108" s="10">
        <f t="shared" si="191"/>
        <v>0.76421028069008534</v>
      </c>
      <c r="EL108" s="10">
        <f t="shared" si="191"/>
        <v>2.2936351316697006</v>
      </c>
      <c r="EM108" s="10">
        <f t="shared" si="191"/>
        <v>3.5331349553348015</v>
      </c>
      <c r="EN108" s="10">
        <f t="shared" si="191"/>
        <v>3.8417155529719107</v>
      </c>
      <c r="EO108" s="10">
        <f t="shared" si="191"/>
        <v>3.5060310608917167</v>
      </c>
      <c r="EP108" s="10">
        <f t="shared" si="191"/>
        <v>2.3867029286145369</v>
      </c>
      <c r="EQ108" s="10">
        <f t="shared" si="191"/>
        <v>2.0990215726225712</v>
      </c>
      <c r="ER108" s="10">
        <f t="shared" si="191"/>
        <v>2.5341017977066054</v>
      </c>
      <c r="ES108" s="10">
        <f t="shared" si="191"/>
        <v>3.1114531892833743</v>
      </c>
      <c r="ET108" s="10">
        <f t="shared" si="191"/>
        <v>2.7825411343454749</v>
      </c>
      <c r="EU108" s="10">
        <f t="shared" si="191"/>
        <v>2.7820762385062014</v>
      </c>
      <c r="EV108" s="10">
        <f t="shared" si="191"/>
        <v>2.6993340693731125</v>
      </c>
      <c r="EW108" s="10">
        <f t="shared" si="191"/>
        <v>2.6070369252912022</v>
      </c>
      <c r="EX108" s="10">
        <f t="shared" si="191"/>
        <v>2.5350789656549866</v>
      </c>
      <c r="EY108" s="10">
        <f t="shared" si="191"/>
        <v>3.118109044747825</v>
      </c>
      <c r="EZ108" s="10">
        <f t="shared" si="191"/>
        <v>3.1431740195305342</v>
      </c>
      <c r="FA108" s="10">
        <f t="shared" si="191"/>
        <v>3.1019937811686926</v>
      </c>
      <c r="FB108" s="10">
        <f t="shared" si="191"/>
        <v>2.9315581978431164</v>
      </c>
      <c r="FC108" s="10">
        <f t="shared" si="191"/>
        <v>2.8907082769238834</v>
      </c>
      <c r="FD108" s="10">
        <f t="shared" si="191"/>
        <v>2.7445772624301199</v>
      </c>
      <c r="FE108" s="10">
        <f t="shared" si="191"/>
        <v>2.8781742863039907</v>
      </c>
      <c r="FF108" s="10">
        <f t="shared" si="191"/>
        <v>3.3065127229162226</v>
      </c>
      <c r="FG108" s="10">
        <f t="shared" si="191"/>
        <v>2.9387007596388104</v>
      </c>
      <c r="FH108" s="10">
        <f t="shared" si="191"/>
        <v>2.9457644891993873</v>
      </c>
      <c r="FI108" s="10">
        <f t="shared" si="191"/>
        <v>2.1388510027604668</v>
      </c>
      <c r="FJ108" s="10">
        <f t="shared" si="191"/>
        <v>0.92658435669574279</v>
      </c>
      <c r="FK108" s="10">
        <f t="shared" si="191"/>
        <v>1.549275790262947E-3</v>
      </c>
      <c r="FL108" s="10">
        <f t="shared" si="191"/>
        <v>0</v>
      </c>
      <c r="FM108" s="10">
        <f t="shared" si="191"/>
        <v>0</v>
      </c>
      <c r="FN108" s="10">
        <f t="shared" si="191"/>
        <v>0</v>
      </c>
      <c r="FO108" s="10">
        <f t="shared" si="191"/>
        <v>0</v>
      </c>
      <c r="FP108" s="10">
        <f t="shared" si="191"/>
        <v>0</v>
      </c>
      <c r="FQ108" s="10">
        <f t="shared" si="191"/>
        <v>0</v>
      </c>
      <c r="FR108" s="10">
        <f t="shared" si="191"/>
        <v>0</v>
      </c>
      <c r="FS108" s="10">
        <f t="shared" si="191"/>
        <v>0</v>
      </c>
      <c r="FT108" s="10">
        <f t="shared" si="191"/>
        <v>0</v>
      </c>
      <c r="FU108" s="10">
        <f t="shared" si="191"/>
        <v>0</v>
      </c>
      <c r="FV108" s="10">
        <f t="shared" si="191"/>
        <v>0</v>
      </c>
      <c r="FW108" s="10">
        <f t="shared" si="191"/>
        <v>0</v>
      </c>
      <c r="FX108" s="10">
        <f t="shared" si="191"/>
        <v>0</v>
      </c>
      <c r="FY108" s="10">
        <f t="shared" si="191"/>
        <v>0</v>
      </c>
      <c r="FZ108" s="10">
        <f t="shared" si="191"/>
        <v>0</v>
      </c>
      <c r="GA108" s="10">
        <f t="shared" si="191"/>
        <v>0</v>
      </c>
      <c r="GB108" s="10">
        <f t="shared" si="191"/>
        <v>0</v>
      </c>
      <c r="GC108" s="10">
        <f t="shared" si="191"/>
        <v>0</v>
      </c>
      <c r="GD108" s="10">
        <f t="shared" si="191"/>
        <v>0.13124101792335863</v>
      </c>
      <c r="GE108" s="10">
        <f t="shared" si="191"/>
        <v>0.77961047065054079</v>
      </c>
      <c r="GF108" s="10">
        <f t="shared" si="191"/>
        <v>1.6702872331625733</v>
      </c>
      <c r="GG108" s="10">
        <f t="shared" si="191"/>
        <v>2.0059994267150221</v>
      </c>
      <c r="GH108" s="10">
        <f t="shared" si="191"/>
        <v>1.8464140606584472</v>
      </c>
      <c r="GI108" s="10">
        <f t="shared" si="191"/>
        <v>0.83870157801258882</v>
      </c>
      <c r="GJ108" s="10">
        <f t="shared" si="191"/>
        <v>2.1406046612962647E-3</v>
      </c>
      <c r="GK108" s="10">
        <f t="shared" si="191"/>
        <v>0</v>
      </c>
      <c r="GL108" s="10">
        <f t="shared" si="191"/>
        <v>0</v>
      </c>
      <c r="GM108" s="10">
        <f t="shared" ref="GM108:HE108" si="192">GM50/GM$61</f>
        <v>0</v>
      </c>
      <c r="GN108" s="10">
        <f t="shared" si="192"/>
        <v>0</v>
      </c>
      <c r="GO108" s="10">
        <f t="shared" si="192"/>
        <v>0</v>
      </c>
      <c r="GP108" s="10">
        <f t="shared" si="192"/>
        <v>0</v>
      </c>
      <c r="GQ108" s="10">
        <f t="shared" si="192"/>
        <v>0</v>
      </c>
      <c r="GR108" s="10">
        <f t="shared" si="192"/>
        <v>0</v>
      </c>
      <c r="GS108" s="10">
        <f t="shared" si="192"/>
        <v>0</v>
      </c>
      <c r="GT108" s="10">
        <f t="shared" si="192"/>
        <v>0</v>
      </c>
      <c r="GU108" s="10">
        <f t="shared" si="192"/>
        <v>0</v>
      </c>
      <c r="GV108" s="10">
        <f t="shared" si="192"/>
        <v>0</v>
      </c>
      <c r="GW108" s="10">
        <f t="shared" si="192"/>
        <v>0</v>
      </c>
      <c r="GX108" s="10">
        <f t="shared" si="192"/>
        <v>0</v>
      </c>
      <c r="GY108" s="10">
        <f t="shared" si="192"/>
        <v>0</v>
      </c>
      <c r="GZ108" s="10">
        <f t="shared" si="192"/>
        <v>0</v>
      </c>
      <c r="HA108" s="10">
        <f t="shared" si="192"/>
        <v>0</v>
      </c>
      <c r="HB108" s="10">
        <f t="shared" si="192"/>
        <v>0</v>
      </c>
      <c r="HC108" s="10">
        <f t="shared" si="192"/>
        <v>0</v>
      </c>
      <c r="HD108" s="10">
        <f t="shared" si="192"/>
        <v>0</v>
      </c>
      <c r="HE108" s="10">
        <f t="shared" si="192"/>
        <v>0</v>
      </c>
      <c r="HF108" s="10"/>
      <c r="HG108" s="10">
        <f t="shared" si="14"/>
        <v>0.36706002674853372</v>
      </c>
      <c r="HH108" s="10"/>
      <c r="HI108" s="10"/>
      <c r="HJ108" s="10"/>
      <c r="HK108" s="10"/>
      <c r="HL108" s="10"/>
      <c r="HM108" s="10"/>
      <c r="HN108" s="10"/>
      <c r="HO108" s="10"/>
      <c r="HP108" s="10"/>
      <c r="HQ108" s="10"/>
      <c r="HR108" s="10"/>
      <c r="HS108" s="10"/>
      <c r="HT108" s="10"/>
      <c r="HU108" s="10"/>
      <c r="HV108" s="10"/>
      <c r="HW108" s="10"/>
      <c r="HX108" s="10"/>
      <c r="HY108" s="10"/>
      <c r="HZ108" s="10"/>
      <c r="IA108" s="10"/>
      <c r="IB108" s="10"/>
      <c r="IC108" s="10"/>
      <c r="ID108" s="10"/>
      <c r="IE108" s="10"/>
      <c r="IF108" s="10"/>
      <c r="IG108" s="10"/>
      <c r="IH108" s="10"/>
      <c r="II108" s="10"/>
      <c r="IJ108" s="10"/>
      <c r="IK108" s="10"/>
      <c r="IL108" s="10"/>
      <c r="IM108" s="10"/>
      <c r="IN108" s="10"/>
      <c r="IO108" s="10"/>
      <c r="IP108" s="10"/>
      <c r="IQ108" s="10"/>
      <c r="IR108" s="10"/>
      <c r="IS108" s="10"/>
      <c r="IT108" s="10"/>
      <c r="IU108" s="10"/>
      <c r="IV108" s="10"/>
      <c r="IW108" s="10"/>
      <c r="IX108" s="10"/>
      <c r="IY108" s="10"/>
      <c r="IZ108" s="10"/>
      <c r="JA108" s="10"/>
      <c r="JB108" s="10"/>
      <c r="JC108" s="10"/>
      <c r="JD108" s="10"/>
      <c r="JE108" s="10"/>
      <c r="JF108" s="10"/>
      <c r="JG108" s="10"/>
      <c r="JH108" s="10"/>
      <c r="JI108" s="10"/>
      <c r="JJ108" s="10"/>
      <c r="JK108" s="10"/>
      <c r="JL108" s="10"/>
      <c r="JM108" s="10"/>
      <c r="JN108" s="10"/>
      <c r="JO108" s="10"/>
    </row>
    <row r="109" spans="1:275">
      <c r="A109" t="str">
        <f t="shared" si="135"/>
        <v>TikTok_Install</v>
      </c>
      <c r="B109" s="10">
        <f t="shared" si="136"/>
        <v>0</v>
      </c>
      <c r="C109" s="10">
        <f t="shared" ref="C109:BN109" si="193">C51/C$61</f>
        <v>0</v>
      </c>
      <c r="D109" s="10">
        <f t="shared" si="193"/>
        <v>0</v>
      </c>
      <c r="E109" s="10">
        <f t="shared" si="193"/>
        <v>0</v>
      </c>
      <c r="F109" s="10">
        <f t="shared" si="193"/>
        <v>0</v>
      </c>
      <c r="G109" s="10">
        <f t="shared" si="193"/>
        <v>0</v>
      </c>
      <c r="H109" s="10">
        <f t="shared" si="193"/>
        <v>0</v>
      </c>
      <c r="I109" s="10">
        <f t="shared" si="193"/>
        <v>0</v>
      </c>
      <c r="J109" s="10">
        <f t="shared" si="193"/>
        <v>0</v>
      </c>
      <c r="K109" s="10">
        <f t="shared" si="193"/>
        <v>0</v>
      </c>
      <c r="L109" s="10">
        <f t="shared" si="193"/>
        <v>0</v>
      </c>
      <c r="M109" s="10">
        <f t="shared" si="193"/>
        <v>0</v>
      </c>
      <c r="N109" s="10">
        <f t="shared" si="193"/>
        <v>0</v>
      </c>
      <c r="O109" s="10">
        <f t="shared" si="193"/>
        <v>0</v>
      </c>
      <c r="P109" s="10">
        <f t="shared" si="193"/>
        <v>0</v>
      </c>
      <c r="Q109" s="10">
        <f t="shared" si="193"/>
        <v>0</v>
      </c>
      <c r="R109" s="10">
        <f t="shared" si="193"/>
        <v>0</v>
      </c>
      <c r="S109" s="10">
        <f t="shared" si="193"/>
        <v>0</v>
      </c>
      <c r="T109" s="10">
        <f t="shared" si="193"/>
        <v>0</v>
      </c>
      <c r="U109" s="10">
        <f t="shared" si="193"/>
        <v>0</v>
      </c>
      <c r="V109" s="10">
        <f t="shared" si="193"/>
        <v>0</v>
      </c>
      <c r="W109" s="10">
        <f t="shared" si="193"/>
        <v>0</v>
      </c>
      <c r="X109" s="10">
        <f t="shared" si="193"/>
        <v>0</v>
      </c>
      <c r="Y109" s="10">
        <f t="shared" si="193"/>
        <v>0</v>
      </c>
      <c r="Z109" s="10">
        <f t="shared" si="193"/>
        <v>0</v>
      </c>
      <c r="AA109" s="10">
        <f t="shared" si="193"/>
        <v>0</v>
      </c>
      <c r="AB109" s="10">
        <f t="shared" si="193"/>
        <v>0</v>
      </c>
      <c r="AC109" s="10">
        <f t="shared" si="193"/>
        <v>0</v>
      </c>
      <c r="AD109" s="10">
        <f t="shared" si="193"/>
        <v>0</v>
      </c>
      <c r="AE109" s="10">
        <f t="shared" si="193"/>
        <v>0</v>
      </c>
      <c r="AF109" s="10">
        <f t="shared" si="193"/>
        <v>0</v>
      </c>
      <c r="AG109" s="10">
        <f t="shared" si="193"/>
        <v>0</v>
      </c>
      <c r="AH109" s="10">
        <f t="shared" si="193"/>
        <v>0</v>
      </c>
      <c r="AI109" s="10">
        <f t="shared" si="193"/>
        <v>0</v>
      </c>
      <c r="AJ109" s="10">
        <f t="shared" si="193"/>
        <v>0</v>
      </c>
      <c r="AK109" s="10">
        <f t="shared" si="193"/>
        <v>0</v>
      </c>
      <c r="AL109" s="10">
        <f t="shared" si="193"/>
        <v>0</v>
      </c>
      <c r="AM109" s="10">
        <f t="shared" si="193"/>
        <v>0</v>
      </c>
      <c r="AN109" s="10">
        <f t="shared" si="193"/>
        <v>0</v>
      </c>
      <c r="AO109" s="10">
        <f t="shared" si="193"/>
        <v>0</v>
      </c>
      <c r="AP109" s="10">
        <f t="shared" si="193"/>
        <v>0</v>
      </c>
      <c r="AQ109" s="10">
        <f t="shared" si="193"/>
        <v>0</v>
      </c>
      <c r="AR109" s="10">
        <f t="shared" si="193"/>
        <v>0</v>
      </c>
      <c r="AS109" s="10">
        <f t="shared" si="193"/>
        <v>0</v>
      </c>
      <c r="AT109" s="10">
        <f t="shared" si="193"/>
        <v>0</v>
      </c>
      <c r="AU109" s="10">
        <f t="shared" si="193"/>
        <v>0</v>
      </c>
      <c r="AV109" s="10">
        <f t="shared" si="193"/>
        <v>0</v>
      </c>
      <c r="AW109" s="10">
        <f t="shared" si="193"/>
        <v>0</v>
      </c>
      <c r="AX109" s="10">
        <f t="shared" si="193"/>
        <v>0</v>
      </c>
      <c r="AY109" s="10">
        <f t="shared" si="193"/>
        <v>0</v>
      </c>
      <c r="AZ109" s="10">
        <f t="shared" si="193"/>
        <v>0</v>
      </c>
      <c r="BA109" s="10">
        <f t="shared" si="193"/>
        <v>0</v>
      </c>
      <c r="BB109" s="10">
        <f t="shared" si="193"/>
        <v>0</v>
      </c>
      <c r="BC109" s="10">
        <f t="shared" si="193"/>
        <v>0</v>
      </c>
      <c r="BD109" s="10">
        <f t="shared" si="193"/>
        <v>0</v>
      </c>
      <c r="BE109" s="10">
        <f t="shared" si="193"/>
        <v>0</v>
      </c>
      <c r="BF109" s="10">
        <f t="shared" si="193"/>
        <v>0</v>
      </c>
      <c r="BG109" s="10">
        <f t="shared" si="193"/>
        <v>0</v>
      </c>
      <c r="BH109" s="10">
        <f t="shared" si="193"/>
        <v>0</v>
      </c>
      <c r="BI109" s="10">
        <f t="shared" si="193"/>
        <v>0</v>
      </c>
      <c r="BJ109" s="10">
        <f t="shared" si="193"/>
        <v>0</v>
      </c>
      <c r="BK109" s="10">
        <f t="shared" si="193"/>
        <v>0</v>
      </c>
      <c r="BL109" s="10">
        <f t="shared" si="193"/>
        <v>0</v>
      </c>
      <c r="BM109" s="10">
        <f t="shared" si="193"/>
        <v>0</v>
      </c>
      <c r="BN109" s="10">
        <f t="shared" si="193"/>
        <v>0</v>
      </c>
      <c r="BO109" s="10">
        <f t="shared" ref="BO109:DZ109" si="194">BO51/BO$61</f>
        <v>0</v>
      </c>
      <c r="BP109" s="10">
        <f t="shared" si="194"/>
        <v>0</v>
      </c>
      <c r="BQ109" s="10">
        <f t="shared" si="194"/>
        <v>0</v>
      </c>
      <c r="BR109" s="10">
        <f t="shared" si="194"/>
        <v>0</v>
      </c>
      <c r="BS109" s="10">
        <f t="shared" si="194"/>
        <v>0</v>
      </c>
      <c r="BT109" s="10">
        <f t="shared" si="194"/>
        <v>0</v>
      </c>
      <c r="BU109" s="10">
        <f t="shared" si="194"/>
        <v>0</v>
      </c>
      <c r="BV109" s="10">
        <f t="shared" si="194"/>
        <v>0</v>
      </c>
      <c r="BW109" s="10">
        <f t="shared" si="194"/>
        <v>0</v>
      </c>
      <c r="BX109" s="10">
        <f t="shared" si="194"/>
        <v>0</v>
      </c>
      <c r="BY109" s="10">
        <f t="shared" si="194"/>
        <v>0</v>
      </c>
      <c r="BZ109" s="10">
        <f t="shared" si="194"/>
        <v>0</v>
      </c>
      <c r="CA109" s="10">
        <f t="shared" si="194"/>
        <v>0</v>
      </c>
      <c r="CB109" s="10">
        <f t="shared" si="194"/>
        <v>0</v>
      </c>
      <c r="CC109" s="10">
        <f t="shared" si="194"/>
        <v>0</v>
      </c>
      <c r="CD109" s="10">
        <f t="shared" si="194"/>
        <v>0</v>
      </c>
      <c r="CE109" s="10">
        <f t="shared" si="194"/>
        <v>0</v>
      </c>
      <c r="CF109" s="10">
        <f t="shared" si="194"/>
        <v>0</v>
      </c>
      <c r="CG109" s="10">
        <f t="shared" si="194"/>
        <v>0</v>
      </c>
      <c r="CH109" s="10">
        <f t="shared" si="194"/>
        <v>0</v>
      </c>
      <c r="CI109" s="10">
        <f t="shared" si="194"/>
        <v>0</v>
      </c>
      <c r="CJ109" s="10">
        <f t="shared" si="194"/>
        <v>0</v>
      </c>
      <c r="CK109" s="10">
        <f t="shared" si="194"/>
        <v>0</v>
      </c>
      <c r="CL109" s="10">
        <f t="shared" si="194"/>
        <v>0</v>
      </c>
      <c r="CM109" s="10">
        <f t="shared" si="194"/>
        <v>0</v>
      </c>
      <c r="CN109" s="10">
        <f t="shared" si="194"/>
        <v>0</v>
      </c>
      <c r="CO109" s="10">
        <f t="shared" si="194"/>
        <v>0</v>
      </c>
      <c r="CP109" s="10">
        <f t="shared" si="194"/>
        <v>0</v>
      </c>
      <c r="CQ109" s="10">
        <f t="shared" si="194"/>
        <v>0</v>
      </c>
      <c r="CR109" s="10">
        <f t="shared" si="194"/>
        <v>0</v>
      </c>
      <c r="CS109" s="10">
        <f t="shared" si="194"/>
        <v>0</v>
      </c>
      <c r="CT109" s="10">
        <f t="shared" si="194"/>
        <v>0</v>
      </c>
      <c r="CU109" s="10">
        <f t="shared" si="194"/>
        <v>0</v>
      </c>
      <c r="CV109" s="10">
        <f t="shared" si="194"/>
        <v>0</v>
      </c>
      <c r="CW109" s="10">
        <f t="shared" si="194"/>
        <v>0</v>
      </c>
      <c r="CX109" s="10">
        <f t="shared" si="194"/>
        <v>0</v>
      </c>
      <c r="CY109" s="10">
        <f t="shared" si="194"/>
        <v>0</v>
      </c>
      <c r="CZ109" s="10">
        <f t="shared" si="194"/>
        <v>0</v>
      </c>
      <c r="DA109" s="10">
        <f t="shared" si="194"/>
        <v>0</v>
      </c>
      <c r="DB109" s="10">
        <f t="shared" si="194"/>
        <v>0</v>
      </c>
      <c r="DC109" s="10">
        <f t="shared" si="194"/>
        <v>0</v>
      </c>
      <c r="DD109" s="10">
        <f t="shared" si="194"/>
        <v>0</v>
      </c>
      <c r="DE109" s="10">
        <f t="shared" si="194"/>
        <v>0</v>
      </c>
      <c r="DF109" s="10">
        <f t="shared" si="194"/>
        <v>0</v>
      </c>
      <c r="DG109" s="10">
        <f t="shared" si="194"/>
        <v>0</v>
      </c>
      <c r="DH109" s="10">
        <f t="shared" si="194"/>
        <v>0</v>
      </c>
      <c r="DI109" s="10">
        <f t="shared" si="194"/>
        <v>0</v>
      </c>
      <c r="DJ109" s="10">
        <f t="shared" si="194"/>
        <v>0</v>
      </c>
      <c r="DK109" s="10">
        <f t="shared" si="194"/>
        <v>0</v>
      </c>
      <c r="DL109" s="10">
        <f t="shared" si="194"/>
        <v>0</v>
      </c>
      <c r="DM109" s="10">
        <f t="shared" si="194"/>
        <v>0</v>
      </c>
      <c r="DN109" s="10">
        <f t="shared" si="194"/>
        <v>0</v>
      </c>
      <c r="DO109" s="10">
        <f t="shared" si="194"/>
        <v>0</v>
      </c>
      <c r="DP109" s="10">
        <f t="shared" si="194"/>
        <v>0</v>
      </c>
      <c r="DQ109" s="10">
        <f t="shared" si="194"/>
        <v>0</v>
      </c>
      <c r="DR109" s="10">
        <f t="shared" si="194"/>
        <v>0</v>
      </c>
      <c r="DS109" s="10">
        <f t="shared" si="194"/>
        <v>0</v>
      </c>
      <c r="DT109" s="10">
        <f t="shared" si="194"/>
        <v>0</v>
      </c>
      <c r="DU109" s="10">
        <f t="shared" si="194"/>
        <v>0</v>
      </c>
      <c r="DV109" s="10">
        <f t="shared" si="194"/>
        <v>0</v>
      </c>
      <c r="DW109" s="10">
        <f t="shared" si="194"/>
        <v>0</v>
      </c>
      <c r="DX109" s="10">
        <f t="shared" si="194"/>
        <v>0</v>
      </c>
      <c r="DY109" s="10">
        <f t="shared" si="194"/>
        <v>0</v>
      </c>
      <c r="DZ109" s="10">
        <f t="shared" si="194"/>
        <v>0</v>
      </c>
      <c r="EA109" s="10">
        <f t="shared" ref="EA109:GL109" si="195">EA51/EA$61</f>
        <v>0</v>
      </c>
      <c r="EB109" s="10">
        <f t="shared" si="195"/>
        <v>0</v>
      </c>
      <c r="EC109" s="10">
        <f t="shared" si="195"/>
        <v>0</v>
      </c>
      <c r="ED109" s="10">
        <f t="shared" si="195"/>
        <v>0.40818628625572934</v>
      </c>
      <c r="EE109" s="10">
        <f t="shared" si="195"/>
        <v>1.6699322826452996</v>
      </c>
      <c r="EF109" s="10">
        <f t="shared" si="195"/>
        <v>2.5948284614615349</v>
      </c>
      <c r="EG109" s="10">
        <f t="shared" si="195"/>
        <v>2.4749264600376808</v>
      </c>
      <c r="EH109" s="10">
        <f t="shared" si="195"/>
        <v>2.6320092213134227</v>
      </c>
      <c r="EI109" s="10">
        <f t="shared" si="195"/>
        <v>1.9633532605454251</v>
      </c>
      <c r="EJ109" s="10">
        <f t="shared" si="195"/>
        <v>1.8506140346867475</v>
      </c>
      <c r="EK109" s="10">
        <f t="shared" si="195"/>
        <v>1.9241377404318323</v>
      </c>
      <c r="EL109" s="10">
        <f t="shared" si="195"/>
        <v>1.6801048222935879</v>
      </c>
      <c r="EM109" s="10">
        <f t="shared" si="195"/>
        <v>1.3559890705554773</v>
      </c>
      <c r="EN109" s="10">
        <f t="shared" si="195"/>
        <v>0.73685206575196804</v>
      </c>
      <c r="EO109" s="10">
        <f t="shared" si="195"/>
        <v>2.0571972844097663E-3</v>
      </c>
      <c r="EP109" s="10">
        <f t="shared" si="195"/>
        <v>0</v>
      </c>
      <c r="EQ109" s="10">
        <f t="shared" si="195"/>
        <v>0</v>
      </c>
      <c r="ER109" s="10">
        <f t="shared" si="195"/>
        <v>0</v>
      </c>
      <c r="ES109" s="10">
        <f t="shared" si="195"/>
        <v>0</v>
      </c>
      <c r="ET109" s="10">
        <f t="shared" si="195"/>
        <v>0</v>
      </c>
      <c r="EU109" s="10">
        <f t="shared" si="195"/>
        <v>0</v>
      </c>
      <c r="EV109" s="10">
        <f t="shared" si="195"/>
        <v>0</v>
      </c>
      <c r="EW109" s="10">
        <f t="shared" si="195"/>
        <v>0</v>
      </c>
      <c r="EX109" s="10">
        <f t="shared" si="195"/>
        <v>0</v>
      </c>
      <c r="EY109" s="10">
        <f t="shared" si="195"/>
        <v>0</v>
      </c>
      <c r="EZ109" s="10">
        <f t="shared" si="195"/>
        <v>0</v>
      </c>
      <c r="FA109" s="10">
        <f t="shared" si="195"/>
        <v>0</v>
      </c>
      <c r="FB109" s="10">
        <f t="shared" si="195"/>
        <v>0</v>
      </c>
      <c r="FC109" s="10">
        <f t="shared" si="195"/>
        <v>0</v>
      </c>
      <c r="FD109" s="10">
        <f t="shared" si="195"/>
        <v>0</v>
      </c>
      <c r="FE109" s="10">
        <f t="shared" si="195"/>
        <v>5.5421146826851661E-2</v>
      </c>
      <c r="FF109" s="10">
        <f t="shared" si="195"/>
        <v>0.36808585856130865</v>
      </c>
      <c r="FG109" s="10">
        <f t="shared" si="195"/>
        <v>0.82647408267197942</v>
      </c>
      <c r="FH109" s="10">
        <f t="shared" si="195"/>
        <v>0.96940296595233089</v>
      </c>
      <c r="FI109" s="10">
        <f t="shared" si="195"/>
        <v>0.97473261357307583</v>
      </c>
      <c r="FJ109" s="10">
        <f t="shared" si="195"/>
        <v>0.90819174069772535</v>
      </c>
      <c r="FK109" s="10">
        <f t="shared" si="195"/>
        <v>0.71011630431332018</v>
      </c>
      <c r="FL109" s="10">
        <f t="shared" si="195"/>
        <v>0.74180804892488361</v>
      </c>
      <c r="FM109" s="10">
        <f t="shared" si="195"/>
        <v>0.9571628332983767</v>
      </c>
      <c r="FN109" s="10">
        <f t="shared" si="195"/>
        <v>1.1411602505615692</v>
      </c>
      <c r="FO109" s="10">
        <f t="shared" si="195"/>
        <v>1.1998555154574289</v>
      </c>
      <c r="FP109" s="10">
        <f t="shared" si="195"/>
        <v>1.2462157138957222</v>
      </c>
      <c r="FQ109" s="10">
        <f t="shared" si="195"/>
        <v>1.2716111981253602</v>
      </c>
      <c r="FR109" s="10">
        <f t="shared" si="195"/>
        <v>1.1706244065884637</v>
      </c>
      <c r="FS109" s="10">
        <f t="shared" si="195"/>
        <v>1.1247593890560126</v>
      </c>
      <c r="FT109" s="10">
        <f t="shared" si="195"/>
        <v>1.3084360302864644</v>
      </c>
      <c r="FU109" s="10">
        <f t="shared" si="195"/>
        <v>1.4138730248312057</v>
      </c>
      <c r="FV109" s="10">
        <f t="shared" si="195"/>
        <v>1.4074902383692098</v>
      </c>
      <c r="FW109" s="10">
        <f t="shared" si="195"/>
        <v>1.3425634399701676</v>
      </c>
      <c r="FX109" s="10">
        <f t="shared" si="195"/>
        <v>1.2947399390487693</v>
      </c>
      <c r="FY109" s="10">
        <f t="shared" si="195"/>
        <v>1.0583448057042337</v>
      </c>
      <c r="FZ109" s="10">
        <f t="shared" si="195"/>
        <v>0.9723219289327959</v>
      </c>
      <c r="GA109" s="10">
        <f t="shared" si="195"/>
        <v>1.1686904870834163</v>
      </c>
      <c r="GB109" s="10">
        <f t="shared" si="195"/>
        <v>1.1092205711389802</v>
      </c>
      <c r="GC109" s="10">
        <f t="shared" si="195"/>
        <v>1.1595936023771609</v>
      </c>
      <c r="GD109" s="10">
        <f t="shared" si="195"/>
        <v>0.96432663820451958</v>
      </c>
      <c r="GE109" s="10">
        <f t="shared" si="195"/>
        <v>0.3329376022752904</v>
      </c>
      <c r="GF109" s="10">
        <f t="shared" si="195"/>
        <v>7.126132484586334E-4</v>
      </c>
      <c r="GG109" s="10">
        <f t="shared" si="195"/>
        <v>0</v>
      </c>
      <c r="GH109" s="10">
        <f t="shared" si="195"/>
        <v>0</v>
      </c>
      <c r="GI109" s="10">
        <f t="shared" si="195"/>
        <v>0</v>
      </c>
      <c r="GJ109" s="10">
        <f t="shared" si="195"/>
        <v>0</v>
      </c>
      <c r="GK109" s="10">
        <f t="shared" si="195"/>
        <v>0</v>
      </c>
      <c r="GL109" s="10">
        <f t="shared" si="195"/>
        <v>0</v>
      </c>
      <c r="GM109" s="10">
        <f t="shared" ref="GM109:HE109" si="196">GM51/GM$61</f>
        <v>0</v>
      </c>
      <c r="GN109" s="10">
        <f t="shared" si="196"/>
        <v>0</v>
      </c>
      <c r="GO109" s="10">
        <f t="shared" si="196"/>
        <v>0</v>
      </c>
      <c r="GP109" s="10">
        <f t="shared" si="196"/>
        <v>0</v>
      </c>
      <c r="GQ109" s="10">
        <f t="shared" si="196"/>
        <v>0</v>
      </c>
      <c r="GR109" s="10">
        <f t="shared" si="196"/>
        <v>0</v>
      </c>
      <c r="GS109" s="10">
        <f t="shared" si="196"/>
        <v>0</v>
      </c>
      <c r="GT109" s="10">
        <f t="shared" si="196"/>
        <v>0</v>
      </c>
      <c r="GU109" s="10">
        <f t="shared" si="196"/>
        <v>0</v>
      </c>
      <c r="GV109" s="10">
        <f t="shared" si="196"/>
        <v>0</v>
      </c>
      <c r="GW109" s="10">
        <f t="shared" si="196"/>
        <v>0</v>
      </c>
      <c r="GX109" s="10">
        <f t="shared" si="196"/>
        <v>0</v>
      </c>
      <c r="GY109" s="10">
        <f t="shared" si="196"/>
        <v>0</v>
      </c>
      <c r="GZ109" s="10">
        <f t="shared" si="196"/>
        <v>0</v>
      </c>
      <c r="HA109" s="10">
        <f t="shared" si="196"/>
        <v>0</v>
      </c>
      <c r="HB109" s="10">
        <f t="shared" si="196"/>
        <v>0</v>
      </c>
      <c r="HC109" s="10">
        <f t="shared" si="196"/>
        <v>0</v>
      </c>
      <c r="HD109" s="10">
        <f t="shared" si="196"/>
        <v>0</v>
      </c>
      <c r="HE109" s="10">
        <f t="shared" si="196"/>
        <v>0</v>
      </c>
      <c r="HF109" s="10"/>
      <c r="HG109" s="10">
        <f t="shared" si="14"/>
        <v>0.21930124477942539</v>
      </c>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row>
    <row r="110" spans="1:275">
      <c r="A110" t="str">
        <f t="shared" si="135"/>
        <v>Unity_Install</v>
      </c>
      <c r="B110" s="10">
        <f t="shared" si="136"/>
        <v>0.55104172159713549</v>
      </c>
      <c r="C110" s="10">
        <f t="shared" ref="C110:BN110" si="197">C52/C$61</f>
        <v>0.47953937786170281</v>
      </c>
      <c r="D110" s="10">
        <f t="shared" si="197"/>
        <v>0.51517796838880381</v>
      </c>
      <c r="E110" s="10">
        <f t="shared" si="197"/>
        <v>0.52369901659192664</v>
      </c>
      <c r="F110" s="10">
        <f t="shared" si="197"/>
        <v>0.49037869406284634</v>
      </c>
      <c r="G110" s="10">
        <f t="shared" si="197"/>
        <v>0.45460407455030655</v>
      </c>
      <c r="H110" s="10">
        <f t="shared" si="197"/>
        <v>0.42740412262537025</v>
      </c>
      <c r="I110" s="10">
        <f t="shared" si="197"/>
        <v>0.50824932759919306</v>
      </c>
      <c r="J110" s="10">
        <f t="shared" si="197"/>
        <v>0.44308422848568074</v>
      </c>
      <c r="K110" s="10">
        <f t="shared" si="197"/>
        <v>0.47797417385399427</v>
      </c>
      <c r="L110" s="10">
        <f t="shared" si="197"/>
        <v>0.48731892683699662</v>
      </c>
      <c r="M110" s="10">
        <f t="shared" si="197"/>
        <v>0.39645167516620639</v>
      </c>
      <c r="N110" s="10">
        <f t="shared" si="197"/>
        <v>0.38197414415263775</v>
      </c>
      <c r="O110" s="10">
        <f t="shared" si="197"/>
        <v>0.41469546906766014</v>
      </c>
      <c r="P110" s="10">
        <f t="shared" si="197"/>
        <v>0.45162478801701617</v>
      </c>
      <c r="Q110" s="10">
        <f t="shared" si="197"/>
        <v>0.39037477511367541</v>
      </c>
      <c r="R110" s="10">
        <f t="shared" si="197"/>
        <v>0.4554878305272706</v>
      </c>
      <c r="S110" s="10">
        <f t="shared" si="197"/>
        <v>0.4643340071803963</v>
      </c>
      <c r="T110" s="10">
        <f t="shared" si="197"/>
        <v>0.43827710442055368</v>
      </c>
      <c r="U110" s="10">
        <f t="shared" si="197"/>
        <v>0.398203501059191</v>
      </c>
      <c r="V110" s="10">
        <f t="shared" si="197"/>
        <v>0.40705861713555941</v>
      </c>
      <c r="W110" s="10">
        <f t="shared" si="197"/>
        <v>0.39024473688079275</v>
      </c>
      <c r="X110" s="10">
        <f t="shared" si="197"/>
        <v>0.43566928230425433</v>
      </c>
      <c r="Y110" s="10">
        <f t="shared" si="197"/>
        <v>0.46140791654830243</v>
      </c>
      <c r="Z110" s="10">
        <f t="shared" si="197"/>
        <v>0.50736886102907752</v>
      </c>
      <c r="AA110" s="10">
        <f t="shared" si="197"/>
        <v>0.4512768490431972</v>
      </c>
      <c r="AB110" s="10">
        <f t="shared" si="197"/>
        <v>0.44341964425289171</v>
      </c>
      <c r="AC110" s="10">
        <f t="shared" si="197"/>
        <v>0.49410151839567268</v>
      </c>
      <c r="AD110" s="10">
        <f t="shared" si="197"/>
        <v>0.47661297807816921</v>
      </c>
      <c r="AE110" s="10">
        <f t="shared" si="197"/>
        <v>0.4372955207600373</v>
      </c>
      <c r="AF110" s="10">
        <f t="shared" si="197"/>
        <v>0.41250517609723236</v>
      </c>
      <c r="AG110" s="10">
        <f t="shared" si="197"/>
        <v>0.43197444694547932</v>
      </c>
      <c r="AH110" s="10">
        <f t="shared" si="197"/>
        <v>0.40106631294629919</v>
      </c>
      <c r="AI110" s="10">
        <f t="shared" si="197"/>
        <v>0.36024437272944032</v>
      </c>
      <c r="AJ110" s="10">
        <f t="shared" si="197"/>
        <v>0.42569574858871362</v>
      </c>
      <c r="AK110" s="10">
        <f t="shared" si="197"/>
        <v>0.4473137457488125</v>
      </c>
      <c r="AL110" s="10">
        <f t="shared" si="197"/>
        <v>0.44561228608449599</v>
      </c>
      <c r="AM110" s="10">
        <f t="shared" si="197"/>
        <v>0.43022941612785159</v>
      </c>
      <c r="AN110" s="10">
        <f t="shared" si="197"/>
        <v>0.40790901814628827</v>
      </c>
      <c r="AO110" s="10">
        <f t="shared" si="197"/>
        <v>0.35148955899074102</v>
      </c>
      <c r="AP110" s="10">
        <f t="shared" si="197"/>
        <v>0.3380019330975591</v>
      </c>
      <c r="AQ110" s="10">
        <f t="shared" si="197"/>
        <v>0.38322365067587172</v>
      </c>
      <c r="AR110" s="10">
        <f t="shared" si="197"/>
        <v>0.37754260396910727</v>
      </c>
      <c r="AS110" s="10">
        <f t="shared" si="197"/>
        <v>0.37273773468537702</v>
      </c>
      <c r="AT110" s="10">
        <f t="shared" si="197"/>
        <v>0.35727804212142111</v>
      </c>
      <c r="AU110" s="10">
        <f t="shared" si="197"/>
        <v>0.3779079677794</v>
      </c>
      <c r="AV110" s="10">
        <f t="shared" si="197"/>
        <v>0.33405038497751355</v>
      </c>
      <c r="AW110" s="10">
        <f t="shared" si="197"/>
        <v>0.31433182187178427</v>
      </c>
      <c r="AX110" s="10">
        <f t="shared" si="197"/>
        <v>0.36840084909312576</v>
      </c>
      <c r="AY110" s="10">
        <f t="shared" si="197"/>
        <v>0.37572633101864655</v>
      </c>
      <c r="AZ110" s="10">
        <f t="shared" si="197"/>
        <v>0.38048544985909061</v>
      </c>
      <c r="BA110" s="10">
        <f t="shared" si="197"/>
        <v>0.37839622096774544</v>
      </c>
      <c r="BB110" s="10">
        <f t="shared" si="197"/>
        <v>0.38587440715287874</v>
      </c>
      <c r="BC110" s="10">
        <f t="shared" si="197"/>
        <v>0.35837096975103699</v>
      </c>
      <c r="BD110" s="10">
        <f t="shared" si="197"/>
        <v>0.32898475150691936</v>
      </c>
      <c r="BE110" s="10">
        <f t="shared" si="197"/>
        <v>0.4012036644233356</v>
      </c>
      <c r="BF110" s="10">
        <f t="shared" si="197"/>
        <v>0.4186971765961901</v>
      </c>
      <c r="BG110" s="10">
        <f t="shared" si="197"/>
        <v>0.39847438779460542</v>
      </c>
      <c r="BH110" s="10">
        <f t="shared" si="197"/>
        <v>0.39969795295671784</v>
      </c>
      <c r="BI110" s="10">
        <f t="shared" si="197"/>
        <v>0.45637502926222823</v>
      </c>
      <c r="BJ110" s="10">
        <f t="shared" si="197"/>
        <v>0.37802991291259758</v>
      </c>
      <c r="BK110" s="10">
        <f t="shared" si="197"/>
        <v>0.35521973927111583</v>
      </c>
      <c r="BL110" s="10">
        <f t="shared" si="197"/>
        <v>0.34274859570396138</v>
      </c>
      <c r="BM110" s="10">
        <f t="shared" si="197"/>
        <v>0.34335131890859905</v>
      </c>
      <c r="BN110" s="10">
        <f t="shared" si="197"/>
        <v>0.33712653240752227</v>
      </c>
      <c r="BO110" s="10">
        <f t="shared" ref="BO110:DZ110" si="198">BO52/BO$61</f>
        <v>0.3350056334332685</v>
      </c>
      <c r="BP110" s="10">
        <f t="shared" si="198"/>
        <v>0.35478943068326413</v>
      </c>
      <c r="BQ110" s="10">
        <f t="shared" si="198"/>
        <v>0.33693261435607019</v>
      </c>
      <c r="BR110" s="10">
        <f t="shared" si="198"/>
        <v>0.29771656927892731</v>
      </c>
      <c r="BS110" s="10">
        <f t="shared" si="198"/>
        <v>0.33481414693200146</v>
      </c>
      <c r="BT110" s="10">
        <f t="shared" si="198"/>
        <v>0.32496940363770344</v>
      </c>
      <c r="BU110" s="10">
        <f t="shared" si="198"/>
        <v>0.28933432949112942</v>
      </c>
      <c r="BV110" s="10">
        <f t="shared" si="198"/>
        <v>0.30350121764101501</v>
      </c>
      <c r="BW110" s="10">
        <f t="shared" si="198"/>
        <v>0.28976371506860299</v>
      </c>
      <c r="BX110" s="10">
        <f t="shared" si="198"/>
        <v>0.31332300072878472</v>
      </c>
      <c r="BY110" s="10">
        <f t="shared" si="198"/>
        <v>0.30405260800913286</v>
      </c>
      <c r="BZ110" s="10">
        <f t="shared" si="198"/>
        <v>0.33615916763402415</v>
      </c>
      <c r="CA110" s="10">
        <f t="shared" si="198"/>
        <v>0.31066419980040227</v>
      </c>
      <c r="CB110" s="10">
        <f t="shared" si="198"/>
        <v>0.3341456594510217</v>
      </c>
      <c r="CC110" s="10">
        <f t="shared" si="198"/>
        <v>0.3261455032093285</v>
      </c>
      <c r="CD110" s="10">
        <f t="shared" si="198"/>
        <v>0.34415823043497618</v>
      </c>
      <c r="CE110" s="10">
        <f t="shared" si="198"/>
        <v>0.30397370817288633</v>
      </c>
      <c r="CF110" s="10">
        <f t="shared" si="198"/>
        <v>0.26881934376230454</v>
      </c>
      <c r="CG110" s="10">
        <f t="shared" si="198"/>
        <v>0.31215419667363176</v>
      </c>
      <c r="CH110" s="10">
        <f t="shared" si="198"/>
        <v>0.34527400533926905</v>
      </c>
      <c r="CI110" s="10">
        <f t="shared" si="198"/>
        <v>0.32806348365055726</v>
      </c>
      <c r="CJ110" s="10">
        <f t="shared" si="198"/>
        <v>0.33606273669424552</v>
      </c>
      <c r="CK110" s="10">
        <f t="shared" si="198"/>
        <v>0.32587335190991373</v>
      </c>
      <c r="CL110" s="10">
        <f t="shared" si="198"/>
        <v>0.31257062436396477</v>
      </c>
      <c r="CM110" s="10">
        <f t="shared" si="198"/>
        <v>0.27946438456968986</v>
      </c>
      <c r="CN110" s="10">
        <f t="shared" si="198"/>
        <v>0.36898100791059524</v>
      </c>
      <c r="CO110" s="10">
        <f t="shared" si="198"/>
        <v>0.3490806615363945</v>
      </c>
      <c r="CP110" s="10">
        <f t="shared" si="198"/>
        <v>0.36967961505715996</v>
      </c>
      <c r="CQ110" s="10">
        <f t="shared" si="198"/>
        <v>0.38511331364764628</v>
      </c>
      <c r="CR110" s="10">
        <f t="shared" si="198"/>
        <v>0.37645073911187016</v>
      </c>
      <c r="CS110" s="10">
        <f t="shared" si="198"/>
        <v>0.3078882260489198</v>
      </c>
      <c r="CT110" s="10">
        <f t="shared" si="198"/>
        <v>0.26987208019261461</v>
      </c>
      <c r="CU110" s="10">
        <f t="shared" si="198"/>
        <v>0.32632721451703062</v>
      </c>
      <c r="CV110" s="10">
        <f t="shared" si="198"/>
        <v>0.34496899296706124</v>
      </c>
      <c r="CW110" s="10">
        <f t="shared" si="198"/>
        <v>0.33761230550897403</v>
      </c>
      <c r="CX110" s="10">
        <f t="shared" si="198"/>
        <v>0.36805362868870245</v>
      </c>
      <c r="CY110" s="10">
        <f t="shared" si="198"/>
        <v>0.34035871589661243</v>
      </c>
      <c r="CZ110" s="10">
        <f t="shared" si="198"/>
        <v>0.32299826305931623</v>
      </c>
      <c r="DA110" s="10">
        <f t="shared" si="198"/>
        <v>0.28784144965998526</v>
      </c>
      <c r="DB110" s="10">
        <f t="shared" si="198"/>
        <v>0.32433961797235322</v>
      </c>
      <c r="DC110" s="10">
        <f t="shared" si="198"/>
        <v>0.34065562666942134</v>
      </c>
      <c r="DD110" s="10">
        <f t="shared" si="198"/>
        <v>0.34960152196840938</v>
      </c>
      <c r="DE110" s="10">
        <f t="shared" si="198"/>
        <v>0.39181093649369231</v>
      </c>
      <c r="DF110" s="10">
        <f t="shared" si="198"/>
        <v>0.3881758449688999</v>
      </c>
      <c r="DG110" s="10">
        <f t="shared" si="198"/>
        <v>0.32122695369238824</v>
      </c>
      <c r="DH110" s="10">
        <f t="shared" si="198"/>
        <v>0.31232063452842973</v>
      </c>
      <c r="DI110" s="10">
        <f t="shared" si="198"/>
        <v>0.31000653615139984</v>
      </c>
      <c r="DJ110" s="10">
        <f t="shared" si="198"/>
        <v>0.31869279110885201</v>
      </c>
      <c r="DK110" s="10">
        <f t="shared" si="198"/>
        <v>0.35848063039049571</v>
      </c>
      <c r="DL110" s="10">
        <f t="shared" si="198"/>
        <v>0.35630009127619827</v>
      </c>
      <c r="DM110" s="10">
        <f t="shared" si="198"/>
        <v>0.38882001331435112</v>
      </c>
      <c r="DN110" s="10">
        <f t="shared" si="198"/>
        <v>0.35738703481273337</v>
      </c>
      <c r="DO110" s="10">
        <f t="shared" si="198"/>
        <v>0.28441726149942703</v>
      </c>
      <c r="DP110" s="10">
        <f t="shared" si="198"/>
        <v>0.30248249422053702</v>
      </c>
      <c r="DQ110" s="10">
        <f t="shared" si="198"/>
        <v>0.30162582392279608</v>
      </c>
      <c r="DR110" s="10">
        <f t="shared" si="198"/>
        <v>0.29748976640836461</v>
      </c>
      <c r="DS110" s="10">
        <f t="shared" si="198"/>
        <v>0.34991478498092587</v>
      </c>
      <c r="DT110" s="10">
        <f t="shared" si="198"/>
        <v>0.34701264813866706</v>
      </c>
      <c r="DU110" s="10">
        <f t="shared" si="198"/>
        <v>0.27118395836021758</v>
      </c>
      <c r="DV110" s="10">
        <f t="shared" si="198"/>
        <v>0.24715500002450208</v>
      </c>
      <c r="DW110" s="10">
        <f t="shared" si="198"/>
        <v>0.28919148361296959</v>
      </c>
      <c r="DX110" s="10">
        <f t="shared" si="198"/>
        <v>0.28962044502253148</v>
      </c>
      <c r="DY110" s="10">
        <f t="shared" si="198"/>
        <v>0.27741290554490644</v>
      </c>
      <c r="DZ110" s="10">
        <f t="shared" si="198"/>
        <v>0.27761011851093365</v>
      </c>
      <c r="EA110" s="10">
        <f t="shared" ref="EA110:GL110" si="199">EA52/EA$61</f>
        <v>0.25866961804286598</v>
      </c>
      <c r="EB110" s="10">
        <f t="shared" si="199"/>
        <v>0.22930411041615578</v>
      </c>
      <c r="EC110" s="10">
        <f t="shared" si="199"/>
        <v>0.21799678081803869</v>
      </c>
      <c r="ED110" s="10">
        <f t="shared" si="199"/>
        <v>0.24503549469067976</v>
      </c>
      <c r="EE110" s="10">
        <f t="shared" si="199"/>
        <v>0.24851817991432751</v>
      </c>
      <c r="EF110" s="10">
        <f t="shared" si="199"/>
        <v>0.25112855307955839</v>
      </c>
      <c r="EG110" s="10">
        <f t="shared" si="199"/>
        <v>0.23281293722498805</v>
      </c>
      <c r="EH110" s="10">
        <f t="shared" si="199"/>
        <v>0.2539593973804769</v>
      </c>
      <c r="EI110" s="10">
        <f t="shared" si="199"/>
        <v>0.19567641558646065</v>
      </c>
      <c r="EJ110" s="10">
        <f t="shared" si="199"/>
        <v>0.18310639264084713</v>
      </c>
      <c r="EK110" s="10">
        <f t="shared" si="199"/>
        <v>0.19782416415335022</v>
      </c>
      <c r="EL110" s="10">
        <f t="shared" si="199"/>
        <v>0.1790211950055226</v>
      </c>
      <c r="EM110" s="10">
        <f t="shared" si="199"/>
        <v>0.19133018130265228</v>
      </c>
      <c r="EN110" s="10">
        <f t="shared" si="199"/>
        <v>0.21354624500841049</v>
      </c>
      <c r="EO110" s="10">
        <f t="shared" si="199"/>
        <v>0.21909756875184963</v>
      </c>
      <c r="EP110" s="10">
        <f t="shared" si="199"/>
        <v>0.19699255088551201</v>
      </c>
      <c r="EQ110" s="10">
        <f t="shared" si="199"/>
        <v>0.1841135785189596</v>
      </c>
      <c r="ER110" s="10">
        <f t="shared" si="199"/>
        <v>0.19745739088423056</v>
      </c>
      <c r="ES110" s="10">
        <f t="shared" si="199"/>
        <v>0.18780293365119269</v>
      </c>
      <c r="ET110" s="10">
        <f t="shared" si="199"/>
        <v>0.17861178535083699</v>
      </c>
      <c r="EU110" s="10">
        <f t="shared" si="199"/>
        <v>0.18822536955593508</v>
      </c>
      <c r="EV110" s="10">
        <f t="shared" si="199"/>
        <v>0.18527830145755811</v>
      </c>
      <c r="EW110" s="10">
        <f t="shared" si="199"/>
        <v>0.1672875482102156</v>
      </c>
      <c r="EX110" s="10">
        <f t="shared" si="199"/>
        <v>0.15691330031022502</v>
      </c>
      <c r="EY110" s="10">
        <f t="shared" si="199"/>
        <v>0.19145525414547146</v>
      </c>
      <c r="EZ110" s="10">
        <f t="shared" si="199"/>
        <v>0.19666186001613897</v>
      </c>
      <c r="FA110" s="10">
        <f t="shared" si="199"/>
        <v>0.19265165270780132</v>
      </c>
      <c r="FB110" s="10">
        <f t="shared" si="199"/>
        <v>0.18560118823132762</v>
      </c>
      <c r="FC110" s="10">
        <f t="shared" si="199"/>
        <v>0.18264962583662925</v>
      </c>
      <c r="FD110" s="10">
        <f t="shared" si="199"/>
        <v>0.17124904255461773</v>
      </c>
      <c r="FE110" s="10">
        <f t="shared" si="199"/>
        <v>0.17456633886397555</v>
      </c>
      <c r="FF110" s="10">
        <f t="shared" si="199"/>
        <v>0.20188087198279164</v>
      </c>
      <c r="FG110" s="10">
        <f t="shared" si="199"/>
        <v>0.19328736184064343</v>
      </c>
      <c r="FH110" s="10">
        <f t="shared" si="199"/>
        <v>0.20053315647314959</v>
      </c>
      <c r="FI110" s="10">
        <f t="shared" si="199"/>
        <v>0.19815877877471921</v>
      </c>
      <c r="FJ110" s="10">
        <f t="shared" si="199"/>
        <v>0.19900028879159842</v>
      </c>
      <c r="FK110" s="10">
        <f t="shared" si="199"/>
        <v>0.16013049482177966</v>
      </c>
      <c r="FL110" s="10">
        <f t="shared" si="199"/>
        <v>0.15605630746185425</v>
      </c>
      <c r="FM110" s="10">
        <f t="shared" si="199"/>
        <v>0.16885481408419428</v>
      </c>
      <c r="FN110" s="10">
        <f t="shared" si="199"/>
        <v>0.17147463409194086</v>
      </c>
      <c r="FO110" s="10">
        <f t="shared" si="199"/>
        <v>0.17050133897775285</v>
      </c>
      <c r="FP110" s="10">
        <f t="shared" si="199"/>
        <v>0.1719023771263595</v>
      </c>
      <c r="FQ110" s="10">
        <f t="shared" si="199"/>
        <v>0.17157508789047157</v>
      </c>
      <c r="FR110" s="10">
        <f t="shared" si="199"/>
        <v>0.15129984503630892</v>
      </c>
      <c r="FS110" s="10">
        <f t="shared" si="199"/>
        <v>0.14118036877755361</v>
      </c>
      <c r="FT110" s="10">
        <f t="shared" si="199"/>
        <v>0.15852702301977536</v>
      </c>
      <c r="FU110" s="10">
        <f t="shared" si="199"/>
        <v>0.17233225950516914</v>
      </c>
      <c r="FV110" s="10">
        <f t="shared" si="199"/>
        <v>0.17360917310553348</v>
      </c>
      <c r="FW110" s="10">
        <f t="shared" si="199"/>
        <v>0.17192760494806866</v>
      </c>
      <c r="FX110" s="10">
        <f t="shared" si="199"/>
        <v>0.17527149911970974</v>
      </c>
      <c r="FY110" s="10">
        <f t="shared" si="199"/>
        <v>0.14797457371682959</v>
      </c>
      <c r="FZ110" s="10">
        <f t="shared" si="199"/>
        <v>0.13834609118046054</v>
      </c>
      <c r="GA110" s="10">
        <f t="shared" si="199"/>
        <v>0.18134902478578016</v>
      </c>
      <c r="GB110" s="10">
        <f t="shared" si="199"/>
        <v>0.19457144994455072</v>
      </c>
      <c r="GC110" s="10">
        <f t="shared" si="199"/>
        <v>0.19809176532230977</v>
      </c>
      <c r="GD110" s="10">
        <f t="shared" si="199"/>
        <v>0.2114265836701209</v>
      </c>
      <c r="GE110" s="10">
        <f t="shared" si="199"/>
        <v>0.1806777760820697</v>
      </c>
      <c r="GF110" s="10">
        <f t="shared" si="199"/>
        <v>0.17119899168729211</v>
      </c>
      <c r="GG110" s="10">
        <f t="shared" si="199"/>
        <v>0.16078982982653581</v>
      </c>
      <c r="GH110" s="10">
        <f t="shared" si="199"/>
        <v>0.19686014117226347</v>
      </c>
      <c r="GI110" s="10">
        <f t="shared" si="199"/>
        <v>0.21428840316739345</v>
      </c>
      <c r="GJ110" s="10">
        <f t="shared" si="199"/>
        <v>0.22124923514941264</v>
      </c>
      <c r="GK110" s="10">
        <f t="shared" si="199"/>
        <v>0.25253604227552057</v>
      </c>
      <c r="GL110" s="10">
        <f t="shared" si="199"/>
        <v>0.26974780107728252</v>
      </c>
      <c r="GM110" s="10">
        <f t="shared" ref="GM110:HE110" si="200">GM52/GM$61</f>
        <v>0.22678656040153733</v>
      </c>
      <c r="GN110" s="10">
        <f t="shared" si="200"/>
        <v>0.22973734222196979</v>
      </c>
      <c r="GO110" s="10">
        <f t="shared" si="200"/>
        <v>0.25425652705538621</v>
      </c>
      <c r="GP110" s="10">
        <f t="shared" si="200"/>
        <v>0.23316744243750129</v>
      </c>
      <c r="GQ110" s="10">
        <f t="shared" si="200"/>
        <v>0.23803233691458775</v>
      </c>
      <c r="GR110" s="10">
        <f t="shared" si="200"/>
        <v>0.21333614005085982</v>
      </c>
      <c r="GS110" s="10">
        <f t="shared" si="200"/>
        <v>0.10099699423698465</v>
      </c>
      <c r="GT110" s="10">
        <f t="shared" si="200"/>
        <v>0</v>
      </c>
      <c r="GU110" s="10">
        <f t="shared" si="200"/>
        <v>4.3557546844807733E-2</v>
      </c>
      <c r="GV110" s="10">
        <f t="shared" si="200"/>
        <v>0.1691958953811136</v>
      </c>
      <c r="GW110" s="10">
        <f t="shared" si="200"/>
        <v>0.24724411465896035</v>
      </c>
      <c r="GX110" s="10">
        <f t="shared" si="200"/>
        <v>0.28102793898043904</v>
      </c>
      <c r="GY110" s="10">
        <f t="shared" si="200"/>
        <v>0.28221579970936161</v>
      </c>
      <c r="GZ110" s="10">
        <f t="shared" si="200"/>
        <v>0.30600777619855801</v>
      </c>
      <c r="HA110" s="10">
        <f t="shared" si="200"/>
        <v>0.24075353093986995</v>
      </c>
      <c r="HB110" s="10">
        <f t="shared" si="200"/>
        <v>0.23869958363715071</v>
      </c>
      <c r="HC110" s="10">
        <f t="shared" si="200"/>
        <v>0.28204810307901634</v>
      </c>
      <c r="HD110" s="10">
        <f t="shared" si="200"/>
        <v>0.30313801654832323</v>
      </c>
      <c r="HE110" s="10">
        <f t="shared" si="200"/>
        <v>0.31945856810961248</v>
      </c>
      <c r="HF110" s="10"/>
      <c r="HG110" s="10">
        <f t="shared" si="14"/>
        <v>0.3032893251536305</v>
      </c>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row>
    <row r="111" spans="1:275">
      <c r="A111" t="str">
        <f t="shared" si="135"/>
        <v>Unity_ROAS</v>
      </c>
      <c r="B111" s="10">
        <f t="shared" si="136"/>
        <v>3.2431783630718001</v>
      </c>
      <c r="C111" s="10">
        <f t="shared" ref="C111:BN111" si="201">C53/C$61</f>
        <v>2.822348424024006</v>
      </c>
      <c r="D111" s="10">
        <f t="shared" si="201"/>
        <v>3.0321007915086398</v>
      </c>
      <c r="E111" s="10">
        <f t="shared" si="201"/>
        <v>3.0822517657088273</v>
      </c>
      <c r="F111" s="10">
        <f t="shared" si="201"/>
        <v>2.8861436583887179</v>
      </c>
      <c r="G111" s="10">
        <f t="shared" si="201"/>
        <v>2.6755906868027344</v>
      </c>
      <c r="H111" s="10">
        <f t="shared" si="201"/>
        <v>2.5155042684752451</v>
      </c>
      <c r="I111" s="10">
        <f t="shared" si="201"/>
        <v>2.9913219956141632</v>
      </c>
      <c r="J111" s="10">
        <f t="shared" si="201"/>
        <v>2.6077901663731646</v>
      </c>
      <c r="K111" s="10">
        <f t="shared" si="201"/>
        <v>2.8131363524645643</v>
      </c>
      <c r="L111" s="10">
        <f t="shared" si="201"/>
        <v>2.8681352744969413</v>
      </c>
      <c r="M111" s="10">
        <f t="shared" si="201"/>
        <v>2.3333323857497956</v>
      </c>
      <c r="N111" s="10">
        <f t="shared" si="201"/>
        <v>2.2481242908022976</v>
      </c>
      <c r="O111" s="10">
        <f t="shared" si="201"/>
        <v>2.4407069734126181</v>
      </c>
      <c r="P111" s="10">
        <f t="shared" si="201"/>
        <v>2.6580559752855231</v>
      </c>
      <c r="Q111" s="10">
        <f t="shared" si="201"/>
        <v>2.2975665444487325</v>
      </c>
      <c r="R111" s="10">
        <f t="shared" si="201"/>
        <v>2.680792068386721</v>
      </c>
      <c r="S111" s="10">
        <f t="shared" si="201"/>
        <v>2.7328565992432212</v>
      </c>
      <c r="T111" s="10">
        <f t="shared" si="201"/>
        <v>2.5794976430567327</v>
      </c>
      <c r="U111" s="10">
        <f t="shared" si="201"/>
        <v>2.3436428279709882</v>
      </c>
      <c r="V111" s="10">
        <f t="shared" si="201"/>
        <v>2.3957599721649223</v>
      </c>
      <c r="W111" s="10">
        <f t="shared" si="201"/>
        <v>2.296801199164106</v>
      </c>
      <c r="X111" s="10">
        <f t="shared" si="201"/>
        <v>2.5641492004055957</v>
      </c>
      <c r="Y111" s="10">
        <f t="shared" si="201"/>
        <v>2.7156349743563002</v>
      </c>
      <c r="Z111" s="10">
        <f t="shared" si="201"/>
        <v>2.9861399739673655</v>
      </c>
      <c r="AA111" s="10">
        <f t="shared" si="201"/>
        <v>2.6560081663677377</v>
      </c>
      <c r="AB111" s="10">
        <f t="shared" si="201"/>
        <v>2.6097642694514183</v>
      </c>
      <c r="AC111" s="10">
        <f t="shared" si="201"/>
        <v>2.908054491729501</v>
      </c>
      <c r="AD111" s="10">
        <f t="shared" si="201"/>
        <v>2.8051249796137698</v>
      </c>
      <c r="AE111" s="10">
        <f t="shared" si="201"/>
        <v>2.5737204926803461</v>
      </c>
      <c r="AF111" s="10">
        <f t="shared" si="201"/>
        <v>2.427815915454453</v>
      </c>
      <c r="AG111" s="10">
        <f t="shared" si="201"/>
        <v>2.5424030973048106</v>
      </c>
      <c r="AH111" s="10">
        <f t="shared" si="201"/>
        <v>2.3604920232422617</v>
      </c>
      <c r="AI111" s="10">
        <f t="shared" si="201"/>
        <v>2.1202328412947868</v>
      </c>
      <c r="AJ111" s="10">
        <f t="shared" si="201"/>
        <v>2.5054495639137526</v>
      </c>
      <c r="AK111" s="10">
        <f t="shared" si="201"/>
        <v>2.6326831614702737</v>
      </c>
      <c r="AL111" s="10">
        <f t="shared" si="201"/>
        <v>2.6226691517271385</v>
      </c>
      <c r="AM111" s="10">
        <f t="shared" si="201"/>
        <v>2.532132647774751</v>
      </c>
      <c r="AN111" s="10">
        <f t="shared" si="201"/>
        <v>2.4007650417446542</v>
      </c>
      <c r="AO111" s="10">
        <f t="shared" si="201"/>
        <v>2.0687060305702509</v>
      </c>
      <c r="AP111" s="10">
        <f t="shared" si="201"/>
        <v>1.9893240622881265</v>
      </c>
      <c r="AQ111" s="10">
        <f t="shared" si="201"/>
        <v>2.255478312034886</v>
      </c>
      <c r="AR111" s="10">
        <f t="shared" si="201"/>
        <v>2.2220422816276657</v>
      </c>
      <c r="AS111" s="10">
        <f t="shared" si="201"/>
        <v>2.1937630289184367</v>
      </c>
      <c r="AT111" s="10">
        <f t="shared" si="201"/>
        <v>2.1027743824003191</v>
      </c>
      <c r="AU111" s="10">
        <f t="shared" si="201"/>
        <v>2.2241926451260152</v>
      </c>
      <c r="AV111" s="10">
        <f t="shared" si="201"/>
        <v>1.966067065837082</v>
      </c>
      <c r="AW111" s="10">
        <f t="shared" si="201"/>
        <v>1.8500126643119523</v>
      </c>
      <c r="AX111" s="10">
        <f t="shared" si="201"/>
        <v>2.1682381131731594</v>
      </c>
      <c r="AY111" s="10">
        <f t="shared" si="201"/>
        <v>2.2113525336403614</v>
      </c>
      <c r="AZ111" s="10">
        <f t="shared" si="201"/>
        <v>2.2393625202632825</v>
      </c>
      <c r="BA111" s="10">
        <f t="shared" si="201"/>
        <v>2.2270662790344464</v>
      </c>
      <c r="BB111" s="10">
        <f t="shared" si="201"/>
        <v>2.2710794466042974</v>
      </c>
      <c r="BC111" s="10">
        <f t="shared" si="201"/>
        <v>2.1092068522149425</v>
      </c>
      <c r="BD111" s="10">
        <f t="shared" si="201"/>
        <v>1.9362530749482298</v>
      </c>
      <c r="BE111" s="10">
        <f t="shared" si="201"/>
        <v>2.3613004109214542</v>
      </c>
      <c r="BF111" s="10">
        <f t="shared" si="201"/>
        <v>2.4642591850931548</v>
      </c>
      <c r="BG111" s="10">
        <f t="shared" si="201"/>
        <v>2.3452371428199479</v>
      </c>
      <c r="BH111" s="10">
        <f t="shared" si="201"/>
        <v>2.3524384851213398</v>
      </c>
      <c r="BI111" s="10">
        <f t="shared" si="201"/>
        <v>2.6860137124622701</v>
      </c>
      <c r="BJ111" s="10">
        <f t="shared" si="201"/>
        <v>2.2249103581447716</v>
      </c>
      <c r="BK111" s="10">
        <f t="shared" si="201"/>
        <v>2.0906601576381583</v>
      </c>
      <c r="BL111" s="10">
        <f t="shared" si="201"/>
        <v>2.0172607372412656</v>
      </c>
      <c r="BM111" s="10">
        <f t="shared" si="201"/>
        <v>2.020808089065254</v>
      </c>
      <c r="BN111" s="10">
        <f t="shared" si="201"/>
        <v>1.9841718560836394</v>
      </c>
      <c r="BO111" s="10">
        <f t="shared" ref="BO111:DZ111" si="202">BO53/BO$61</f>
        <v>1.9716892192995845</v>
      </c>
      <c r="BP111" s="10">
        <f t="shared" si="202"/>
        <v>2.0881275590220008</v>
      </c>
      <c r="BQ111" s="10">
        <f t="shared" si="202"/>
        <v>1.9830305435405944</v>
      </c>
      <c r="BR111" s="10">
        <f t="shared" si="202"/>
        <v>1.7522229224626802</v>
      </c>
      <c r="BS111" s="10">
        <f t="shared" si="202"/>
        <v>1.9705622177452549</v>
      </c>
      <c r="BT111" s="10">
        <f t="shared" si="202"/>
        <v>1.912620582493938</v>
      </c>
      <c r="BU111" s="10">
        <f t="shared" si="202"/>
        <v>1.7028889108151757</v>
      </c>
      <c r="BV111" s="10">
        <f t="shared" si="202"/>
        <v>1.7862687046348826</v>
      </c>
      <c r="BW111" s="10">
        <f t="shared" si="202"/>
        <v>1.7054160771433704</v>
      </c>
      <c r="BX111" s="10">
        <f t="shared" si="202"/>
        <v>1.8440752072454256</v>
      </c>
      <c r="BY111" s="10">
        <f t="shared" si="202"/>
        <v>1.7895139371634172</v>
      </c>
      <c r="BZ111" s="10">
        <f t="shared" si="202"/>
        <v>1.9784783930819647</v>
      </c>
      <c r="CA111" s="10">
        <f t="shared" si="202"/>
        <v>1.828426730281264</v>
      </c>
      <c r="CB111" s="10">
        <f t="shared" si="202"/>
        <v>1.9666278379608233</v>
      </c>
      <c r="CC111" s="10">
        <f t="shared" si="202"/>
        <v>1.9195426503036321</v>
      </c>
      <c r="CD111" s="10">
        <f t="shared" si="202"/>
        <v>2.0255573442686976</v>
      </c>
      <c r="CE111" s="10">
        <f t="shared" si="202"/>
        <v>1.7890496107656062</v>
      </c>
      <c r="CF111" s="10">
        <f t="shared" si="202"/>
        <v>1.582147131686702</v>
      </c>
      <c r="CG111" s="10">
        <f t="shared" si="202"/>
        <v>1.8371961630404068</v>
      </c>
      <c r="CH111" s="10">
        <f t="shared" si="202"/>
        <v>2.0321241378988053</v>
      </c>
      <c r="CI111" s="10">
        <f t="shared" si="202"/>
        <v>1.9308309156792627</v>
      </c>
      <c r="CJ111" s="10">
        <f t="shared" si="202"/>
        <v>1.9779108433421246</v>
      </c>
      <c r="CK111" s="10">
        <f t="shared" si="202"/>
        <v>1.9179408066455206</v>
      </c>
      <c r="CL111" s="10">
        <f t="shared" si="202"/>
        <v>1.839647065072211</v>
      </c>
      <c r="CM111" s="10">
        <f t="shared" si="202"/>
        <v>1.6447989503555931</v>
      </c>
      <c r="CN111" s="10">
        <f t="shared" si="202"/>
        <v>2.1716526613828808</v>
      </c>
      <c r="CO111" s="10">
        <f t="shared" si="202"/>
        <v>2.0545283670711103</v>
      </c>
      <c r="CP111" s="10">
        <f t="shared" si="202"/>
        <v>2.1757643420292352</v>
      </c>
      <c r="CQ111" s="10">
        <f t="shared" si="202"/>
        <v>2.2665999999640523</v>
      </c>
      <c r="CR111" s="10">
        <f t="shared" si="202"/>
        <v>2.215616066802907</v>
      </c>
      <c r="CS111" s="10">
        <f t="shared" si="202"/>
        <v>1.8120886202077915</v>
      </c>
      <c r="CT111" s="10">
        <f t="shared" si="202"/>
        <v>1.5883430545705244</v>
      </c>
      <c r="CU111" s="10">
        <f t="shared" si="202"/>
        <v>1.9206120333957233</v>
      </c>
      <c r="CV111" s="10">
        <f t="shared" si="202"/>
        <v>2.0303289752328171</v>
      </c>
      <c r="CW111" s="10">
        <f t="shared" si="202"/>
        <v>1.9870308933402441</v>
      </c>
      <c r="CX111" s="10">
        <f t="shared" si="202"/>
        <v>2.1661945334246457</v>
      </c>
      <c r="CY111" s="10">
        <f t="shared" si="202"/>
        <v>2.0031950028735173</v>
      </c>
      <c r="CZ111" s="10">
        <f t="shared" si="202"/>
        <v>1.9010193548085599</v>
      </c>
      <c r="DA111" s="10">
        <f t="shared" si="202"/>
        <v>1.6941025061156381</v>
      </c>
      <c r="DB111" s="10">
        <f t="shared" si="202"/>
        <v>1.908913953458097</v>
      </c>
      <c r="DC111" s="10">
        <f t="shared" si="202"/>
        <v>2.0049424832482252</v>
      </c>
      <c r="DD111" s="10">
        <f t="shared" si="202"/>
        <v>2.0575939122323623</v>
      </c>
      <c r="DE111" s="10">
        <f t="shared" si="202"/>
        <v>2.3060191303982096</v>
      </c>
      <c r="DF111" s="10">
        <f t="shared" si="202"/>
        <v>2.2846246520512414</v>
      </c>
      <c r="DG111" s="10">
        <f t="shared" si="202"/>
        <v>1.8905942418126258</v>
      </c>
      <c r="DH111" s="10">
        <f t="shared" si="202"/>
        <v>1.8381757397735661</v>
      </c>
      <c r="DI111" s="10">
        <f t="shared" si="202"/>
        <v>1.8245560200822035</v>
      </c>
      <c r="DJ111" s="10">
        <f t="shared" si="202"/>
        <v>1.8756793253238973</v>
      </c>
      <c r="DK111" s="10">
        <f t="shared" si="202"/>
        <v>2.1098522643484232</v>
      </c>
      <c r="DL111" s="10">
        <f t="shared" si="202"/>
        <v>2.097018613105428</v>
      </c>
      <c r="DM111" s="10">
        <f t="shared" si="202"/>
        <v>2.2884159309295211</v>
      </c>
      <c r="DN111" s="10">
        <f t="shared" si="202"/>
        <v>2.1034158632979398</v>
      </c>
      <c r="DO111" s="10">
        <f t="shared" si="202"/>
        <v>1.673949308057938</v>
      </c>
      <c r="DP111" s="10">
        <f t="shared" si="202"/>
        <v>1.7802729666642516</v>
      </c>
      <c r="DQ111" s="10">
        <f t="shared" si="202"/>
        <v>1.775230998941979</v>
      </c>
      <c r="DR111" s="10">
        <f t="shared" si="202"/>
        <v>1.7508880649798493</v>
      </c>
      <c r="DS111" s="10">
        <f t="shared" si="202"/>
        <v>2.0594376343759397</v>
      </c>
      <c r="DT111" s="10">
        <f t="shared" si="202"/>
        <v>2.0423569904889356</v>
      </c>
      <c r="DU111" s="10">
        <f t="shared" si="202"/>
        <v>1.5960641666413533</v>
      </c>
      <c r="DV111" s="10">
        <f t="shared" si="202"/>
        <v>1.4546407594706006</v>
      </c>
      <c r="DW111" s="10">
        <f t="shared" si="202"/>
        <v>1.7020481856061829</v>
      </c>
      <c r="DX111" s="10">
        <f t="shared" si="202"/>
        <v>1.7045728553499744</v>
      </c>
      <c r="DY111" s="10">
        <f t="shared" si="202"/>
        <v>1.6327248874948252</v>
      </c>
      <c r="DZ111" s="10">
        <f t="shared" si="202"/>
        <v>1.6338855923911486</v>
      </c>
      <c r="EA111" s="10">
        <f t="shared" ref="EA111:GL111" si="203">EA53/EA$61</f>
        <v>1.5224105100222227</v>
      </c>
      <c r="EB111" s="10">
        <f t="shared" si="203"/>
        <v>1.3495786259327944</v>
      </c>
      <c r="EC111" s="10">
        <f t="shared" si="203"/>
        <v>1.2830288797712406</v>
      </c>
      <c r="ED111" s="10">
        <f t="shared" si="203"/>
        <v>1.4421663250137307</v>
      </c>
      <c r="EE111" s="10">
        <f t="shared" si="203"/>
        <v>1.4626638099046769</v>
      </c>
      <c r="EF111" s="10">
        <f t="shared" si="203"/>
        <v>1.4780272668575878</v>
      </c>
      <c r="EG111" s="10">
        <f t="shared" si="203"/>
        <v>1.370229968181766</v>
      </c>
      <c r="EH111" s="10">
        <f t="shared" si="203"/>
        <v>1.4946883156060367</v>
      </c>
      <c r="EI111" s="10">
        <f t="shared" si="203"/>
        <v>1.1516614664925082</v>
      </c>
      <c r="EJ111" s="10">
        <f t="shared" si="203"/>
        <v>1.0776800875102606</v>
      </c>
      <c r="EK111" s="10">
        <f t="shared" si="203"/>
        <v>1.164302127641109</v>
      </c>
      <c r="EL111" s="10">
        <f t="shared" si="203"/>
        <v>1.0536364914258323</v>
      </c>
      <c r="EM111" s="10">
        <f t="shared" si="203"/>
        <v>1.1260815286445609</v>
      </c>
      <c r="EN111" s="10">
        <f t="shared" si="203"/>
        <v>1.2568350710701142</v>
      </c>
      <c r="EO111" s="10">
        <f t="shared" si="203"/>
        <v>1.2895076117244524</v>
      </c>
      <c r="EP111" s="10">
        <f t="shared" si="203"/>
        <v>1.1594076340828394</v>
      </c>
      <c r="EQ111" s="10">
        <f t="shared" si="203"/>
        <v>1.0836079207748934</v>
      </c>
      <c r="ER111" s="10">
        <f t="shared" si="203"/>
        <v>1.1621434687157672</v>
      </c>
      <c r="ES111" s="10">
        <f t="shared" si="203"/>
        <v>1.105321769780482</v>
      </c>
      <c r="ET111" s="10">
        <f t="shared" si="203"/>
        <v>1.0512268943269778</v>
      </c>
      <c r="EU111" s="10">
        <f t="shared" si="203"/>
        <v>1.1078080334014535</v>
      </c>
      <c r="EV111" s="10">
        <f t="shared" si="203"/>
        <v>1.0904629447873868</v>
      </c>
      <c r="EW111" s="10">
        <f t="shared" si="203"/>
        <v>0.9845776381394612</v>
      </c>
      <c r="EX111" s="10">
        <f t="shared" si="203"/>
        <v>0.92351958209089835</v>
      </c>
      <c r="EY111" s="10">
        <f t="shared" si="203"/>
        <v>1.1268176499249301</v>
      </c>
      <c r="EZ111" s="10">
        <f t="shared" si="203"/>
        <v>1.1574613395821129</v>
      </c>
      <c r="FA111" s="10">
        <f t="shared" si="203"/>
        <v>1.1338591021033788</v>
      </c>
      <c r="FB111" s="10">
        <f t="shared" si="203"/>
        <v>1.0923633079674662</v>
      </c>
      <c r="FC111" s="10">
        <f t="shared" si="203"/>
        <v>1.0749917679904344</v>
      </c>
      <c r="FD111" s="10">
        <f t="shared" si="203"/>
        <v>1.0078931734966594</v>
      </c>
      <c r="FE111" s="10">
        <f t="shared" si="203"/>
        <v>1.0274172552362757</v>
      </c>
      <c r="FF111" s="10">
        <f t="shared" si="203"/>
        <v>1.1881780458195152</v>
      </c>
      <c r="FG111" s="10">
        <f t="shared" si="203"/>
        <v>1.1376005939433504</v>
      </c>
      <c r="FH111" s="10">
        <f t="shared" si="203"/>
        <v>1.1802460116211309</v>
      </c>
      <c r="FI111" s="10">
        <f t="shared" si="203"/>
        <v>1.166271515543073</v>
      </c>
      <c r="FJ111" s="10">
        <f t="shared" si="203"/>
        <v>1.1712242568185234</v>
      </c>
      <c r="FK111" s="10">
        <f t="shared" si="203"/>
        <v>0.94245451064661656</v>
      </c>
      <c r="FL111" s="10">
        <f t="shared" si="203"/>
        <v>0.9184757159838346</v>
      </c>
      <c r="FM111" s="10">
        <f t="shared" si="203"/>
        <v>0.99380184489631695</v>
      </c>
      <c r="FN111" s="10">
        <f t="shared" si="203"/>
        <v>1.0092209016233382</v>
      </c>
      <c r="FO111" s="10">
        <f t="shared" si="203"/>
        <v>1.003492533821954</v>
      </c>
      <c r="FP111" s="10">
        <f t="shared" si="203"/>
        <v>1.0117384005708947</v>
      </c>
      <c r="FQ111" s="10">
        <f t="shared" si="203"/>
        <v>1.0098121265217701</v>
      </c>
      <c r="FR111" s="10">
        <f t="shared" si="203"/>
        <v>0.89048136379835297</v>
      </c>
      <c r="FS111" s="10">
        <f t="shared" si="203"/>
        <v>0.83092277655948987</v>
      </c>
      <c r="FT111" s="10">
        <f t="shared" si="203"/>
        <v>0.93301721243445823</v>
      </c>
      <c r="FU111" s="10">
        <f t="shared" si="203"/>
        <v>1.0142684907164823</v>
      </c>
      <c r="FV111" s="10">
        <f t="shared" si="203"/>
        <v>1.0217838174111806</v>
      </c>
      <c r="FW111" s="10">
        <f t="shared" si="203"/>
        <v>1.0118868799369896</v>
      </c>
      <c r="FX111" s="10">
        <f t="shared" si="203"/>
        <v>1.0315675044719699</v>
      </c>
      <c r="FY111" s="10">
        <f t="shared" si="203"/>
        <v>0.87091034481377372</v>
      </c>
      <c r="FZ111" s="10">
        <f t="shared" si="203"/>
        <v>0.81424152100739811</v>
      </c>
      <c r="GA111" s="10">
        <f t="shared" si="203"/>
        <v>1.0673370278468493</v>
      </c>
      <c r="GB111" s="10">
        <f t="shared" si="203"/>
        <v>1.1451581464691325</v>
      </c>
      <c r="GC111" s="10">
        <f t="shared" si="203"/>
        <v>1.1658771051556724</v>
      </c>
      <c r="GD111" s="10">
        <f t="shared" si="203"/>
        <v>1.244359718442636</v>
      </c>
      <c r="GE111" s="10">
        <f t="shared" si="203"/>
        <v>1.0633863664236038</v>
      </c>
      <c r="GF111" s="10">
        <f t="shared" si="203"/>
        <v>1.0075985970905519</v>
      </c>
      <c r="GG111" s="10">
        <f t="shared" si="203"/>
        <v>0.94633505351230396</v>
      </c>
      <c r="GH111" s="10">
        <f t="shared" si="203"/>
        <v>1.1586283313545029</v>
      </c>
      <c r="GI111" s="10">
        <f t="shared" si="203"/>
        <v>1.2612030729633523</v>
      </c>
      <c r="GJ111" s="10">
        <f t="shared" si="203"/>
        <v>1.302171331424107</v>
      </c>
      <c r="GK111" s="10">
        <f t="shared" si="203"/>
        <v>1.4863111015069297</v>
      </c>
      <c r="GL111" s="10">
        <f t="shared" si="203"/>
        <v>1.5876116048562392</v>
      </c>
      <c r="GM111" s="10">
        <f t="shared" ref="GM111:HE111" si="204">GM53/GM$61</f>
        <v>1.3912423728592911</v>
      </c>
      <c r="GN111" s="10">
        <f t="shared" si="204"/>
        <v>1.3895600967131492</v>
      </c>
      <c r="GO111" s="10">
        <f t="shared" si="204"/>
        <v>1.6061023060541921</v>
      </c>
      <c r="GP111" s="10">
        <f t="shared" si="204"/>
        <v>1.6776148904843422</v>
      </c>
      <c r="GQ111" s="10">
        <f t="shared" si="204"/>
        <v>1.7126172876032406</v>
      </c>
      <c r="GR111" s="10">
        <f t="shared" si="204"/>
        <v>1.8367067660870129</v>
      </c>
      <c r="GS111" s="10">
        <f t="shared" si="204"/>
        <v>1.6825273791826858</v>
      </c>
      <c r="GT111" s="10">
        <f t="shared" si="204"/>
        <v>1.5281465425289553</v>
      </c>
      <c r="GU111" s="10">
        <f t="shared" si="204"/>
        <v>1.4617335594425793</v>
      </c>
      <c r="GV111" s="10">
        <f t="shared" si="204"/>
        <v>1.7807327479056423</v>
      </c>
      <c r="GW111" s="10">
        <f t="shared" si="204"/>
        <v>1.7788950464114155</v>
      </c>
      <c r="GX111" s="10">
        <f t="shared" si="204"/>
        <v>1.8401380303951553</v>
      </c>
      <c r="GY111" s="10">
        <f t="shared" si="204"/>
        <v>1.6974389955417644</v>
      </c>
      <c r="GZ111" s="10">
        <f t="shared" si="204"/>
        <v>1.8106610293830481</v>
      </c>
      <c r="HA111" s="10">
        <f t="shared" si="204"/>
        <v>1.418723703681203</v>
      </c>
      <c r="HB111" s="10">
        <f t="shared" si="204"/>
        <v>1.4062812971426977</v>
      </c>
      <c r="HC111" s="10">
        <f t="shared" si="204"/>
        <v>1.6602449313485785</v>
      </c>
      <c r="HD111" s="10">
        <f t="shared" si="204"/>
        <v>1.7844195651890908</v>
      </c>
      <c r="HE111" s="10">
        <f t="shared" si="204"/>
        <v>1.8802828469840869</v>
      </c>
      <c r="HF111" s="10"/>
      <c r="HG111" s="10">
        <f t="shared" si="14"/>
        <v>1.816002470988376</v>
      </c>
      <c r="HH111" s="10"/>
      <c r="HI111" s="10"/>
      <c r="HJ111" s="10"/>
      <c r="HK111" s="10"/>
      <c r="HL111" s="10"/>
      <c r="HM111" s="10"/>
      <c r="HN111" s="10"/>
      <c r="HO111" s="10"/>
      <c r="HP111" s="10"/>
      <c r="HQ111" s="10"/>
      <c r="HR111" s="10"/>
      <c r="HS111" s="10"/>
      <c r="HT111" s="10"/>
      <c r="HU111" s="10"/>
      <c r="HV111" s="10"/>
      <c r="HW111" s="10"/>
      <c r="HX111" s="10"/>
      <c r="HY111" s="10"/>
      <c r="HZ111" s="10"/>
      <c r="IA111" s="10"/>
      <c r="IB111" s="10"/>
      <c r="IC111" s="10"/>
      <c r="ID111" s="10"/>
      <c r="IE111" s="10"/>
      <c r="IF111" s="10"/>
      <c r="IG111" s="10"/>
      <c r="IH111" s="10"/>
      <c r="II111" s="10"/>
      <c r="IJ111" s="10"/>
      <c r="IK111" s="10"/>
      <c r="IL111" s="10"/>
      <c r="IM111" s="10"/>
      <c r="IN111" s="10"/>
      <c r="IO111" s="10"/>
      <c r="IP111" s="10"/>
      <c r="IQ111" s="10"/>
      <c r="IR111" s="10"/>
      <c r="IS111" s="10"/>
      <c r="IT111" s="10"/>
      <c r="IU111" s="10"/>
      <c r="IV111" s="10"/>
      <c r="IW111" s="10"/>
      <c r="IX111" s="10"/>
      <c r="IY111" s="10"/>
      <c r="IZ111" s="10"/>
      <c r="JA111" s="10"/>
      <c r="JB111" s="10"/>
      <c r="JC111" s="10"/>
      <c r="JD111" s="10"/>
      <c r="JE111" s="10"/>
      <c r="JF111" s="10"/>
      <c r="JG111" s="10"/>
      <c r="JH111" s="10"/>
      <c r="JI111" s="10"/>
      <c r="JJ111" s="10"/>
      <c r="JK111" s="10"/>
      <c r="JL111" s="10"/>
      <c r="JM111" s="10"/>
      <c r="JN111" s="10"/>
      <c r="JO111" s="10"/>
    </row>
    <row r="112" spans="1:275">
      <c r="A112" t="str">
        <f t="shared" si="135"/>
        <v>Vungle_Other</v>
      </c>
      <c r="B112" s="10">
        <f t="shared" si="136"/>
        <v>0</v>
      </c>
      <c r="C112" s="10">
        <f t="shared" ref="C112:BN112" si="205">C54/C$61</f>
        <v>0</v>
      </c>
      <c r="D112" s="10">
        <f t="shared" si="205"/>
        <v>0</v>
      </c>
      <c r="E112" s="10">
        <f t="shared" si="205"/>
        <v>0</v>
      </c>
      <c r="F112" s="10">
        <f t="shared" si="205"/>
        <v>0</v>
      </c>
      <c r="G112" s="10">
        <f t="shared" si="205"/>
        <v>0</v>
      </c>
      <c r="H112" s="10">
        <f t="shared" si="205"/>
        <v>0</v>
      </c>
      <c r="I112" s="10">
        <f t="shared" si="205"/>
        <v>0</v>
      </c>
      <c r="J112" s="10">
        <f t="shared" si="205"/>
        <v>0</v>
      </c>
      <c r="K112" s="10">
        <f t="shared" si="205"/>
        <v>0</v>
      </c>
      <c r="L112" s="10">
        <f t="shared" si="205"/>
        <v>0</v>
      </c>
      <c r="M112" s="10">
        <f t="shared" si="205"/>
        <v>0</v>
      </c>
      <c r="N112" s="10">
        <f t="shared" si="205"/>
        <v>0</v>
      </c>
      <c r="O112" s="10">
        <f t="shared" si="205"/>
        <v>0</v>
      </c>
      <c r="P112" s="10">
        <f t="shared" si="205"/>
        <v>0</v>
      </c>
      <c r="Q112" s="10">
        <f t="shared" si="205"/>
        <v>0</v>
      </c>
      <c r="R112" s="10">
        <f t="shared" si="205"/>
        <v>0</v>
      </c>
      <c r="S112" s="10">
        <f t="shared" si="205"/>
        <v>0</v>
      </c>
      <c r="T112" s="10">
        <f t="shared" si="205"/>
        <v>0</v>
      </c>
      <c r="U112" s="10">
        <f t="shared" si="205"/>
        <v>0</v>
      </c>
      <c r="V112" s="10">
        <f t="shared" si="205"/>
        <v>0</v>
      </c>
      <c r="W112" s="10">
        <f t="shared" si="205"/>
        <v>0</v>
      </c>
      <c r="X112" s="10">
        <f t="shared" si="205"/>
        <v>0</v>
      </c>
      <c r="Y112" s="10">
        <f t="shared" si="205"/>
        <v>0</v>
      </c>
      <c r="Z112" s="10">
        <f t="shared" si="205"/>
        <v>0</v>
      </c>
      <c r="AA112" s="10">
        <f t="shared" si="205"/>
        <v>0</v>
      </c>
      <c r="AB112" s="10">
        <f t="shared" si="205"/>
        <v>0</v>
      </c>
      <c r="AC112" s="10">
        <f t="shared" si="205"/>
        <v>0</v>
      </c>
      <c r="AD112" s="10">
        <f t="shared" si="205"/>
        <v>0</v>
      </c>
      <c r="AE112" s="10">
        <f t="shared" si="205"/>
        <v>0</v>
      </c>
      <c r="AF112" s="10">
        <f t="shared" si="205"/>
        <v>0</v>
      </c>
      <c r="AG112" s="10">
        <f t="shared" si="205"/>
        <v>0</v>
      </c>
      <c r="AH112" s="10">
        <f t="shared" si="205"/>
        <v>0</v>
      </c>
      <c r="AI112" s="10">
        <f t="shared" si="205"/>
        <v>0</v>
      </c>
      <c r="AJ112" s="10">
        <f t="shared" si="205"/>
        <v>0</v>
      </c>
      <c r="AK112" s="10">
        <f t="shared" si="205"/>
        <v>0</v>
      </c>
      <c r="AL112" s="10">
        <f t="shared" si="205"/>
        <v>0</v>
      </c>
      <c r="AM112" s="10">
        <f t="shared" si="205"/>
        <v>0</v>
      </c>
      <c r="AN112" s="10">
        <f t="shared" si="205"/>
        <v>0</v>
      </c>
      <c r="AO112" s="10">
        <f t="shared" si="205"/>
        <v>0</v>
      </c>
      <c r="AP112" s="10">
        <f t="shared" si="205"/>
        <v>0</v>
      </c>
      <c r="AQ112" s="10">
        <f t="shared" si="205"/>
        <v>0</v>
      </c>
      <c r="AR112" s="10">
        <f t="shared" si="205"/>
        <v>0</v>
      </c>
      <c r="AS112" s="10">
        <f t="shared" si="205"/>
        <v>0</v>
      </c>
      <c r="AT112" s="10">
        <f t="shared" si="205"/>
        <v>0</v>
      </c>
      <c r="AU112" s="10">
        <f t="shared" si="205"/>
        <v>0</v>
      </c>
      <c r="AV112" s="10">
        <f t="shared" si="205"/>
        <v>0</v>
      </c>
      <c r="AW112" s="10">
        <f t="shared" si="205"/>
        <v>0</v>
      </c>
      <c r="AX112" s="10">
        <f t="shared" si="205"/>
        <v>0</v>
      </c>
      <c r="AY112" s="10">
        <f t="shared" si="205"/>
        <v>0</v>
      </c>
      <c r="AZ112" s="10">
        <f t="shared" si="205"/>
        <v>0</v>
      </c>
      <c r="BA112" s="10">
        <f t="shared" si="205"/>
        <v>0</v>
      </c>
      <c r="BB112" s="10">
        <f t="shared" si="205"/>
        <v>0</v>
      </c>
      <c r="BC112" s="10">
        <f t="shared" si="205"/>
        <v>0</v>
      </c>
      <c r="BD112" s="10">
        <f t="shared" si="205"/>
        <v>0</v>
      </c>
      <c r="BE112" s="10">
        <f t="shared" si="205"/>
        <v>0</v>
      </c>
      <c r="BF112" s="10">
        <f t="shared" si="205"/>
        <v>0</v>
      </c>
      <c r="BG112" s="10">
        <f t="shared" si="205"/>
        <v>0</v>
      </c>
      <c r="BH112" s="10">
        <f t="shared" si="205"/>
        <v>0</v>
      </c>
      <c r="BI112" s="10">
        <f t="shared" si="205"/>
        <v>0</v>
      </c>
      <c r="BJ112" s="10">
        <f t="shared" si="205"/>
        <v>0</v>
      </c>
      <c r="BK112" s="10">
        <f t="shared" si="205"/>
        <v>0</v>
      </c>
      <c r="BL112" s="10">
        <f t="shared" si="205"/>
        <v>0</v>
      </c>
      <c r="BM112" s="10">
        <f t="shared" si="205"/>
        <v>0</v>
      </c>
      <c r="BN112" s="10">
        <f t="shared" si="205"/>
        <v>0</v>
      </c>
      <c r="BO112" s="10">
        <f t="shared" ref="BO112:DZ112" si="206">BO54/BO$61</f>
        <v>0</v>
      </c>
      <c r="BP112" s="10">
        <f t="shared" si="206"/>
        <v>0</v>
      </c>
      <c r="BQ112" s="10">
        <f t="shared" si="206"/>
        <v>0</v>
      </c>
      <c r="BR112" s="10">
        <f t="shared" si="206"/>
        <v>0</v>
      </c>
      <c r="BS112" s="10">
        <f t="shared" si="206"/>
        <v>0</v>
      </c>
      <c r="BT112" s="10">
        <f t="shared" si="206"/>
        <v>0</v>
      </c>
      <c r="BU112" s="10">
        <f t="shared" si="206"/>
        <v>0</v>
      </c>
      <c r="BV112" s="10">
        <f t="shared" si="206"/>
        <v>0</v>
      </c>
      <c r="BW112" s="10">
        <f t="shared" si="206"/>
        <v>0</v>
      </c>
      <c r="BX112" s="10">
        <f t="shared" si="206"/>
        <v>0</v>
      </c>
      <c r="BY112" s="10">
        <f t="shared" si="206"/>
        <v>0</v>
      </c>
      <c r="BZ112" s="10">
        <f t="shared" si="206"/>
        <v>0</v>
      </c>
      <c r="CA112" s="10">
        <f t="shared" si="206"/>
        <v>0</v>
      </c>
      <c r="CB112" s="10">
        <f t="shared" si="206"/>
        <v>0</v>
      </c>
      <c r="CC112" s="10">
        <f t="shared" si="206"/>
        <v>0</v>
      </c>
      <c r="CD112" s="10">
        <f t="shared" si="206"/>
        <v>0</v>
      </c>
      <c r="CE112" s="10">
        <f t="shared" si="206"/>
        <v>0</v>
      </c>
      <c r="CF112" s="10">
        <f t="shared" si="206"/>
        <v>0</v>
      </c>
      <c r="CG112" s="10">
        <f t="shared" si="206"/>
        <v>0</v>
      </c>
      <c r="CH112" s="10">
        <f t="shared" si="206"/>
        <v>0</v>
      </c>
      <c r="CI112" s="10">
        <f t="shared" si="206"/>
        <v>0</v>
      </c>
      <c r="CJ112" s="10">
        <f t="shared" si="206"/>
        <v>0</v>
      </c>
      <c r="CK112" s="10">
        <f t="shared" si="206"/>
        <v>0</v>
      </c>
      <c r="CL112" s="10">
        <f t="shared" si="206"/>
        <v>0</v>
      </c>
      <c r="CM112" s="10">
        <f t="shared" si="206"/>
        <v>0</v>
      </c>
      <c r="CN112" s="10">
        <f t="shared" si="206"/>
        <v>0</v>
      </c>
      <c r="CO112" s="10">
        <f t="shared" si="206"/>
        <v>0</v>
      </c>
      <c r="CP112" s="10">
        <f t="shared" si="206"/>
        <v>0</v>
      </c>
      <c r="CQ112" s="10">
        <f t="shared" si="206"/>
        <v>0</v>
      </c>
      <c r="CR112" s="10">
        <f t="shared" si="206"/>
        <v>0</v>
      </c>
      <c r="CS112" s="10">
        <f t="shared" si="206"/>
        <v>0</v>
      </c>
      <c r="CT112" s="10">
        <f t="shared" si="206"/>
        <v>0</v>
      </c>
      <c r="CU112" s="10">
        <f t="shared" si="206"/>
        <v>0</v>
      </c>
      <c r="CV112" s="10">
        <f t="shared" si="206"/>
        <v>0</v>
      </c>
      <c r="CW112" s="10">
        <f t="shared" si="206"/>
        <v>0</v>
      </c>
      <c r="CX112" s="10">
        <f t="shared" si="206"/>
        <v>0</v>
      </c>
      <c r="CY112" s="10">
        <f t="shared" si="206"/>
        <v>0</v>
      </c>
      <c r="CZ112" s="10">
        <f t="shared" si="206"/>
        <v>0</v>
      </c>
      <c r="DA112" s="10">
        <f t="shared" si="206"/>
        <v>0</v>
      </c>
      <c r="DB112" s="10">
        <f t="shared" si="206"/>
        <v>0</v>
      </c>
      <c r="DC112" s="10">
        <f t="shared" si="206"/>
        <v>0</v>
      </c>
      <c r="DD112" s="10">
        <f t="shared" si="206"/>
        <v>0</v>
      </c>
      <c r="DE112" s="10">
        <f t="shared" si="206"/>
        <v>0</v>
      </c>
      <c r="DF112" s="10">
        <f t="shared" si="206"/>
        <v>0</v>
      </c>
      <c r="DG112" s="10">
        <f t="shared" si="206"/>
        <v>0</v>
      </c>
      <c r="DH112" s="10">
        <f t="shared" si="206"/>
        <v>0</v>
      </c>
      <c r="DI112" s="10">
        <f t="shared" si="206"/>
        <v>0</v>
      </c>
      <c r="DJ112" s="10">
        <f t="shared" si="206"/>
        <v>0</v>
      </c>
      <c r="DK112" s="10">
        <f t="shared" si="206"/>
        <v>0</v>
      </c>
      <c r="DL112" s="10">
        <f t="shared" si="206"/>
        <v>0</v>
      </c>
      <c r="DM112" s="10">
        <f t="shared" si="206"/>
        <v>0</v>
      </c>
      <c r="DN112" s="10">
        <f t="shared" si="206"/>
        <v>0</v>
      </c>
      <c r="DO112" s="10">
        <f t="shared" si="206"/>
        <v>0</v>
      </c>
      <c r="DP112" s="10">
        <f t="shared" si="206"/>
        <v>0</v>
      </c>
      <c r="DQ112" s="10">
        <f t="shared" si="206"/>
        <v>0</v>
      </c>
      <c r="DR112" s="10">
        <f t="shared" si="206"/>
        <v>0</v>
      </c>
      <c r="DS112" s="10">
        <f t="shared" si="206"/>
        <v>0</v>
      </c>
      <c r="DT112" s="10">
        <f t="shared" si="206"/>
        <v>0</v>
      </c>
      <c r="DU112" s="10">
        <f t="shared" si="206"/>
        <v>0</v>
      </c>
      <c r="DV112" s="10">
        <f t="shared" si="206"/>
        <v>0</v>
      </c>
      <c r="DW112" s="10">
        <f t="shared" si="206"/>
        <v>0</v>
      </c>
      <c r="DX112" s="10">
        <f t="shared" si="206"/>
        <v>0</v>
      </c>
      <c r="DY112" s="10">
        <f t="shared" si="206"/>
        <v>0</v>
      </c>
      <c r="DZ112" s="10">
        <f t="shared" si="206"/>
        <v>0</v>
      </c>
      <c r="EA112" s="10">
        <f t="shared" ref="EA112:GL112" si="207">EA54/EA$61</f>
        <v>0</v>
      </c>
      <c r="EB112" s="10">
        <f t="shared" si="207"/>
        <v>0</v>
      </c>
      <c r="EC112" s="10">
        <f t="shared" si="207"/>
        <v>0</v>
      </c>
      <c r="ED112" s="10">
        <f t="shared" si="207"/>
        <v>0</v>
      </c>
      <c r="EE112" s="10">
        <f t="shared" si="207"/>
        <v>0</v>
      </c>
      <c r="EF112" s="10">
        <f t="shared" si="207"/>
        <v>0</v>
      </c>
      <c r="EG112" s="10">
        <f t="shared" si="207"/>
        <v>0</v>
      </c>
      <c r="EH112" s="10">
        <f t="shared" si="207"/>
        <v>0</v>
      </c>
      <c r="EI112" s="10">
        <f t="shared" si="207"/>
        <v>0</v>
      </c>
      <c r="EJ112" s="10">
        <f t="shared" si="207"/>
        <v>0</v>
      </c>
      <c r="EK112" s="10">
        <f t="shared" si="207"/>
        <v>0</v>
      </c>
      <c r="EL112" s="10">
        <f t="shared" si="207"/>
        <v>0</v>
      </c>
      <c r="EM112" s="10">
        <f t="shared" si="207"/>
        <v>0</v>
      </c>
      <c r="EN112" s="10">
        <f t="shared" si="207"/>
        <v>0</v>
      </c>
      <c r="EO112" s="10">
        <f t="shared" si="207"/>
        <v>0</v>
      </c>
      <c r="EP112" s="10">
        <f t="shared" si="207"/>
        <v>0</v>
      </c>
      <c r="EQ112" s="10">
        <f t="shared" si="207"/>
        <v>0</v>
      </c>
      <c r="ER112" s="10">
        <f t="shared" si="207"/>
        <v>0</v>
      </c>
      <c r="ES112" s="10">
        <f t="shared" si="207"/>
        <v>0</v>
      </c>
      <c r="ET112" s="10">
        <f t="shared" si="207"/>
        <v>0</v>
      </c>
      <c r="EU112" s="10">
        <f t="shared" si="207"/>
        <v>0</v>
      </c>
      <c r="EV112" s="10">
        <f t="shared" si="207"/>
        <v>0</v>
      </c>
      <c r="EW112" s="10">
        <f t="shared" si="207"/>
        <v>0</v>
      </c>
      <c r="EX112" s="10">
        <f t="shared" si="207"/>
        <v>0</v>
      </c>
      <c r="EY112" s="10">
        <f t="shared" si="207"/>
        <v>0</v>
      </c>
      <c r="EZ112" s="10">
        <f t="shared" si="207"/>
        <v>0</v>
      </c>
      <c r="FA112" s="10">
        <f t="shared" si="207"/>
        <v>0</v>
      </c>
      <c r="FB112" s="10">
        <f t="shared" si="207"/>
        <v>0</v>
      </c>
      <c r="FC112" s="10">
        <f t="shared" si="207"/>
        <v>0</v>
      </c>
      <c r="FD112" s="10">
        <f t="shared" si="207"/>
        <v>0</v>
      </c>
      <c r="FE112" s="10">
        <f t="shared" si="207"/>
        <v>0</v>
      </c>
      <c r="FF112" s="10">
        <f t="shared" si="207"/>
        <v>0</v>
      </c>
      <c r="FG112" s="10">
        <f t="shared" si="207"/>
        <v>0</v>
      </c>
      <c r="FH112" s="10">
        <f t="shared" si="207"/>
        <v>0</v>
      </c>
      <c r="FI112" s="10">
        <f t="shared" si="207"/>
        <v>0</v>
      </c>
      <c r="FJ112" s="10">
        <f t="shared" si="207"/>
        <v>0</v>
      </c>
      <c r="FK112" s="10">
        <f t="shared" si="207"/>
        <v>0</v>
      </c>
      <c r="FL112" s="10">
        <f t="shared" si="207"/>
        <v>0</v>
      </c>
      <c r="FM112" s="10">
        <f t="shared" si="207"/>
        <v>0</v>
      </c>
      <c r="FN112" s="10">
        <f t="shared" si="207"/>
        <v>0</v>
      </c>
      <c r="FO112" s="10">
        <f t="shared" si="207"/>
        <v>0</v>
      </c>
      <c r="FP112" s="10">
        <f t="shared" si="207"/>
        <v>0</v>
      </c>
      <c r="FQ112" s="10">
        <f t="shared" si="207"/>
        <v>0</v>
      </c>
      <c r="FR112" s="10">
        <f t="shared" si="207"/>
        <v>0</v>
      </c>
      <c r="FS112" s="10">
        <f t="shared" si="207"/>
        <v>0</v>
      </c>
      <c r="FT112" s="10">
        <f t="shared" si="207"/>
        <v>0</v>
      </c>
      <c r="FU112" s="10">
        <f t="shared" si="207"/>
        <v>0</v>
      </c>
      <c r="FV112" s="10">
        <f t="shared" si="207"/>
        <v>0</v>
      </c>
      <c r="FW112" s="10">
        <f t="shared" si="207"/>
        <v>0</v>
      </c>
      <c r="FX112" s="10">
        <f t="shared" si="207"/>
        <v>0</v>
      </c>
      <c r="FY112" s="10">
        <f t="shared" si="207"/>
        <v>0</v>
      </c>
      <c r="FZ112" s="10">
        <f t="shared" si="207"/>
        <v>0</v>
      </c>
      <c r="GA112" s="10">
        <f t="shared" si="207"/>
        <v>0</v>
      </c>
      <c r="GB112" s="10">
        <f t="shared" si="207"/>
        <v>0</v>
      </c>
      <c r="GC112" s="10">
        <f t="shared" si="207"/>
        <v>0</v>
      </c>
      <c r="GD112" s="10">
        <f t="shared" si="207"/>
        <v>0</v>
      </c>
      <c r="GE112" s="10">
        <f t="shared" si="207"/>
        <v>0</v>
      </c>
      <c r="GF112" s="10">
        <f t="shared" si="207"/>
        <v>0</v>
      </c>
      <c r="GG112" s="10">
        <f t="shared" si="207"/>
        <v>4.1243795146297954E-3</v>
      </c>
      <c r="GH112" s="10">
        <f t="shared" si="207"/>
        <v>1.2445067307228982E-2</v>
      </c>
      <c r="GI112" s="10">
        <f t="shared" si="207"/>
        <v>1.8308520342293397E-2</v>
      </c>
      <c r="GJ112" s="10">
        <f t="shared" si="207"/>
        <v>1.8395989225581444E-2</v>
      </c>
      <c r="GK112" s="10">
        <f t="shared" si="207"/>
        <v>2.2008675424017958E-2</v>
      </c>
      <c r="GL112" s="10">
        <f t="shared" si="207"/>
        <v>2.4535323139643472E-2</v>
      </c>
      <c r="GM112" s="10">
        <f t="shared" ref="GM112:HE112" si="208">GM54/GM$61</f>
        <v>2.1474555440258798E-2</v>
      </c>
      <c r="GN112" s="10">
        <f t="shared" si="208"/>
        <v>2.0236321829016485E-2</v>
      </c>
      <c r="GO112" s="10">
        <f t="shared" si="208"/>
        <v>1.8154097395740084E-2</v>
      </c>
      <c r="GP112" s="10">
        <f t="shared" si="208"/>
        <v>8.4008903649701594E-3</v>
      </c>
      <c r="GQ112" s="10">
        <f t="shared" si="208"/>
        <v>2.2031617399374754E-3</v>
      </c>
      <c r="GR112" s="10">
        <f t="shared" si="208"/>
        <v>1.830083828335987E-3</v>
      </c>
      <c r="GS112" s="10">
        <f t="shared" si="208"/>
        <v>2.0474770952013952E-3</v>
      </c>
      <c r="GT112" s="10">
        <f t="shared" si="208"/>
        <v>2.3754360704889587E-3</v>
      </c>
      <c r="GU112" s="10">
        <f t="shared" si="208"/>
        <v>3.1186229145158321E-3</v>
      </c>
      <c r="GV112" s="10">
        <f t="shared" si="208"/>
        <v>5.9847799660866534E-3</v>
      </c>
      <c r="GW112" s="10">
        <f t="shared" si="208"/>
        <v>8.26564826038571E-3</v>
      </c>
      <c r="GX112" s="10">
        <f t="shared" si="208"/>
        <v>1.4443149801960643E-2</v>
      </c>
      <c r="GY112" s="10">
        <f t="shared" si="208"/>
        <v>1.8816555663357399E-2</v>
      </c>
      <c r="GZ112" s="10">
        <f t="shared" si="208"/>
        <v>1.9062124303568385E-2</v>
      </c>
      <c r="HA112" s="10">
        <f t="shared" si="208"/>
        <v>1.5698549564790779E-2</v>
      </c>
      <c r="HB112" s="10">
        <f t="shared" si="208"/>
        <v>1.4490410470596682E-2</v>
      </c>
      <c r="HC112" s="10">
        <f t="shared" si="208"/>
        <v>2.3828382288492208E-2</v>
      </c>
      <c r="HD112" s="10">
        <f t="shared" si="208"/>
        <v>2.4272873264534412E-2</v>
      </c>
      <c r="HE112" s="10">
        <f t="shared" si="208"/>
        <v>2.5772507936099479E-2</v>
      </c>
      <c r="HF112" s="10"/>
      <c r="HG112" s="10">
        <f t="shared" si="14"/>
        <v>1.6523282224138332E-3</v>
      </c>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row>
    <row r="113" spans="1:275">
      <c r="A113" t="str">
        <f t="shared" si="135"/>
        <v>Vungle_Roas</v>
      </c>
      <c r="B113" s="10">
        <f t="shared" si="136"/>
        <v>0</v>
      </c>
      <c r="C113" s="10">
        <f t="shared" ref="C113:BN113" si="209">C55/C$61</f>
        <v>0</v>
      </c>
      <c r="D113" s="10">
        <f t="shared" si="209"/>
        <v>0</v>
      </c>
      <c r="E113" s="10">
        <f t="shared" si="209"/>
        <v>0</v>
      </c>
      <c r="F113" s="10">
        <f t="shared" si="209"/>
        <v>0</v>
      </c>
      <c r="G113" s="10">
        <f t="shared" si="209"/>
        <v>0</v>
      </c>
      <c r="H113" s="10">
        <f t="shared" si="209"/>
        <v>0</v>
      </c>
      <c r="I113" s="10">
        <f t="shared" si="209"/>
        <v>0</v>
      </c>
      <c r="J113" s="10">
        <f t="shared" si="209"/>
        <v>0</v>
      </c>
      <c r="K113" s="10">
        <f t="shared" si="209"/>
        <v>0</v>
      </c>
      <c r="L113" s="10">
        <f t="shared" si="209"/>
        <v>0</v>
      </c>
      <c r="M113" s="10">
        <f t="shared" si="209"/>
        <v>0</v>
      </c>
      <c r="N113" s="10">
        <f t="shared" si="209"/>
        <v>0</v>
      </c>
      <c r="O113" s="10">
        <f t="shared" si="209"/>
        <v>0</v>
      </c>
      <c r="P113" s="10">
        <f t="shared" si="209"/>
        <v>0</v>
      </c>
      <c r="Q113" s="10">
        <f t="shared" si="209"/>
        <v>0</v>
      </c>
      <c r="R113" s="10">
        <f t="shared" si="209"/>
        <v>0</v>
      </c>
      <c r="S113" s="10">
        <f t="shared" si="209"/>
        <v>0</v>
      </c>
      <c r="T113" s="10">
        <f t="shared" si="209"/>
        <v>0</v>
      </c>
      <c r="U113" s="10">
        <f t="shared" si="209"/>
        <v>0</v>
      </c>
      <c r="V113" s="10">
        <f t="shared" si="209"/>
        <v>0</v>
      </c>
      <c r="W113" s="10">
        <f t="shared" si="209"/>
        <v>0</v>
      </c>
      <c r="X113" s="10">
        <f t="shared" si="209"/>
        <v>0</v>
      </c>
      <c r="Y113" s="10">
        <f t="shared" si="209"/>
        <v>0</v>
      </c>
      <c r="Z113" s="10">
        <f t="shared" si="209"/>
        <v>0</v>
      </c>
      <c r="AA113" s="10">
        <f t="shared" si="209"/>
        <v>0</v>
      </c>
      <c r="AB113" s="10">
        <f t="shared" si="209"/>
        <v>0</v>
      </c>
      <c r="AC113" s="10">
        <f t="shared" si="209"/>
        <v>0</v>
      </c>
      <c r="AD113" s="10">
        <f t="shared" si="209"/>
        <v>0</v>
      </c>
      <c r="AE113" s="10">
        <f t="shared" si="209"/>
        <v>0</v>
      </c>
      <c r="AF113" s="10">
        <f t="shared" si="209"/>
        <v>0</v>
      </c>
      <c r="AG113" s="10">
        <f t="shared" si="209"/>
        <v>0</v>
      </c>
      <c r="AH113" s="10">
        <f t="shared" si="209"/>
        <v>0</v>
      </c>
      <c r="AI113" s="10">
        <f t="shared" si="209"/>
        <v>0</v>
      </c>
      <c r="AJ113" s="10">
        <f t="shared" si="209"/>
        <v>0</v>
      </c>
      <c r="AK113" s="10">
        <f t="shared" si="209"/>
        <v>0</v>
      </c>
      <c r="AL113" s="10">
        <f t="shared" si="209"/>
        <v>0</v>
      </c>
      <c r="AM113" s="10">
        <f t="shared" si="209"/>
        <v>0</v>
      </c>
      <c r="AN113" s="10">
        <f t="shared" si="209"/>
        <v>0</v>
      </c>
      <c r="AO113" s="10">
        <f t="shared" si="209"/>
        <v>0</v>
      </c>
      <c r="AP113" s="10">
        <f t="shared" si="209"/>
        <v>0</v>
      </c>
      <c r="AQ113" s="10">
        <f t="shared" si="209"/>
        <v>0</v>
      </c>
      <c r="AR113" s="10">
        <f t="shared" si="209"/>
        <v>0</v>
      </c>
      <c r="AS113" s="10">
        <f t="shared" si="209"/>
        <v>0</v>
      </c>
      <c r="AT113" s="10">
        <f t="shared" si="209"/>
        <v>0</v>
      </c>
      <c r="AU113" s="10">
        <f t="shared" si="209"/>
        <v>0</v>
      </c>
      <c r="AV113" s="10">
        <f t="shared" si="209"/>
        <v>0</v>
      </c>
      <c r="AW113" s="10">
        <f t="shared" si="209"/>
        <v>0</v>
      </c>
      <c r="AX113" s="10">
        <f t="shared" si="209"/>
        <v>0</v>
      </c>
      <c r="AY113" s="10">
        <f t="shared" si="209"/>
        <v>0</v>
      </c>
      <c r="AZ113" s="10">
        <f t="shared" si="209"/>
        <v>0</v>
      </c>
      <c r="BA113" s="10">
        <f t="shared" si="209"/>
        <v>0</v>
      </c>
      <c r="BB113" s="10">
        <f t="shared" si="209"/>
        <v>0</v>
      </c>
      <c r="BC113" s="10">
        <f t="shared" si="209"/>
        <v>0</v>
      </c>
      <c r="BD113" s="10">
        <f t="shared" si="209"/>
        <v>0</v>
      </c>
      <c r="BE113" s="10">
        <f t="shared" si="209"/>
        <v>0</v>
      </c>
      <c r="BF113" s="10">
        <f t="shared" si="209"/>
        <v>0</v>
      </c>
      <c r="BG113" s="10">
        <f t="shared" si="209"/>
        <v>0</v>
      </c>
      <c r="BH113" s="10">
        <f t="shared" si="209"/>
        <v>0</v>
      </c>
      <c r="BI113" s="10">
        <f t="shared" si="209"/>
        <v>0</v>
      </c>
      <c r="BJ113" s="10">
        <f t="shared" si="209"/>
        <v>0</v>
      </c>
      <c r="BK113" s="10">
        <f t="shared" si="209"/>
        <v>0</v>
      </c>
      <c r="BL113" s="10">
        <f t="shared" si="209"/>
        <v>0</v>
      </c>
      <c r="BM113" s="10">
        <f t="shared" si="209"/>
        <v>0</v>
      </c>
      <c r="BN113" s="10">
        <f t="shared" si="209"/>
        <v>0</v>
      </c>
      <c r="BO113" s="10">
        <f t="shared" ref="BO113:DZ113" si="210">BO55/BO$61</f>
        <v>0</v>
      </c>
      <c r="BP113" s="10">
        <f t="shared" si="210"/>
        <v>0</v>
      </c>
      <c r="BQ113" s="10">
        <f t="shared" si="210"/>
        <v>0</v>
      </c>
      <c r="BR113" s="10">
        <f t="shared" si="210"/>
        <v>0</v>
      </c>
      <c r="BS113" s="10">
        <f t="shared" si="210"/>
        <v>0</v>
      </c>
      <c r="BT113" s="10">
        <f t="shared" si="210"/>
        <v>0</v>
      </c>
      <c r="BU113" s="10">
        <f t="shared" si="210"/>
        <v>0</v>
      </c>
      <c r="BV113" s="10">
        <f t="shared" si="210"/>
        <v>0</v>
      </c>
      <c r="BW113" s="10">
        <f t="shared" si="210"/>
        <v>0</v>
      </c>
      <c r="BX113" s="10">
        <f t="shared" si="210"/>
        <v>0</v>
      </c>
      <c r="BY113" s="10">
        <f t="shared" si="210"/>
        <v>0</v>
      </c>
      <c r="BZ113" s="10">
        <f t="shared" si="210"/>
        <v>0</v>
      </c>
      <c r="CA113" s="10">
        <f t="shared" si="210"/>
        <v>0</v>
      </c>
      <c r="CB113" s="10">
        <f t="shared" si="210"/>
        <v>0</v>
      </c>
      <c r="CC113" s="10">
        <f t="shared" si="210"/>
        <v>0</v>
      </c>
      <c r="CD113" s="10">
        <f t="shared" si="210"/>
        <v>0</v>
      </c>
      <c r="CE113" s="10">
        <f t="shared" si="210"/>
        <v>0</v>
      </c>
      <c r="CF113" s="10">
        <f t="shared" si="210"/>
        <v>0</v>
      </c>
      <c r="CG113" s="10">
        <f t="shared" si="210"/>
        <v>0</v>
      </c>
      <c r="CH113" s="10">
        <f t="shared" si="210"/>
        <v>0</v>
      </c>
      <c r="CI113" s="10">
        <f t="shared" si="210"/>
        <v>0</v>
      </c>
      <c r="CJ113" s="10">
        <f t="shared" si="210"/>
        <v>0</v>
      </c>
      <c r="CK113" s="10">
        <f t="shared" si="210"/>
        <v>0</v>
      </c>
      <c r="CL113" s="10">
        <f t="shared" si="210"/>
        <v>0</v>
      </c>
      <c r="CM113" s="10">
        <f t="shared" si="210"/>
        <v>0</v>
      </c>
      <c r="CN113" s="10">
        <f t="shared" si="210"/>
        <v>0</v>
      </c>
      <c r="CO113" s="10">
        <f t="shared" si="210"/>
        <v>0</v>
      </c>
      <c r="CP113" s="10">
        <f t="shared" si="210"/>
        <v>0</v>
      </c>
      <c r="CQ113" s="10">
        <f t="shared" si="210"/>
        <v>0</v>
      </c>
      <c r="CR113" s="10">
        <f t="shared" si="210"/>
        <v>0</v>
      </c>
      <c r="CS113" s="10">
        <f t="shared" si="210"/>
        <v>0</v>
      </c>
      <c r="CT113" s="10">
        <f t="shared" si="210"/>
        <v>0</v>
      </c>
      <c r="CU113" s="10">
        <f t="shared" si="210"/>
        <v>0</v>
      </c>
      <c r="CV113" s="10">
        <f t="shared" si="210"/>
        <v>0</v>
      </c>
      <c r="CW113" s="10">
        <f t="shared" si="210"/>
        <v>0</v>
      </c>
      <c r="CX113" s="10">
        <f t="shared" si="210"/>
        <v>0</v>
      </c>
      <c r="CY113" s="10">
        <f t="shared" si="210"/>
        <v>0</v>
      </c>
      <c r="CZ113" s="10">
        <f t="shared" si="210"/>
        <v>0</v>
      </c>
      <c r="DA113" s="10">
        <f t="shared" si="210"/>
        <v>0</v>
      </c>
      <c r="DB113" s="10">
        <f t="shared" si="210"/>
        <v>0</v>
      </c>
      <c r="DC113" s="10">
        <f t="shared" si="210"/>
        <v>0</v>
      </c>
      <c r="DD113" s="10">
        <f t="shared" si="210"/>
        <v>0</v>
      </c>
      <c r="DE113" s="10">
        <f t="shared" si="210"/>
        <v>0</v>
      </c>
      <c r="DF113" s="10">
        <f t="shared" si="210"/>
        <v>0</v>
      </c>
      <c r="DG113" s="10">
        <f t="shared" si="210"/>
        <v>0</v>
      </c>
      <c r="DH113" s="10">
        <f t="shared" si="210"/>
        <v>0</v>
      </c>
      <c r="DI113" s="10">
        <f t="shared" si="210"/>
        <v>2.2783191801633658</v>
      </c>
      <c r="DJ113" s="10">
        <f t="shared" si="210"/>
        <v>2.7663862230198477</v>
      </c>
      <c r="DK113" s="10">
        <f t="shared" si="210"/>
        <v>3.1527948472862972</v>
      </c>
      <c r="DL113" s="10">
        <f t="shared" si="210"/>
        <v>0.43865056228357785</v>
      </c>
      <c r="DM113" s="10">
        <f t="shared" si="210"/>
        <v>0.43334400566792336</v>
      </c>
      <c r="DN113" s="10">
        <f t="shared" si="210"/>
        <v>0.66470206327164028</v>
      </c>
      <c r="DO113" s="10">
        <f t="shared" si="210"/>
        <v>0.66900687679144744</v>
      </c>
      <c r="DP113" s="10">
        <f t="shared" si="210"/>
        <v>0.85611022356701671</v>
      </c>
      <c r="DQ113" s="10">
        <f t="shared" si="210"/>
        <v>1.0602373380838801</v>
      </c>
      <c r="DR113" s="10">
        <f t="shared" si="210"/>
        <v>1.2133814206127351</v>
      </c>
      <c r="DS113" s="10">
        <f t="shared" si="210"/>
        <v>1.5417924942860088</v>
      </c>
      <c r="DT113" s="10">
        <f t="shared" si="210"/>
        <v>1.5727704966935498</v>
      </c>
      <c r="DU113" s="10">
        <f t="shared" si="210"/>
        <v>1.263836237205205</v>
      </c>
      <c r="DV113" s="10">
        <f t="shared" si="210"/>
        <v>1.0904960876496197</v>
      </c>
      <c r="DW113" s="10">
        <f t="shared" si="210"/>
        <v>1.2353949787221623</v>
      </c>
      <c r="DX113" s="10">
        <f t="shared" si="210"/>
        <v>1.1544337690378457</v>
      </c>
      <c r="DY113" s="10">
        <f t="shared" si="210"/>
        <v>1.2305512668811347</v>
      </c>
      <c r="DZ113" s="10">
        <f t="shared" si="210"/>
        <v>1.308801280244148</v>
      </c>
      <c r="EA113" s="10">
        <f t="shared" ref="EA113:GL113" si="211">EA55/EA$61</f>
        <v>1.213201260789514</v>
      </c>
      <c r="EB113" s="10">
        <f t="shared" si="211"/>
        <v>1.0494499315421948</v>
      </c>
      <c r="EC113" s="10">
        <f t="shared" si="211"/>
        <v>0.88326663372804926</v>
      </c>
      <c r="ED113" s="10">
        <f t="shared" si="211"/>
        <v>0.9526204093517151</v>
      </c>
      <c r="EE113" s="10">
        <f t="shared" si="211"/>
        <v>0.98305653814859639</v>
      </c>
      <c r="EF113" s="10">
        <f t="shared" si="211"/>
        <v>1.1940807679318499</v>
      </c>
      <c r="EG113" s="10">
        <f t="shared" si="211"/>
        <v>1.1703456598360118</v>
      </c>
      <c r="EH113" s="10">
        <f t="shared" si="211"/>
        <v>1.3562626936683109</v>
      </c>
      <c r="EI113" s="10">
        <f t="shared" si="211"/>
        <v>0.98245497689013372</v>
      </c>
      <c r="EJ113" s="10">
        <f t="shared" si="211"/>
        <v>0.90027201971685133</v>
      </c>
      <c r="EK113" s="10">
        <f t="shared" si="211"/>
        <v>0.9375609507223801</v>
      </c>
      <c r="EL113" s="10">
        <f t="shared" si="211"/>
        <v>0.92005021449374313</v>
      </c>
      <c r="EM113" s="10">
        <f t="shared" si="211"/>
        <v>1.0728261733684927</v>
      </c>
      <c r="EN113" s="10">
        <f t="shared" si="211"/>
        <v>1.2102806828458377</v>
      </c>
      <c r="EO113" s="10">
        <f t="shared" si="211"/>
        <v>1.2088409523695172</v>
      </c>
      <c r="EP113" s="10">
        <f t="shared" si="211"/>
        <v>1.1159503513358497</v>
      </c>
      <c r="EQ113" s="10">
        <f t="shared" si="211"/>
        <v>1.019161187739869</v>
      </c>
      <c r="ER113" s="10">
        <f t="shared" si="211"/>
        <v>1.0275761466795297</v>
      </c>
      <c r="ES113" s="10">
        <f t="shared" si="211"/>
        <v>0.92402907943013557</v>
      </c>
      <c r="ET113" s="10">
        <f t="shared" si="211"/>
        <v>1.0163618488077977</v>
      </c>
      <c r="EU113" s="10">
        <f t="shared" si="211"/>
        <v>1.2012626284079366</v>
      </c>
      <c r="EV113" s="10">
        <f t="shared" si="211"/>
        <v>1.2499298282346012</v>
      </c>
      <c r="EW113" s="10">
        <f t="shared" si="211"/>
        <v>1.1085863107417515</v>
      </c>
      <c r="EX113" s="10">
        <f t="shared" si="211"/>
        <v>1.0075107057842827</v>
      </c>
      <c r="EY113" s="10">
        <f t="shared" si="211"/>
        <v>1.2698431095806271</v>
      </c>
      <c r="EZ113" s="10">
        <f t="shared" si="211"/>
        <v>1.3917041013180549</v>
      </c>
      <c r="FA113" s="10">
        <f t="shared" si="211"/>
        <v>1.4617034103259625</v>
      </c>
      <c r="FB113" s="10">
        <f t="shared" si="211"/>
        <v>1.4674700863211743</v>
      </c>
      <c r="FC113" s="10">
        <f t="shared" si="211"/>
        <v>1.4449891503838854</v>
      </c>
      <c r="FD113" s="10">
        <f t="shared" si="211"/>
        <v>1.3168323857427542</v>
      </c>
      <c r="FE113" s="10">
        <f t="shared" si="211"/>
        <v>1.2518017762515328</v>
      </c>
      <c r="FF113" s="10">
        <f t="shared" si="211"/>
        <v>1.3470224992534301</v>
      </c>
      <c r="FG113" s="10">
        <f t="shared" si="211"/>
        <v>1.268313297949865</v>
      </c>
      <c r="FH113" s="10">
        <f t="shared" si="211"/>
        <v>1.3809787960199063</v>
      </c>
      <c r="FI113" s="10">
        <f t="shared" si="211"/>
        <v>1.3976133827835702</v>
      </c>
      <c r="FJ113" s="10">
        <f t="shared" si="211"/>
        <v>1.4370699075955164</v>
      </c>
      <c r="FK113" s="10">
        <f t="shared" si="211"/>
        <v>1.1332770974371091</v>
      </c>
      <c r="FL113" s="10">
        <f t="shared" si="211"/>
        <v>1.0515502761815061</v>
      </c>
      <c r="FM113" s="10">
        <f t="shared" si="211"/>
        <v>1.0831183196490288</v>
      </c>
      <c r="FN113" s="10">
        <f t="shared" si="211"/>
        <v>1.0890969641100072</v>
      </c>
      <c r="FO113" s="10">
        <f t="shared" si="211"/>
        <v>1.2115918244170292</v>
      </c>
      <c r="FP113" s="10">
        <f t="shared" si="211"/>
        <v>1.3036841259526035</v>
      </c>
      <c r="FQ113" s="10">
        <f t="shared" si="211"/>
        <v>1.3340511103454147</v>
      </c>
      <c r="FR113" s="10">
        <f t="shared" si="211"/>
        <v>1.1438956110930489</v>
      </c>
      <c r="FS113" s="10">
        <f t="shared" si="211"/>
        <v>1.0215728737942307</v>
      </c>
      <c r="FT113" s="10">
        <f t="shared" si="211"/>
        <v>1.1172622098500236</v>
      </c>
      <c r="FU113" s="10">
        <f t="shared" si="211"/>
        <v>1.2301913604157904</v>
      </c>
      <c r="FV113" s="10">
        <f t="shared" si="211"/>
        <v>1.2817426098057865</v>
      </c>
      <c r="FW113" s="10">
        <f t="shared" si="211"/>
        <v>1.3099439693395045</v>
      </c>
      <c r="FX113" s="10">
        <f t="shared" si="211"/>
        <v>1.3468452576848555</v>
      </c>
      <c r="FY113" s="10">
        <f t="shared" si="211"/>
        <v>1.1415195357075001</v>
      </c>
      <c r="FZ113" s="10">
        <f t="shared" si="211"/>
        <v>1.0002329049182759</v>
      </c>
      <c r="GA113" s="10">
        <f t="shared" si="211"/>
        <v>1.1679936697158304</v>
      </c>
      <c r="GB113" s="10">
        <f t="shared" si="211"/>
        <v>1.1494879890984591</v>
      </c>
      <c r="GC113" s="10">
        <f t="shared" si="211"/>
        <v>1.2943676425145065</v>
      </c>
      <c r="GD113" s="10">
        <f t="shared" si="211"/>
        <v>1.4652947355440242</v>
      </c>
      <c r="GE113" s="10">
        <f t="shared" si="211"/>
        <v>1.2652567854067189</v>
      </c>
      <c r="GF113" s="10">
        <f t="shared" si="211"/>
        <v>1.1854771252205074</v>
      </c>
      <c r="GG113" s="10">
        <f t="shared" si="211"/>
        <v>1.0478118255926459</v>
      </c>
      <c r="GH113" s="10">
        <f t="shared" si="211"/>
        <v>0.9801871083483491</v>
      </c>
      <c r="GI113" s="10">
        <f t="shared" si="211"/>
        <v>0.65169862985445548</v>
      </c>
      <c r="GJ113" s="10">
        <f t="shared" si="211"/>
        <v>0.5934177811157384</v>
      </c>
      <c r="GK113" s="10">
        <f t="shared" si="211"/>
        <v>0.7488176660946374</v>
      </c>
      <c r="GL113" s="10">
        <f t="shared" si="211"/>
        <v>0.78009842149290809</v>
      </c>
      <c r="GM113" s="10">
        <f t="shared" ref="GM113:HE113" si="212">GM55/GM$61</f>
        <v>0.65777960367146326</v>
      </c>
      <c r="GN113" s="10">
        <f t="shared" si="212"/>
        <v>0.6194488627283059</v>
      </c>
      <c r="GO113" s="10">
        <f t="shared" si="212"/>
        <v>0.67422290885073888</v>
      </c>
      <c r="GP113" s="10">
        <f t="shared" si="212"/>
        <v>0.65270538856416394</v>
      </c>
      <c r="GQ113" s="10">
        <f t="shared" si="212"/>
        <v>0.84174415723133822</v>
      </c>
      <c r="GR113" s="10">
        <f t="shared" si="212"/>
        <v>1.1029065891481358</v>
      </c>
      <c r="GS113" s="10">
        <f t="shared" si="212"/>
        <v>1.1356740118064939</v>
      </c>
      <c r="GT113" s="10">
        <f t="shared" si="212"/>
        <v>1.0733475909450931</v>
      </c>
      <c r="GU113" s="10">
        <f t="shared" si="212"/>
        <v>0.91344005143479878</v>
      </c>
      <c r="GV113" s="10">
        <f t="shared" si="212"/>
        <v>1.0824781221372672</v>
      </c>
      <c r="GW113" s="10">
        <f t="shared" si="212"/>
        <v>1.1794187867604282</v>
      </c>
      <c r="GX113" s="10">
        <f t="shared" si="212"/>
        <v>1.5282385019721791</v>
      </c>
      <c r="GY113" s="10">
        <f t="shared" si="212"/>
        <v>1.3303716507832193</v>
      </c>
      <c r="GZ113" s="10">
        <f t="shared" si="212"/>
        <v>0.78734160218037264</v>
      </c>
      <c r="HA113" s="10">
        <f t="shared" si="212"/>
        <v>0.29351953326981767</v>
      </c>
      <c r="HB113" s="10">
        <f t="shared" si="212"/>
        <v>0.28897828561836347</v>
      </c>
      <c r="HC113" s="10">
        <f t="shared" si="212"/>
        <v>0.52037390115033877</v>
      </c>
      <c r="HD113" s="10">
        <f t="shared" si="212"/>
        <v>0.22340696396450335</v>
      </c>
      <c r="HE113" s="10">
        <f t="shared" si="212"/>
        <v>3.323374805450325E-2</v>
      </c>
      <c r="HF113" s="10"/>
      <c r="HG113" s="10">
        <f t="shared" si="14"/>
        <v>0.52895945706854053</v>
      </c>
      <c r="HH113" s="10"/>
      <c r="HI113" s="10"/>
      <c r="HJ113" s="10"/>
      <c r="HK113" s="10"/>
      <c r="HL113" s="10"/>
      <c r="HM113" s="10"/>
      <c r="HN113" s="10"/>
      <c r="HO113" s="10"/>
      <c r="HP113" s="10"/>
      <c r="HQ113" s="10"/>
      <c r="HR113" s="10"/>
      <c r="HS113" s="10"/>
      <c r="HT113" s="10"/>
      <c r="HU113" s="10"/>
      <c r="HV113" s="10"/>
      <c r="HW113" s="10"/>
      <c r="HX113" s="10"/>
      <c r="HY113" s="10"/>
      <c r="HZ113" s="10"/>
      <c r="IA113" s="10"/>
      <c r="IB113" s="10"/>
      <c r="IC113" s="10"/>
      <c r="ID113" s="10"/>
      <c r="IE113" s="10"/>
      <c r="IF113" s="10"/>
      <c r="IG113" s="10"/>
      <c r="IH113" s="10"/>
      <c r="II113" s="10"/>
      <c r="IJ113" s="10"/>
      <c r="IK113" s="10"/>
      <c r="IL113" s="10"/>
      <c r="IM113" s="10"/>
      <c r="IN113" s="10"/>
      <c r="IO113" s="10"/>
      <c r="IP113" s="10"/>
      <c r="IQ113" s="10"/>
      <c r="IR113" s="10"/>
      <c r="IS113" s="10"/>
      <c r="IT113" s="10"/>
      <c r="IU113" s="10"/>
      <c r="IV113" s="10"/>
      <c r="IW113" s="10"/>
      <c r="IX113" s="10"/>
      <c r="IY113" s="10"/>
      <c r="IZ113" s="10"/>
      <c r="JA113" s="10"/>
      <c r="JB113" s="10"/>
      <c r="JC113" s="10"/>
      <c r="JD113" s="10"/>
      <c r="JE113" s="10"/>
      <c r="JF113" s="10"/>
      <c r="JG113" s="10"/>
      <c r="JH113" s="10"/>
      <c r="JI113" s="10"/>
      <c r="JJ113" s="10"/>
      <c r="JK113" s="10"/>
      <c r="JL113" s="10"/>
      <c r="JM113" s="10"/>
      <c r="JN113" s="10"/>
      <c r="JO113" s="10"/>
    </row>
    <row r="114" spans="1:275">
      <c r="A114" t="str">
        <f t="shared" ref="A114:A115" si="213">A56</f>
        <v>Week_Mon_2021</v>
      </c>
      <c r="B114" s="10">
        <f t="shared" ref="B114:BM114" si="214">B56/B$61</f>
        <v>0</v>
      </c>
      <c r="C114" s="10">
        <f t="shared" si="214"/>
        <v>0</v>
      </c>
      <c r="D114" s="10">
        <f t="shared" si="214"/>
        <v>0</v>
      </c>
      <c r="E114" s="10">
        <f t="shared" si="214"/>
        <v>0</v>
      </c>
      <c r="F114" s="10">
        <f t="shared" si="214"/>
        <v>0</v>
      </c>
      <c r="G114" s="10">
        <f t="shared" si="214"/>
        <v>10.783350511838254</v>
      </c>
      <c r="H114" s="10">
        <f t="shared" si="214"/>
        <v>0</v>
      </c>
      <c r="I114" s="10">
        <f t="shared" si="214"/>
        <v>0</v>
      </c>
      <c r="J114" s="10">
        <f t="shared" si="214"/>
        <v>0</v>
      </c>
      <c r="K114" s="10">
        <f t="shared" si="214"/>
        <v>0</v>
      </c>
      <c r="L114" s="10">
        <f t="shared" si="214"/>
        <v>0</v>
      </c>
      <c r="M114" s="10">
        <f t="shared" si="214"/>
        <v>0</v>
      </c>
      <c r="N114" s="10">
        <f t="shared" si="214"/>
        <v>9.0605458979482165</v>
      </c>
      <c r="O114" s="10">
        <f t="shared" si="214"/>
        <v>0</v>
      </c>
      <c r="P114" s="10">
        <f t="shared" si="214"/>
        <v>0</v>
      </c>
      <c r="Q114" s="10">
        <f t="shared" si="214"/>
        <v>0</v>
      </c>
      <c r="R114" s="10">
        <f t="shared" si="214"/>
        <v>0</v>
      </c>
      <c r="S114" s="10">
        <f t="shared" si="214"/>
        <v>0</v>
      </c>
      <c r="T114" s="10">
        <f t="shared" si="214"/>
        <v>0</v>
      </c>
      <c r="U114" s="10">
        <f t="shared" si="214"/>
        <v>9.4455113082961191</v>
      </c>
      <c r="V114" s="10">
        <f t="shared" si="214"/>
        <v>0</v>
      </c>
      <c r="W114" s="10">
        <f t="shared" si="214"/>
        <v>0</v>
      </c>
      <c r="X114" s="10">
        <f t="shared" si="214"/>
        <v>0</v>
      </c>
      <c r="Y114" s="10">
        <f t="shared" si="214"/>
        <v>0</v>
      </c>
      <c r="Z114" s="10">
        <f t="shared" si="214"/>
        <v>0</v>
      </c>
      <c r="AA114" s="10">
        <f t="shared" si="214"/>
        <v>0</v>
      </c>
      <c r="AB114" s="10">
        <f t="shared" si="214"/>
        <v>10.518052334976224</v>
      </c>
      <c r="AC114" s="10">
        <f t="shared" si="214"/>
        <v>0</v>
      </c>
      <c r="AD114" s="10">
        <f t="shared" si="214"/>
        <v>0</v>
      </c>
      <c r="AE114" s="10">
        <f t="shared" si="214"/>
        <v>0</v>
      </c>
      <c r="AF114" s="10">
        <f t="shared" si="214"/>
        <v>0</v>
      </c>
      <c r="AG114" s="10">
        <f t="shared" si="214"/>
        <v>0</v>
      </c>
      <c r="AH114" s="10">
        <f t="shared" si="214"/>
        <v>0</v>
      </c>
      <c r="AI114" s="10">
        <f t="shared" si="214"/>
        <v>8.5451089388090971</v>
      </c>
      <c r="AJ114" s="10">
        <f t="shared" si="214"/>
        <v>0</v>
      </c>
      <c r="AK114" s="10">
        <f t="shared" si="214"/>
        <v>0</v>
      </c>
      <c r="AL114" s="10">
        <f t="shared" si="214"/>
        <v>0</v>
      </c>
      <c r="AM114" s="10">
        <f t="shared" si="214"/>
        <v>0</v>
      </c>
      <c r="AN114" s="10">
        <f t="shared" si="214"/>
        <v>0</v>
      </c>
      <c r="AO114" s="10">
        <f t="shared" si="214"/>
        <v>0</v>
      </c>
      <c r="AP114" s="10">
        <f t="shared" si="214"/>
        <v>8.0175113297770277</v>
      </c>
      <c r="AQ114" s="10">
        <f t="shared" si="214"/>
        <v>0</v>
      </c>
      <c r="AR114" s="10">
        <f t="shared" si="214"/>
        <v>0</v>
      </c>
      <c r="AS114" s="10">
        <f t="shared" si="214"/>
        <v>0</v>
      </c>
      <c r="AT114" s="10">
        <f t="shared" si="214"/>
        <v>0</v>
      </c>
      <c r="AU114" s="10">
        <f t="shared" si="214"/>
        <v>0</v>
      </c>
      <c r="AV114" s="10">
        <f t="shared" si="214"/>
        <v>0</v>
      </c>
      <c r="AW114" s="10">
        <f t="shared" si="214"/>
        <v>7.456048905019367</v>
      </c>
      <c r="AX114" s="10">
        <f t="shared" si="214"/>
        <v>0</v>
      </c>
      <c r="AY114" s="10">
        <f t="shared" si="214"/>
        <v>0</v>
      </c>
      <c r="AZ114" s="10">
        <f t="shared" si="214"/>
        <v>0</v>
      </c>
      <c r="BA114" s="10">
        <f t="shared" si="214"/>
        <v>0</v>
      </c>
      <c r="BB114" s="10">
        <f t="shared" si="214"/>
        <v>0</v>
      </c>
      <c r="BC114" s="10">
        <f t="shared" si="214"/>
        <v>0</v>
      </c>
      <c r="BD114" s="10">
        <f t="shared" si="214"/>
        <v>7.8036209685501774</v>
      </c>
      <c r="BE114" s="10">
        <f t="shared" si="214"/>
        <v>0</v>
      </c>
      <c r="BF114" s="10">
        <f t="shared" si="214"/>
        <v>0</v>
      </c>
      <c r="BG114" s="10">
        <f t="shared" si="214"/>
        <v>0</v>
      </c>
      <c r="BH114" s="10">
        <f t="shared" si="214"/>
        <v>0</v>
      </c>
      <c r="BI114" s="10">
        <f t="shared" si="214"/>
        <v>0</v>
      </c>
      <c r="BJ114" s="10">
        <f t="shared" si="214"/>
        <v>0</v>
      </c>
      <c r="BK114" s="10">
        <f t="shared" si="214"/>
        <v>8.4259230651932029</v>
      </c>
      <c r="BL114" s="10">
        <f t="shared" si="214"/>
        <v>0</v>
      </c>
      <c r="BM114" s="10">
        <f t="shared" si="214"/>
        <v>0</v>
      </c>
      <c r="BN114" s="10">
        <f t="shared" ref="BN114:DY114" si="215">BN56/BN$61</f>
        <v>0</v>
      </c>
      <c r="BO114" s="10">
        <f t="shared" si="215"/>
        <v>0</v>
      </c>
      <c r="BP114" s="10">
        <f t="shared" si="215"/>
        <v>0</v>
      </c>
      <c r="BQ114" s="10">
        <f t="shared" si="215"/>
        <v>0</v>
      </c>
      <c r="BR114" s="10">
        <f t="shared" si="215"/>
        <v>7.0619299285914057</v>
      </c>
      <c r="BS114" s="10">
        <f t="shared" si="215"/>
        <v>0</v>
      </c>
      <c r="BT114" s="10">
        <f t="shared" si="215"/>
        <v>0</v>
      </c>
      <c r="BU114" s="10">
        <f t="shared" si="215"/>
        <v>0</v>
      </c>
      <c r="BV114" s="10">
        <f t="shared" si="215"/>
        <v>0</v>
      </c>
      <c r="BW114" s="10">
        <f t="shared" si="215"/>
        <v>0</v>
      </c>
      <c r="BX114" s="10">
        <f t="shared" si="215"/>
        <v>0</v>
      </c>
      <c r="BY114" s="10">
        <f t="shared" si="215"/>
        <v>7.2122227534407424</v>
      </c>
      <c r="BZ114" s="10">
        <f t="shared" si="215"/>
        <v>0</v>
      </c>
      <c r="CA114" s="10">
        <f t="shared" si="215"/>
        <v>0</v>
      </c>
      <c r="CB114" s="10">
        <f t="shared" si="215"/>
        <v>0</v>
      </c>
      <c r="CC114" s="10">
        <f t="shared" si="215"/>
        <v>0</v>
      </c>
      <c r="CD114" s="10">
        <f t="shared" si="215"/>
        <v>0</v>
      </c>
      <c r="CE114" s="10">
        <f t="shared" si="215"/>
        <v>0</v>
      </c>
      <c r="CF114" s="10">
        <f t="shared" si="215"/>
        <v>6.3764787216629601</v>
      </c>
      <c r="CG114" s="10">
        <f t="shared" si="215"/>
        <v>0</v>
      </c>
      <c r="CH114" s="10">
        <f t="shared" si="215"/>
        <v>0</v>
      </c>
      <c r="CI114" s="10">
        <f t="shared" si="215"/>
        <v>0</v>
      </c>
      <c r="CJ114" s="10">
        <f t="shared" si="215"/>
        <v>0</v>
      </c>
      <c r="CK114" s="10">
        <f t="shared" si="215"/>
        <v>0</v>
      </c>
      <c r="CL114" s="10">
        <f t="shared" si="215"/>
        <v>0</v>
      </c>
      <c r="CM114" s="10">
        <f t="shared" si="215"/>
        <v>6.6289824114998046</v>
      </c>
      <c r="CN114" s="10">
        <f t="shared" si="215"/>
        <v>0</v>
      </c>
      <c r="CO114" s="10">
        <f t="shared" si="215"/>
        <v>0</v>
      </c>
      <c r="CP114" s="10">
        <f t="shared" si="215"/>
        <v>0</v>
      </c>
      <c r="CQ114" s="10">
        <f t="shared" si="215"/>
        <v>0</v>
      </c>
      <c r="CR114" s="10">
        <f t="shared" si="215"/>
        <v>0</v>
      </c>
      <c r="CS114" s="10">
        <f t="shared" si="215"/>
        <v>0</v>
      </c>
      <c r="CT114" s="10">
        <f t="shared" si="215"/>
        <v>6.4014499583061921</v>
      </c>
      <c r="CU114" s="10">
        <f t="shared" si="215"/>
        <v>0</v>
      </c>
      <c r="CV114" s="10">
        <f t="shared" si="215"/>
        <v>0</v>
      </c>
      <c r="CW114" s="10">
        <f t="shared" si="215"/>
        <v>0</v>
      </c>
      <c r="CX114" s="10">
        <f t="shared" si="215"/>
        <v>0</v>
      </c>
      <c r="CY114" s="10">
        <f t="shared" si="215"/>
        <v>0</v>
      </c>
      <c r="CZ114" s="10">
        <f t="shared" si="215"/>
        <v>0</v>
      </c>
      <c r="DA114" s="10">
        <f t="shared" si="215"/>
        <v>6.8276890095840743</v>
      </c>
      <c r="DB114" s="10">
        <f t="shared" si="215"/>
        <v>0</v>
      </c>
      <c r="DC114" s="10">
        <f t="shared" si="215"/>
        <v>0</v>
      </c>
      <c r="DD114" s="10">
        <f t="shared" si="215"/>
        <v>0</v>
      </c>
      <c r="DE114" s="10">
        <f t="shared" si="215"/>
        <v>0</v>
      </c>
      <c r="DF114" s="10">
        <f t="shared" si="215"/>
        <v>0</v>
      </c>
      <c r="DG114" s="10">
        <f t="shared" si="215"/>
        <v>0</v>
      </c>
      <c r="DH114" s="10">
        <f t="shared" si="215"/>
        <v>7.4083429136249483</v>
      </c>
      <c r="DI114" s="10">
        <f t="shared" si="215"/>
        <v>0</v>
      </c>
      <c r="DJ114" s="10">
        <f t="shared" si="215"/>
        <v>0</v>
      </c>
      <c r="DK114" s="10">
        <f t="shared" si="215"/>
        <v>0</v>
      </c>
      <c r="DL114" s="10">
        <f t="shared" si="215"/>
        <v>0</v>
      </c>
      <c r="DM114" s="10">
        <f t="shared" si="215"/>
        <v>0</v>
      </c>
      <c r="DN114" s="10">
        <f t="shared" si="215"/>
        <v>0</v>
      </c>
      <c r="DO114" s="10">
        <f t="shared" si="215"/>
        <v>6.7464661978653027</v>
      </c>
      <c r="DP114" s="10">
        <f t="shared" si="215"/>
        <v>0</v>
      </c>
      <c r="DQ114" s="10">
        <f t="shared" si="215"/>
        <v>0</v>
      </c>
      <c r="DR114" s="10">
        <f t="shared" si="215"/>
        <v>0</v>
      </c>
      <c r="DS114" s="10">
        <f t="shared" si="215"/>
        <v>0</v>
      </c>
      <c r="DT114" s="10">
        <f t="shared" si="215"/>
        <v>0</v>
      </c>
      <c r="DU114" s="10">
        <f t="shared" si="215"/>
        <v>0</v>
      </c>
      <c r="DV114" s="10">
        <f t="shared" si="215"/>
        <v>5.8625937276386457</v>
      </c>
      <c r="DW114" s="10">
        <f t="shared" si="215"/>
        <v>0</v>
      </c>
      <c r="DX114" s="10">
        <f t="shared" si="215"/>
        <v>0</v>
      </c>
      <c r="DY114" s="10">
        <f t="shared" si="215"/>
        <v>0</v>
      </c>
      <c r="DZ114" s="10">
        <f t="shared" ref="DZ114:GK114" si="216">DZ56/DZ$61</f>
        <v>0</v>
      </c>
      <c r="EA114" s="10">
        <f t="shared" si="216"/>
        <v>0</v>
      </c>
      <c r="EB114" s="10">
        <f t="shared" si="216"/>
        <v>0</v>
      </c>
      <c r="EC114" s="10">
        <f t="shared" si="216"/>
        <v>5.1709516689630037</v>
      </c>
      <c r="ED114" s="10">
        <f t="shared" si="216"/>
        <v>0</v>
      </c>
      <c r="EE114" s="10">
        <f t="shared" si="216"/>
        <v>0</v>
      </c>
      <c r="EF114" s="10">
        <f t="shared" si="216"/>
        <v>0</v>
      </c>
      <c r="EG114" s="10">
        <f t="shared" si="216"/>
        <v>0</v>
      </c>
      <c r="EH114" s="10">
        <f t="shared" si="216"/>
        <v>0</v>
      </c>
      <c r="EI114" s="10">
        <f t="shared" si="216"/>
        <v>0</v>
      </c>
      <c r="EJ114" s="10">
        <f t="shared" si="216"/>
        <v>4.3433407735240985</v>
      </c>
      <c r="EK114" s="10">
        <f t="shared" si="216"/>
        <v>0</v>
      </c>
      <c r="EL114" s="10">
        <f t="shared" si="216"/>
        <v>0</v>
      </c>
      <c r="EM114" s="10">
        <f t="shared" si="216"/>
        <v>0</v>
      </c>
      <c r="EN114" s="10">
        <f t="shared" si="216"/>
        <v>0</v>
      </c>
      <c r="EO114" s="10">
        <f t="shared" si="216"/>
        <v>0</v>
      </c>
      <c r="EP114" s="10">
        <f t="shared" si="216"/>
        <v>0</v>
      </c>
      <c r="EQ114" s="10">
        <f t="shared" si="216"/>
        <v>4.3672315368548142</v>
      </c>
      <c r="ER114" s="10">
        <f t="shared" si="216"/>
        <v>0</v>
      </c>
      <c r="ES114" s="10">
        <f t="shared" si="216"/>
        <v>0</v>
      </c>
      <c r="ET114" s="10">
        <f t="shared" si="216"/>
        <v>0</v>
      </c>
      <c r="EU114" s="10">
        <f t="shared" si="216"/>
        <v>0</v>
      </c>
      <c r="EV114" s="10">
        <f t="shared" si="216"/>
        <v>0</v>
      </c>
      <c r="EW114" s="10">
        <f t="shared" si="216"/>
        <v>0</v>
      </c>
      <c r="EX114" s="10">
        <f t="shared" si="216"/>
        <v>3.7220324496393222</v>
      </c>
      <c r="EY114" s="10">
        <f t="shared" si="216"/>
        <v>0</v>
      </c>
      <c r="EZ114" s="10">
        <f t="shared" si="216"/>
        <v>0</v>
      </c>
      <c r="FA114" s="10">
        <f t="shared" si="216"/>
        <v>0</v>
      </c>
      <c r="FB114" s="10">
        <f t="shared" si="216"/>
        <v>0</v>
      </c>
      <c r="FC114" s="10">
        <f t="shared" si="216"/>
        <v>0</v>
      </c>
      <c r="FD114" s="10">
        <f t="shared" si="216"/>
        <v>0</v>
      </c>
      <c r="FE114" s="10">
        <f t="shared" si="216"/>
        <v>4.1407680329320788</v>
      </c>
      <c r="FF114" s="10">
        <f t="shared" si="216"/>
        <v>0</v>
      </c>
      <c r="FG114" s="10">
        <f t="shared" si="216"/>
        <v>0</v>
      </c>
      <c r="FH114" s="10">
        <f t="shared" si="216"/>
        <v>0</v>
      </c>
      <c r="FI114" s="10">
        <f t="shared" si="216"/>
        <v>0</v>
      </c>
      <c r="FJ114" s="10">
        <f t="shared" si="216"/>
        <v>0</v>
      </c>
      <c r="FK114" s="10">
        <f t="shared" si="216"/>
        <v>0</v>
      </c>
      <c r="FL114" s="10">
        <f t="shared" si="216"/>
        <v>0</v>
      </c>
      <c r="FM114" s="10">
        <f t="shared" si="216"/>
        <v>0</v>
      </c>
      <c r="FN114" s="10">
        <f t="shared" si="216"/>
        <v>0</v>
      </c>
      <c r="FO114" s="10">
        <f t="shared" si="216"/>
        <v>0</v>
      </c>
      <c r="FP114" s="10">
        <f t="shared" si="216"/>
        <v>0</v>
      </c>
      <c r="FQ114" s="10">
        <f t="shared" si="216"/>
        <v>0</v>
      </c>
      <c r="FR114" s="10">
        <f t="shared" si="216"/>
        <v>0</v>
      </c>
      <c r="FS114" s="10">
        <f t="shared" si="216"/>
        <v>0</v>
      </c>
      <c r="FT114" s="10">
        <f t="shared" si="216"/>
        <v>0</v>
      </c>
      <c r="FU114" s="10">
        <f t="shared" si="216"/>
        <v>0</v>
      </c>
      <c r="FV114" s="10">
        <f t="shared" si="216"/>
        <v>0</v>
      </c>
      <c r="FW114" s="10">
        <f t="shared" si="216"/>
        <v>0</v>
      </c>
      <c r="FX114" s="10">
        <f t="shared" si="216"/>
        <v>0</v>
      </c>
      <c r="FY114" s="10">
        <f t="shared" si="216"/>
        <v>0</v>
      </c>
      <c r="FZ114" s="10">
        <f t="shared" si="216"/>
        <v>0</v>
      </c>
      <c r="GA114" s="10">
        <f t="shared" si="216"/>
        <v>0</v>
      </c>
      <c r="GB114" s="10">
        <f t="shared" si="216"/>
        <v>0</v>
      </c>
      <c r="GC114" s="10">
        <f t="shared" si="216"/>
        <v>0</v>
      </c>
      <c r="GD114" s="10">
        <f t="shared" si="216"/>
        <v>0</v>
      </c>
      <c r="GE114" s="10">
        <f t="shared" si="216"/>
        <v>0</v>
      </c>
      <c r="GF114" s="10">
        <f t="shared" si="216"/>
        <v>0</v>
      </c>
      <c r="GG114" s="10">
        <f t="shared" si="216"/>
        <v>0</v>
      </c>
      <c r="GH114" s="10">
        <f t="shared" si="216"/>
        <v>0</v>
      </c>
      <c r="GI114" s="10">
        <f t="shared" si="216"/>
        <v>0</v>
      </c>
      <c r="GJ114" s="10">
        <f t="shared" si="216"/>
        <v>0</v>
      </c>
      <c r="GK114" s="10">
        <f t="shared" si="216"/>
        <v>0</v>
      </c>
      <c r="GL114" s="10">
        <f t="shared" ref="GL114:HE114" si="217">GL56/GL$61</f>
        <v>0</v>
      </c>
      <c r="GM114" s="10">
        <f t="shared" si="217"/>
        <v>0</v>
      </c>
      <c r="GN114" s="10">
        <f t="shared" si="217"/>
        <v>0</v>
      </c>
      <c r="GO114" s="10">
        <f t="shared" si="217"/>
        <v>0</v>
      </c>
      <c r="GP114" s="10">
        <f t="shared" si="217"/>
        <v>0</v>
      </c>
      <c r="GQ114" s="10">
        <f t="shared" si="217"/>
        <v>0</v>
      </c>
      <c r="GR114" s="10">
        <f t="shared" si="217"/>
        <v>0</v>
      </c>
      <c r="GS114" s="10">
        <f t="shared" si="217"/>
        <v>0</v>
      </c>
      <c r="GT114" s="10">
        <f t="shared" si="217"/>
        <v>0</v>
      </c>
      <c r="GU114" s="10">
        <f t="shared" si="217"/>
        <v>0</v>
      </c>
      <c r="GV114" s="10">
        <f t="shared" si="217"/>
        <v>0</v>
      </c>
      <c r="GW114" s="10">
        <f t="shared" si="217"/>
        <v>0</v>
      </c>
      <c r="GX114" s="10">
        <f t="shared" si="217"/>
        <v>0</v>
      </c>
      <c r="GY114" s="10">
        <f t="shared" si="217"/>
        <v>0</v>
      </c>
      <c r="GZ114" s="10">
        <f t="shared" si="217"/>
        <v>0</v>
      </c>
      <c r="HA114" s="10">
        <f t="shared" si="217"/>
        <v>0</v>
      </c>
      <c r="HB114" s="10">
        <f t="shared" si="217"/>
        <v>0</v>
      </c>
      <c r="HC114" s="10">
        <f t="shared" si="217"/>
        <v>0</v>
      </c>
      <c r="HD114" s="10">
        <f t="shared" si="217"/>
        <v>0</v>
      </c>
      <c r="HE114" s="10">
        <f t="shared" si="217"/>
        <v>0</v>
      </c>
      <c r="HG114" s="10">
        <f t="shared" si="14"/>
        <v>0.76568940256856166</v>
      </c>
    </row>
    <row r="115" spans="1:275">
      <c r="A115" t="str">
        <f t="shared" si="213"/>
        <v>Week_Mon_2022</v>
      </c>
      <c r="B115" s="10">
        <f>B57/B$61</f>
        <v>0</v>
      </c>
      <c r="C115" s="10">
        <f t="shared" ref="C115:BM115" si="218">C57/C$61</f>
        <v>0</v>
      </c>
      <c r="D115" s="10">
        <f t="shared" si="218"/>
        <v>0</v>
      </c>
      <c r="E115" s="10">
        <f t="shared" si="218"/>
        <v>0</v>
      </c>
      <c r="F115" s="10">
        <f t="shared" si="218"/>
        <v>0</v>
      </c>
      <c r="G115" s="10">
        <f t="shared" si="218"/>
        <v>0</v>
      </c>
      <c r="H115" s="10">
        <f t="shared" si="218"/>
        <v>0</v>
      </c>
      <c r="I115" s="10">
        <f t="shared" si="218"/>
        <v>0</v>
      </c>
      <c r="J115" s="10">
        <f t="shared" si="218"/>
        <v>0</v>
      </c>
      <c r="K115" s="10">
        <f t="shared" si="218"/>
        <v>0</v>
      </c>
      <c r="L115" s="10">
        <f t="shared" si="218"/>
        <v>0</v>
      </c>
      <c r="M115" s="10">
        <f t="shared" si="218"/>
        <v>0</v>
      </c>
      <c r="N115" s="10">
        <f t="shared" si="218"/>
        <v>0</v>
      </c>
      <c r="O115" s="10">
        <f t="shared" si="218"/>
        <v>0</v>
      </c>
      <c r="P115" s="10">
        <f t="shared" si="218"/>
        <v>0</v>
      </c>
      <c r="Q115" s="10">
        <f t="shared" si="218"/>
        <v>0</v>
      </c>
      <c r="R115" s="10">
        <f t="shared" si="218"/>
        <v>0</v>
      </c>
      <c r="S115" s="10">
        <f t="shared" si="218"/>
        <v>0</v>
      </c>
      <c r="T115" s="10">
        <f t="shared" si="218"/>
        <v>0</v>
      </c>
      <c r="U115" s="10">
        <f t="shared" si="218"/>
        <v>0</v>
      </c>
      <c r="V115" s="10">
        <f t="shared" si="218"/>
        <v>0</v>
      </c>
      <c r="W115" s="10">
        <f t="shared" si="218"/>
        <v>0</v>
      </c>
      <c r="X115" s="10">
        <f t="shared" si="218"/>
        <v>0</v>
      </c>
      <c r="Y115" s="10">
        <f t="shared" si="218"/>
        <v>0</v>
      </c>
      <c r="Z115" s="10">
        <f t="shared" si="218"/>
        <v>0</v>
      </c>
      <c r="AA115" s="10">
        <f t="shared" si="218"/>
        <v>0</v>
      </c>
      <c r="AB115" s="10">
        <f t="shared" si="218"/>
        <v>0</v>
      </c>
      <c r="AC115" s="10">
        <f t="shared" si="218"/>
        <v>0</v>
      </c>
      <c r="AD115" s="10">
        <f t="shared" si="218"/>
        <v>0</v>
      </c>
      <c r="AE115" s="10">
        <f t="shared" si="218"/>
        <v>0</v>
      </c>
      <c r="AF115" s="10">
        <f t="shared" si="218"/>
        <v>0</v>
      </c>
      <c r="AG115" s="10">
        <f t="shared" si="218"/>
        <v>0</v>
      </c>
      <c r="AH115" s="10">
        <f t="shared" si="218"/>
        <v>0</v>
      </c>
      <c r="AI115" s="10">
        <f t="shared" si="218"/>
        <v>0</v>
      </c>
      <c r="AJ115" s="10">
        <f t="shared" si="218"/>
        <v>0</v>
      </c>
      <c r="AK115" s="10">
        <f t="shared" si="218"/>
        <v>0</v>
      </c>
      <c r="AL115" s="10">
        <f t="shared" si="218"/>
        <v>0</v>
      </c>
      <c r="AM115" s="10">
        <f t="shared" si="218"/>
        <v>0</v>
      </c>
      <c r="AN115" s="10">
        <f t="shared" si="218"/>
        <v>0</v>
      </c>
      <c r="AO115" s="10">
        <f t="shared" si="218"/>
        <v>0</v>
      </c>
      <c r="AP115" s="10">
        <f t="shared" si="218"/>
        <v>0</v>
      </c>
      <c r="AQ115" s="10">
        <f t="shared" si="218"/>
        <v>0</v>
      </c>
      <c r="AR115" s="10">
        <f t="shared" si="218"/>
        <v>0</v>
      </c>
      <c r="AS115" s="10">
        <f t="shared" si="218"/>
        <v>0</v>
      </c>
      <c r="AT115" s="10">
        <f t="shared" si="218"/>
        <v>0</v>
      </c>
      <c r="AU115" s="10">
        <f t="shared" si="218"/>
        <v>0</v>
      </c>
      <c r="AV115" s="10">
        <f t="shared" si="218"/>
        <v>0</v>
      </c>
      <c r="AW115" s="10">
        <f t="shared" si="218"/>
        <v>0</v>
      </c>
      <c r="AX115" s="10">
        <f t="shared" si="218"/>
        <v>0</v>
      </c>
      <c r="AY115" s="10">
        <f t="shared" si="218"/>
        <v>0</v>
      </c>
      <c r="AZ115" s="10">
        <f t="shared" si="218"/>
        <v>0</v>
      </c>
      <c r="BA115" s="10">
        <f t="shared" si="218"/>
        <v>0</v>
      </c>
      <c r="BB115" s="10">
        <f t="shared" si="218"/>
        <v>0</v>
      </c>
      <c r="BC115" s="10">
        <f t="shared" si="218"/>
        <v>0</v>
      </c>
      <c r="BD115" s="10">
        <f t="shared" si="218"/>
        <v>0</v>
      </c>
      <c r="BE115" s="10">
        <f t="shared" si="218"/>
        <v>0</v>
      </c>
      <c r="BF115" s="10">
        <f t="shared" si="218"/>
        <v>0</v>
      </c>
      <c r="BG115" s="10">
        <f t="shared" si="218"/>
        <v>0</v>
      </c>
      <c r="BH115" s="10">
        <f t="shared" si="218"/>
        <v>0</v>
      </c>
      <c r="BI115" s="10">
        <f t="shared" si="218"/>
        <v>0</v>
      </c>
      <c r="BJ115" s="10">
        <f t="shared" si="218"/>
        <v>0</v>
      </c>
      <c r="BK115" s="10">
        <f t="shared" si="218"/>
        <v>0</v>
      </c>
      <c r="BL115" s="10">
        <f t="shared" si="218"/>
        <v>0</v>
      </c>
      <c r="BM115" s="10">
        <f t="shared" si="218"/>
        <v>0</v>
      </c>
      <c r="BN115" s="10">
        <f t="shared" ref="BN115:DY115" si="219">BN57/BN$61</f>
        <v>0</v>
      </c>
      <c r="BO115" s="10">
        <f t="shared" si="219"/>
        <v>0</v>
      </c>
      <c r="BP115" s="10">
        <f t="shared" si="219"/>
        <v>0</v>
      </c>
      <c r="BQ115" s="10">
        <f t="shared" si="219"/>
        <v>0</v>
      </c>
      <c r="BR115" s="10">
        <f t="shared" si="219"/>
        <v>0</v>
      </c>
      <c r="BS115" s="10">
        <f t="shared" si="219"/>
        <v>0</v>
      </c>
      <c r="BT115" s="10">
        <f t="shared" si="219"/>
        <v>0</v>
      </c>
      <c r="BU115" s="10">
        <f t="shared" si="219"/>
        <v>0</v>
      </c>
      <c r="BV115" s="10">
        <f t="shared" si="219"/>
        <v>0</v>
      </c>
      <c r="BW115" s="10">
        <f t="shared" si="219"/>
        <v>0</v>
      </c>
      <c r="BX115" s="10">
        <f t="shared" si="219"/>
        <v>0</v>
      </c>
      <c r="BY115" s="10">
        <f t="shared" si="219"/>
        <v>0</v>
      </c>
      <c r="BZ115" s="10">
        <f t="shared" si="219"/>
        <v>0</v>
      </c>
      <c r="CA115" s="10">
        <f t="shared" si="219"/>
        <v>0</v>
      </c>
      <c r="CB115" s="10">
        <f t="shared" si="219"/>
        <v>0</v>
      </c>
      <c r="CC115" s="10">
        <f t="shared" si="219"/>
        <v>0</v>
      </c>
      <c r="CD115" s="10">
        <f t="shared" si="219"/>
        <v>0</v>
      </c>
      <c r="CE115" s="10">
        <f t="shared" si="219"/>
        <v>0</v>
      </c>
      <c r="CF115" s="10">
        <f t="shared" si="219"/>
        <v>0</v>
      </c>
      <c r="CG115" s="10">
        <f t="shared" si="219"/>
        <v>0</v>
      </c>
      <c r="CH115" s="10">
        <f t="shared" si="219"/>
        <v>0</v>
      </c>
      <c r="CI115" s="10">
        <f t="shared" si="219"/>
        <v>0</v>
      </c>
      <c r="CJ115" s="10">
        <f t="shared" si="219"/>
        <v>0</v>
      </c>
      <c r="CK115" s="10">
        <f t="shared" si="219"/>
        <v>0</v>
      </c>
      <c r="CL115" s="10">
        <f t="shared" si="219"/>
        <v>0</v>
      </c>
      <c r="CM115" s="10">
        <f t="shared" si="219"/>
        <v>0</v>
      </c>
      <c r="CN115" s="10">
        <f t="shared" si="219"/>
        <v>0</v>
      </c>
      <c r="CO115" s="10">
        <f t="shared" si="219"/>
        <v>0</v>
      </c>
      <c r="CP115" s="10">
        <f t="shared" si="219"/>
        <v>0</v>
      </c>
      <c r="CQ115" s="10">
        <f t="shared" si="219"/>
        <v>0</v>
      </c>
      <c r="CR115" s="10">
        <f t="shared" si="219"/>
        <v>0</v>
      </c>
      <c r="CS115" s="10">
        <f t="shared" si="219"/>
        <v>0</v>
      </c>
      <c r="CT115" s="10">
        <f t="shared" si="219"/>
        <v>0</v>
      </c>
      <c r="CU115" s="10">
        <f t="shared" si="219"/>
        <v>0</v>
      </c>
      <c r="CV115" s="10">
        <f t="shared" si="219"/>
        <v>0</v>
      </c>
      <c r="CW115" s="10">
        <f t="shared" si="219"/>
        <v>0</v>
      </c>
      <c r="CX115" s="10">
        <f t="shared" si="219"/>
        <v>0</v>
      </c>
      <c r="CY115" s="10">
        <f t="shared" si="219"/>
        <v>0</v>
      </c>
      <c r="CZ115" s="10">
        <f t="shared" si="219"/>
        <v>0</v>
      </c>
      <c r="DA115" s="10">
        <f t="shared" si="219"/>
        <v>0</v>
      </c>
      <c r="DB115" s="10">
        <f t="shared" si="219"/>
        <v>0</v>
      </c>
      <c r="DC115" s="10">
        <f t="shared" si="219"/>
        <v>0</v>
      </c>
      <c r="DD115" s="10">
        <f t="shared" si="219"/>
        <v>0</v>
      </c>
      <c r="DE115" s="10">
        <f t="shared" si="219"/>
        <v>0</v>
      </c>
      <c r="DF115" s="10">
        <f t="shared" si="219"/>
        <v>0</v>
      </c>
      <c r="DG115" s="10">
        <f t="shared" si="219"/>
        <v>0</v>
      </c>
      <c r="DH115" s="10">
        <f t="shared" si="219"/>
        <v>0</v>
      </c>
      <c r="DI115" s="10">
        <f t="shared" si="219"/>
        <v>0</v>
      </c>
      <c r="DJ115" s="10">
        <f t="shared" si="219"/>
        <v>0</v>
      </c>
      <c r="DK115" s="10">
        <f t="shared" si="219"/>
        <v>0</v>
      </c>
      <c r="DL115" s="10">
        <f t="shared" si="219"/>
        <v>0</v>
      </c>
      <c r="DM115" s="10">
        <f t="shared" si="219"/>
        <v>0</v>
      </c>
      <c r="DN115" s="10">
        <f t="shared" si="219"/>
        <v>0</v>
      </c>
      <c r="DO115" s="10">
        <f t="shared" si="219"/>
        <v>0</v>
      </c>
      <c r="DP115" s="10">
        <f t="shared" si="219"/>
        <v>0</v>
      </c>
      <c r="DQ115" s="10">
        <f t="shared" si="219"/>
        <v>0</v>
      </c>
      <c r="DR115" s="10">
        <f t="shared" si="219"/>
        <v>0</v>
      </c>
      <c r="DS115" s="10">
        <f t="shared" si="219"/>
        <v>0</v>
      </c>
      <c r="DT115" s="10">
        <f t="shared" si="219"/>
        <v>0</v>
      </c>
      <c r="DU115" s="10">
        <f t="shared" si="219"/>
        <v>0</v>
      </c>
      <c r="DV115" s="10">
        <f t="shared" si="219"/>
        <v>0</v>
      </c>
      <c r="DW115" s="10">
        <f t="shared" si="219"/>
        <v>0</v>
      </c>
      <c r="DX115" s="10">
        <f t="shared" si="219"/>
        <v>0</v>
      </c>
      <c r="DY115" s="10">
        <f t="shared" si="219"/>
        <v>0</v>
      </c>
      <c r="DZ115" s="10">
        <f t="shared" ref="DZ115:GK115" si="220">DZ57/DZ$61</f>
        <v>0</v>
      </c>
      <c r="EA115" s="10">
        <f t="shared" si="220"/>
        <v>0</v>
      </c>
      <c r="EB115" s="10">
        <f t="shared" si="220"/>
        <v>0</v>
      </c>
      <c r="EC115" s="10">
        <f t="shared" si="220"/>
        <v>0</v>
      </c>
      <c r="ED115" s="10">
        <f t="shared" si="220"/>
        <v>0</v>
      </c>
      <c r="EE115" s="10">
        <f t="shared" si="220"/>
        <v>0</v>
      </c>
      <c r="EF115" s="10">
        <f t="shared" si="220"/>
        <v>0</v>
      </c>
      <c r="EG115" s="10">
        <f t="shared" si="220"/>
        <v>0</v>
      </c>
      <c r="EH115" s="10">
        <f t="shared" si="220"/>
        <v>0</v>
      </c>
      <c r="EI115" s="10">
        <f t="shared" si="220"/>
        <v>0</v>
      </c>
      <c r="EJ115" s="10">
        <f t="shared" si="220"/>
        <v>0</v>
      </c>
      <c r="EK115" s="10">
        <f t="shared" si="220"/>
        <v>0</v>
      </c>
      <c r="EL115" s="10">
        <f t="shared" si="220"/>
        <v>0</v>
      </c>
      <c r="EM115" s="10">
        <f t="shared" si="220"/>
        <v>0</v>
      </c>
      <c r="EN115" s="10">
        <f t="shared" si="220"/>
        <v>0</v>
      </c>
      <c r="EO115" s="10">
        <f t="shared" si="220"/>
        <v>0</v>
      </c>
      <c r="EP115" s="10">
        <f t="shared" si="220"/>
        <v>0</v>
      </c>
      <c r="EQ115" s="10">
        <f t="shared" si="220"/>
        <v>0</v>
      </c>
      <c r="ER115" s="10">
        <f t="shared" si="220"/>
        <v>0</v>
      </c>
      <c r="ES115" s="10">
        <f t="shared" si="220"/>
        <v>0</v>
      </c>
      <c r="ET115" s="10">
        <f t="shared" si="220"/>
        <v>0</v>
      </c>
      <c r="EU115" s="10">
        <f t="shared" si="220"/>
        <v>0</v>
      </c>
      <c r="EV115" s="10">
        <f t="shared" si="220"/>
        <v>0</v>
      </c>
      <c r="EW115" s="10">
        <f t="shared" si="220"/>
        <v>0</v>
      </c>
      <c r="EX115" s="10">
        <f t="shared" si="220"/>
        <v>0</v>
      </c>
      <c r="EY115" s="10">
        <f t="shared" si="220"/>
        <v>0</v>
      </c>
      <c r="EZ115" s="10">
        <f t="shared" si="220"/>
        <v>0</v>
      </c>
      <c r="FA115" s="10">
        <f t="shared" si="220"/>
        <v>0</v>
      </c>
      <c r="FB115" s="10">
        <f t="shared" si="220"/>
        <v>0</v>
      </c>
      <c r="FC115" s="10">
        <f t="shared" si="220"/>
        <v>0</v>
      </c>
      <c r="FD115" s="10">
        <f t="shared" si="220"/>
        <v>0</v>
      </c>
      <c r="FE115" s="10">
        <f t="shared" si="220"/>
        <v>0</v>
      </c>
      <c r="FF115" s="10">
        <f t="shared" si="220"/>
        <v>0</v>
      </c>
      <c r="FG115" s="10">
        <f t="shared" si="220"/>
        <v>0</v>
      </c>
      <c r="FH115" s="10">
        <f t="shared" si="220"/>
        <v>0</v>
      </c>
      <c r="FI115" s="10">
        <f t="shared" si="220"/>
        <v>0</v>
      </c>
      <c r="FJ115" s="10">
        <f t="shared" si="220"/>
        <v>0</v>
      </c>
      <c r="FK115" s="10">
        <f t="shared" si="220"/>
        <v>0</v>
      </c>
      <c r="FL115" s="10">
        <f t="shared" si="220"/>
        <v>5.4548408412196618</v>
      </c>
      <c r="FM115" s="10">
        <f t="shared" si="220"/>
        <v>0</v>
      </c>
      <c r="FN115" s="10">
        <f t="shared" si="220"/>
        <v>0</v>
      </c>
      <c r="FO115" s="10">
        <f t="shared" si="220"/>
        <v>0</v>
      </c>
      <c r="FP115" s="10">
        <f t="shared" si="220"/>
        <v>0</v>
      </c>
      <c r="FQ115" s="10">
        <f t="shared" si="220"/>
        <v>0</v>
      </c>
      <c r="FR115" s="10">
        <f t="shared" si="220"/>
        <v>0</v>
      </c>
      <c r="FS115" s="10">
        <f t="shared" si="220"/>
        <v>4.9348626410021694</v>
      </c>
      <c r="FT115" s="10">
        <f t="shared" si="220"/>
        <v>0</v>
      </c>
      <c r="FU115" s="10">
        <f t="shared" si="220"/>
        <v>0</v>
      </c>
      <c r="FV115" s="10">
        <f t="shared" si="220"/>
        <v>0</v>
      </c>
      <c r="FW115" s="10">
        <f t="shared" si="220"/>
        <v>0</v>
      </c>
      <c r="FX115" s="10">
        <f t="shared" si="220"/>
        <v>0</v>
      </c>
      <c r="FY115" s="10">
        <f t="shared" si="220"/>
        <v>0</v>
      </c>
      <c r="FZ115" s="10">
        <f t="shared" si="220"/>
        <v>4.8357924179305618</v>
      </c>
      <c r="GA115" s="10">
        <f t="shared" si="220"/>
        <v>0</v>
      </c>
      <c r="GB115" s="10">
        <f t="shared" si="220"/>
        <v>0</v>
      </c>
      <c r="GC115" s="10">
        <f t="shared" si="220"/>
        <v>0</v>
      </c>
      <c r="GD115" s="10">
        <f t="shared" si="220"/>
        <v>0</v>
      </c>
      <c r="GE115" s="10">
        <f t="shared" si="220"/>
        <v>0</v>
      </c>
      <c r="GF115" s="10">
        <f t="shared" si="220"/>
        <v>0</v>
      </c>
      <c r="GG115" s="10">
        <f t="shared" si="220"/>
        <v>5.6202978582261869</v>
      </c>
      <c r="GH115" s="10">
        <f t="shared" si="220"/>
        <v>0</v>
      </c>
      <c r="GI115" s="10">
        <f t="shared" si="220"/>
        <v>0</v>
      </c>
      <c r="GJ115" s="10">
        <f t="shared" si="220"/>
        <v>0</v>
      </c>
      <c r="GK115" s="10">
        <f t="shared" si="220"/>
        <v>0</v>
      </c>
      <c r="GL115" s="10">
        <f t="shared" ref="GL115:HE115" si="221">GL57/GL$61</f>
        <v>0</v>
      </c>
      <c r="GM115" s="10">
        <f t="shared" si="221"/>
        <v>0</v>
      </c>
      <c r="GN115" s="10">
        <f t="shared" si="221"/>
        <v>8.2526179353155982</v>
      </c>
      <c r="GO115" s="10">
        <f t="shared" si="221"/>
        <v>0</v>
      </c>
      <c r="GP115" s="10">
        <f t="shared" si="221"/>
        <v>0</v>
      </c>
      <c r="GQ115" s="10">
        <f t="shared" si="221"/>
        <v>0</v>
      </c>
      <c r="GR115" s="10">
        <f t="shared" si="221"/>
        <v>0</v>
      </c>
      <c r="GS115" s="10">
        <f t="shared" si="221"/>
        <v>0</v>
      </c>
      <c r="GT115" s="10">
        <f t="shared" si="221"/>
        <v>0</v>
      </c>
      <c r="GU115" s="10">
        <f t="shared" si="221"/>
        <v>8.6812571963188461</v>
      </c>
      <c r="GV115" s="10">
        <f t="shared" si="221"/>
        <v>0</v>
      </c>
      <c r="GW115" s="10">
        <f t="shared" si="221"/>
        <v>0</v>
      </c>
      <c r="GX115" s="10">
        <f t="shared" si="221"/>
        <v>0</v>
      </c>
      <c r="GY115" s="10">
        <f t="shared" si="221"/>
        <v>0</v>
      </c>
      <c r="GZ115" s="10">
        <f t="shared" si="221"/>
        <v>0</v>
      </c>
      <c r="HA115" s="10">
        <f t="shared" si="221"/>
        <v>0</v>
      </c>
      <c r="HB115" s="10">
        <f t="shared" si="221"/>
        <v>8.3519253916043237</v>
      </c>
      <c r="HC115" s="10">
        <f t="shared" si="221"/>
        <v>0</v>
      </c>
      <c r="HD115" s="10">
        <f t="shared" si="221"/>
        <v>0</v>
      </c>
      <c r="HE115" s="10">
        <f t="shared" si="221"/>
        <v>0</v>
      </c>
      <c r="HG115" s="10">
        <f t="shared" si="14"/>
        <v>0.21760185981894978</v>
      </c>
    </row>
    <row r="119" spans="1:275">
      <c r="A119" s="8" t="s">
        <v>14</v>
      </c>
      <c r="B119" s="4">
        <f>SUM(B7:B8)</f>
        <v>0</v>
      </c>
      <c r="C119" s="4">
        <f t="shared" ref="C119:BN119" si="222">SUM(C7:C8)</f>
        <v>0</v>
      </c>
      <c r="D119" s="4">
        <f t="shared" si="222"/>
        <v>0</v>
      </c>
      <c r="E119" s="4">
        <f t="shared" si="222"/>
        <v>0</v>
      </c>
      <c r="F119" s="4">
        <f t="shared" si="222"/>
        <v>0</v>
      </c>
      <c r="G119" s="4">
        <f t="shared" si="222"/>
        <v>0</v>
      </c>
      <c r="H119" s="4">
        <f t="shared" si="222"/>
        <v>0</v>
      </c>
      <c r="I119" s="4">
        <f t="shared" si="222"/>
        <v>0</v>
      </c>
      <c r="J119" s="4">
        <f t="shared" si="222"/>
        <v>0</v>
      </c>
      <c r="K119" s="4">
        <f t="shared" si="222"/>
        <v>0</v>
      </c>
      <c r="L119" s="4">
        <f t="shared" si="222"/>
        <v>0</v>
      </c>
      <c r="M119" s="4">
        <f t="shared" si="222"/>
        <v>0</v>
      </c>
      <c r="N119" s="4">
        <f t="shared" si="222"/>
        <v>0</v>
      </c>
      <c r="O119" s="4">
        <f t="shared" si="222"/>
        <v>0</v>
      </c>
      <c r="P119" s="4">
        <f t="shared" si="222"/>
        <v>0</v>
      </c>
      <c r="Q119" s="4">
        <f t="shared" si="222"/>
        <v>0</v>
      </c>
      <c r="R119" s="4">
        <f t="shared" si="222"/>
        <v>0</v>
      </c>
      <c r="S119" s="4">
        <f t="shared" si="222"/>
        <v>0</v>
      </c>
      <c r="T119" s="4">
        <f t="shared" si="222"/>
        <v>0</v>
      </c>
      <c r="U119" s="4">
        <f t="shared" si="222"/>
        <v>0</v>
      </c>
      <c r="V119" s="4">
        <f t="shared" si="222"/>
        <v>0</v>
      </c>
      <c r="W119" s="4">
        <f t="shared" si="222"/>
        <v>0</v>
      </c>
      <c r="X119" s="4">
        <f t="shared" si="222"/>
        <v>0</v>
      </c>
      <c r="Y119" s="4">
        <f t="shared" si="222"/>
        <v>0</v>
      </c>
      <c r="Z119" s="4">
        <f t="shared" si="222"/>
        <v>0</v>
      </c>
      <c r="AA119" s="4">
        <f t="shared" si="222"/>
        <v>0</v>
      </c>
      <c r="AB119" s="4">
        <f t="shared" si="222"/>
        <v>12813.760300306711</v>
      </c>
      <c r="AC119" s="4">
        <f t="shared" si="222"/>
        <v>5824.4365001394153</v>
      </c>
      <c r="AD119" s="4">
        <f t="shared" si="222"/>
        <v>2329.7746000557659</v>
      </c>
      <c r="AE119" s="4">
        <f t="shared" si="222"/>
        <v>3494.661900083649</v>
      </c>
      <c r="AF119" s="4">
        <f t="shared" si="222"/>
        <v>3494.661900083649</v>
      </c>
      <c r="AG119" s="4">
        <f t="shared" si="222"/>
        <v>3494.661900083649</v>
      </c>
      <c r="AH119" s="4">
        <f t="shared" si="222"/>
        <v>3494.661900083649</v>
      </c>
      <c r="AI119" s="4">
        <f t="shared" si="222"/>
        <v>3494.661900083649</v>
      </c>
      <c r="AJ119" s="4">
        <f t="shared" si="222"/>
        <v>2329.7746000557659</v>
      </c>
      <c r="AK119" s="4">
        <f t="shared" si="222"/>
        <v>2329.7746000557659</v>
      </c>
      <c r="AL119" s="4">
        <f t="shared" si="222"/>
        <v>3494.661900083649</v>
      </c>
      <c r="AM119" s="4">
        <f t="shared" si="222"/>
        <v>5824.4365001394153</v>
      </c>
      <c r="AN119" s="4">
        <f t="shared" si="222"/>
        <v>4659.5492001115326</v>
      </c>
      <c r="AO119" s="4">
        <f t="shared" si="222"/>
        <v>4659.5492001115326</v>
      </c>
      <c r="AP119" s="4">
        <f t="shared" si="222"/>
        <v>4659.5492001115326</v>
      </c>
      <c r="AQ119" s="4">
        <f t="shared" si="222"/>
        <v>4659.5492001115326</v>
      </c>
      <c r="AR119" s="4">
        <f t="shared" si="222"/>
        <v>6989.3238001672989</v>
      </c>
      <c r="AS119" s="4">
        <f t="shared" si="222"/>
        <v>2329.7746000557659</v>
      </c>
      <c r="AT119" s="4">
        <f t="shared" si="222"/>
        <v>3494.661900083649</v>
      </c>
      <c r="AU119" s="4">
        <f t="shared" si="222"/>
        <v>4659.5492001115326</v>
      </c>
      <c r="AV119" s="4">
        <f t="shared" si="222"/>
        <v>3494.661900083649</v>
      </c>
      <c r="AW119" s="4">
        <f t="shared" si="222"/>
        <v>3494.661900083649</v>
      </c>
      <c r="AX119" s="4">
        <f t="shared" si="222"/>
        <v>3494.661900083649</v>
      </c>
      <c r="AY119" s="4">
        <f t="shared" si="222"/>
        <v>3494.661900083649</v>
      </c>
      <c r="AZ119" s="4">
        <f t="shared" si="222"/>
        <v>3494.661900083649</v>
      </c>
      <c r="BA119" s="4">
        <f t="shared" si="222"/>
        <v>3494.661900083649</v>
      </c>
      <c r="BB119" s="4">
        <f t="shared" si="222"/>
        <v>4659.5492001115326</v>
      </c>
      <c r="BC119" s="4">
        <f t="shared" si="222"/>
        <v>3494.661900083649</v>
      </c>
      <c r="BD119" s="4">
        <f t="shared" si="222"/>
        <v>3494.661900083649</v>
      </c>
      <c r="BE119" s="4">
        <f t="shared" si="222"/>
        <v>3494.661900083649</v>
      </c>
      <c r="BF119" s="4">
        <f t="shared" si="222"/>
        <v>3494.661900083649</v>
      </c>
      <c r="BG119" s="4">
        <f t="shared" si="222"/>
        <v>3494.661900083649</v>
      </c>
      <c r="BH119" s="4">
        <f t="shared" si="222"/>
        <v>5824.4365001394153</v>
      </c>
      <c r="BI119" s="4">
        <f t="shared" si="222"/>
        <v>3494.661900083649</v>
      </c>
      <c r="BJ119" s="4">
        <f t="shared" si="222"/>
        <v>2329.7746000557659</v>
      </c>
      <c r="BK119" s="4">
        <f t="shared" si="222"/>
        <v>2329.7746000557659</v>
      </c>
      <c r="BL119" s="4">
        <f t="shared" si="222"/>
        <v>4659.5492001115326</v>
      </c>
      <c r="BM119" s="4">
        <f t="shared" si="222"/>
        <v>6989.3238001672989</v>
      </c>
      <c r="BN119" s="4">
        <f t="shared" si="222"/>
        <v>3494.661900083649</v>
      </c>
      <c r="BO119" s="4">
        <f t="shared" ref="BO119:DZ119" si="223">SUM(BO7:BO8)</f>
        <v>5824.4365001394153</v>
      </c>
      <c r="BP119" s="4">
        <f t="shared" si="223"/>
        <v>19803.08410047401</v>
      </c>
      <c r="BQ119" s="4">
        <f t="shared" si="223"/>
        <v>4659.5492001115326</v>
      </c>
      <c r="BR119" s="4">
        <f t="shared" si="223"/>
        <v>5824.4365001394153</v>
      </c>
      <c r="BS119" s="4">
        <f t="shared" si="223"/>
        <v>5824.4365001394153</v>
      </c>
      <c r="BT119" s="4">
        <f t="shared" si="223"/>
        <v>6989.3238001672989</v>
      </c>
      <c r="BU119" s="4">
        <f t="shared" si="223"/>
        <v>6989.3238001672989</v>
      </c>
      <c r="BV119" s="4">
        <f t="shared" si="223"/>
        <v>6989.3238001672989</v>
      </c>
      <c r="BW119" s="4">
        <f t="shared" si="223"/>
        <v>8154.2111001951826</v>
      </c>
      <c r="BX119" s="4">
        <f t="shared" si="223"/>
        <v>8154.2111001951826</v>
      </c>
      <c r="BY119" s="4">
        <f t="shared" si="223"/>
        <v>5824.4365001394153</v>
      </c>
      <c r="BZ119" s="4">
        <f t="shared" si="223"/>
        <v>5824.4365001394153</v>
      </c>
      <c r="CA119" s="4">
        <f t="shared" si="223"/>
        <v>4659.5492001115326</v>
      </c>
      <c r="CB119" s="4">
        <f t="shared" si="223"/>
        <v>3494.661900083649</v>
      </c>
      <c r="CC119" s="4">
        <f t="shared" si="223"/>
        <v>3494.661900083649</v>
      </c>
      <c r="CD119" s="4">
        <f t="shared" si="223"/>
        <v>4659.5492001115326</v>
      </c>
      <c r="CE119" s="4">
        <f t="shared" si="223"/>
        <v>3494.661900083649</v>
      </c>
      <c r="CF119" s="4">
        <f t="shared" si="223"/>
        <v>3494.661900083649</v>
      </c>
      <c r="CG119" s="4">
        <f t="shared" si="223"/>
        <v>3494.661900083649</v>
      </c>
      <c r="CH119" s="4">
        <f t="shared" si="223"/>
        <v>4659.5492001115326</v>
      </c>
      <c r="CI119" s="4">
        <f t="shared" si="223"/>
        <v>4659.5492001115326</v>
      </c>
      <c r="CJ119" s="4">
        <f t="shared" si="223"/>
        <v>5824.4365001394153</v>
      </c>
      <c r="CK119" s="4">
        <f t="shared" si="223"/>
        <v>4659.5492001115326</v>
      </c>
      <c r="CL119" s="4">
        <f t="shared" si="223"/>
        <v>5824.4365001394153</v>
      </c>
      <c r="CM119" s="4">
        <f t="shared" si="223"/>
        <v>3494.661900083649</v>
      </c>
      <c r="CN119" s="4">
        <f t="shared" si="223"/>
        <v>3494.661900083649</v>
      </c>
      <c r="CO119" s="4">
        <f t="shared" si="223"/>
        <v>10483.985700250951</v>
      </c>
      <c r="CP119" s="4">
        <f t="shared" si="223"/>
        <v>3494.661900083649</v>
      </c>
      <c r="CQ119" s="4">
        <f t="shared" si="223"/>
        <v>3494.661900083649</v>
      </c>
      <c r="CR119" s="4">
        <f t="shared" si="223"/>
        <v>2329.7746000557659</v>
      </c>
      <c r="CS119" s="4">
        <f t="shared" si="223"/>
        <v>3494.661900083649</v>
      </c>
      <c r="CT119" s="4">
        <f t="shared" si="223"/>
        <v>3494.661900083649</v>
      </c>
      <c r="CU119" s="4">
        <f t="shared" si="223"/>
        <v>4659.5492001115326</v>
      </c>
      <c r="CV119" s="4">
        <f t="shared" si="223"/>
        <v>4659.5492001115326</v>
      </c>
      <c r="CW119" s="4">
        <f t="shared" si="223"/>
        <v>3494.661900083649</v>
      </c>
      <c r="CX119" s="4">
        <f t="shared" si="223"/>
        <v>3494.661900083649</v>
      </c>
      <c r="CY119" s="4">
        <f t="shared" si="223"/>
        <v>3494.661900083649</v>
      </c>
      <c r="CZ119" s="4">
        <f t="shared" si="223"/>
        <v>2329.7746000557659</v>
      </c>
      <c r="DA119" s="4">
        <f t="shared" si="223"/>
        <v>2329.7746000557659</v>
      </c>
      <c r="DB119" s="4">
        <f t="shared" si="223"/>
        <v>2329.7746000557659</v>
      </c>
      <c r="DC119" s="4">
        <f t="shared" si="223"/>
        <v>2329.7746000557659</v>
      </c>
      <c r="DD119" s="4">
        <f t="shared" si="223"/>
        <v>2329.7746000557659</v>
      </c>
      <c r="DE119" s="4">
        <f t="shared" si="223"/>
        <v>2329.7746000557659</v>
      </c>
      <c r="DF119" s="4">
        <f t="shared" si="223"/>
        <v>3494.661900083649</v>
      </c>
      <c r="DG119" s="4">
        <f t="shared" si="223"/>
        <v>3494.661900083649</v>
      </c>
      <c r="DH119" s="4">
        <f t="shared" si="223"/>
        <v>3494.661900083649</v>
      </c>
      <c r="DI119" s="4">
        <f t="shared" si="223"/>
        <v>2329.7746000557659</v>
      </c>
      <c r="DJ119" s="4">
        <f t="shared" si="223"/>
        <v>3494.661900083649</v>
      </c>
      <c r="DK119" s="4">
        <f t="shared" si="223"/>
        <v>3494.661900083649</v>
      </c>
      <c r="DL119" s="4">
        <f t="shared" si="223"/>
        <v>3494.661900083649</v>
      </c>
      <c r="DM119" s="4">
        <f t="shared" si="223"/>
        <v>4659.5492001115326</v>
      </c>
      <c r="DN119" s="4">
        <f t="shared" si="223"/>
        <v>12813.760300306711</v>
      </c>
      <c r="DO119" s="4">
        <f t="shared" si="223"/>
        <v>6989.3238001672989</v>
      </c>
      <c r="DP119" s="4">
        <f t="shared" si="223"/>
        <v>4659.5492001115326</v>
      </c>
      <c r="DQ119" s="4">
        <f t="shared" si="223"/>
        <v>5824.4365001394153</v>
      </c>
      <c r="DR119" s="4">
        <f t="shared" si="223"/>
        <v>5824.4365001394153</v>
      </c>
      <c r="DS119" s="4">
        <f t="shared" si="223"/>
        <v>5824.4365001394153</v>
      </c>
      <c r="DT119" s="4">
        <f t="shared" si="223"/>
        <v>23544.31680233411</v>
      </c>
      <c r="DU119" s="4">
        <f t="shared" si="223"/>
        <v>28253.180162800931</v>
      </c>
      <c r="DV119" s="4">
        <f t="shared" si="223"/>
        <v>18835.453441867281</v>
      </c>
      <c r="DW119" s="4">
        <f t="shared" si="223"/>
        <v>18835.453441867281</v>
      </c>
      <c r="DX119" s="4">
        <f t="shared" si="223"/>
        <v>18835.453441867281</v>
      </c>
      <c r="DY119" s="4">
        <f t="shared" si="223"/>
        <v>23544.31680233411</v>
      </c>
      <c r="DZ119" s="4">
        <f t="shared" si="223"/>
        <v>23544.31680233411</v>
      </c>
      <c r="EA119" s="4">
        <f t="shared" ref="EA119:GL119" si="224">SUM(EA7:EA8)</f>
        <v>28253.180162800931</v>
      </c>
      <c r="EB119" s="4">
        <f t="shared" si="224"/>
        <v>23544.31680233411</v>
      </c>
      <c r="EC119" s="4">
        <f t="shared" si="224"/>
        <v>23544.31680233411</v>
      </c>
      <c r="ED119" s="4">
        <f t="shared" si="224"/>
        <v>23544.31680233411</v>
      </c>
      <c r="EE119" s="4">
        <f t="shared" si="224"/>
        <v>23544.31680233411</v>
      </c>
      <c r="EF119" s="4">
        <f t="shared" si="224"/>
        <v>23544.31680233411</v>
      </c>
      <c r="EG119" s="4">
        <f t="shared" si="224"/>
        <v>32962.043523267748</v>
      </c>
      <c r="EH119" s="4">
        <f t="shared" si="224"/>
        <v>32962.043523267748</v>
      </c>
      <c r="EI119" s="4">
        <f t="shared" si="224"/>
        <v>28253.180162800931</v>
      </c>
      <c r="EJ119" s="4">
        <f t="shared" si="224"/>
        <v>28253.180162800931</v>
      </c>
      <c r="EK119" s="4">
        <f t="shared" si="224"/>
        <v>23544.31680233411</v>
      </c>
      <c r="EL119" s="4">
        <f t="shared" si="224"/>
        <v>23544.31680233411</v>
      </c>
      <c r="EM119" s="4">
        <f t="shared" si="224"/>
        <v>23544.31680233411</v>
      </c>
      <c r="EN119" s="4">
        <f t="shared" si="224"/>
        <v>18835.453441867281</v>
      </c>
      <c r="EO119" s="4">
        <f t="shared" si="224"/>
        <v>23544.31680233411</v>
      </c>
      <c r="EP119" s="4">
        <f t="shared" si="224"/>
        <v>28253.180162800931</v>
      </c>
      <c r="EQ119" s="4">
        <f t="shared" si="224"/>
        <v>28253.180162800931</v>
      </c>
      <c r="ER119" s="4">
        <f t="shared" si="224"/>
        <v>42379.770244201398</v>
      </c>
      <c r="ES119" s="4">
        <f t="shared" si="224"/>
        <v>47088.633604668212</v>
      </c>
      <c r="ET119" s="4">
        <f t="shared" si="224"/>
        <v>42379.770244201398</v>
      </c>
      <c r="EU119" s="4">
        <f t="shared" si="224"/>
        <v>37670.906883734569</v>
      </c>
      <c r="EV119" s="4">
        <f t="shared" si="224"/>
        <v>61215.223686068683</v>
      </c>
      <c r="EW119" s="4">
        <f t="shared" si="224"/>
        <v>51797.49696513504</v>
      </c>
      <c r="EX119" s="4">
        <f t="shared" si="224"/>
        <v>32962.043523267748</v>
      </c>
      <c r="EY119" s="4">
        <f t="shared" si="224"/>
        <v>32962.043523267748</v>
      </c>
      <c r="EZ119" s="4">
        <f t="shared" si="224"/>
        <v>37670.906883734569</v>
      </c>
      <c r="FA119" s="4">
        <f t="shared" si="224"/>
        <v>37670.906883734569</v>
      </c>
      <c r="FB119" s="4">
        <f t="shared" si="224"/>
        <v>47088.633604668212</v>
      </c>
      <c r="FC119" s="4">
        <f t="shared" si="224"/>
        <v>56506.360325601861</v>
      </c>
      <c r="FD119" s="4">
        <f t="shared" si="224"/>
        <v>56506.360325601861</v>
      </c>
      <c r="FE119" s="4">
        <f t="shared" si="224"/>
        <v>47088.633604668212</v>
      </c>
      <c r="FF119" s="4">
        <f t="shared" si="224"/>
        <v>37670.906883734569</v>
      </c>
      <c r="FG119" s="4">
        <f t="shared" si="224"/>
        <v>37670.906883734569</v>
      </c>
      <c r="FH119" s="4">
        <f t="shared" si="224"/>
        <v>32962.043523267748</v>
      </c>
      <c r="FI119" s="4">
        <f t="shared" si="224"/>
        <v>28253.180162800931</v>
      </c>
      <c r="FJ119" s="4">
        <f t="shared" si="224"/>
        <v>32962.043523267748</v>
      </c>
      <c r="FK119" s="4">
        <f t="shared" si="224"/>
        <v>37670.906883734569</v>
      </c>
      <c r="FL119" s="4">
        <f t="shared" si="224"/>
        <v>28253.180162800931</v>
      </c>
      <c r="FM119" s="4">
        <f t="shared" si="224"/>
        <v>28253.180162800931</v>
      </c>
      <c r="FN119" s="4">
        <f t="shared" si="224"/>
        <v>28253.180162800931</v>
      </c>
      <c r="FO119" s="4">
        <f t="shared" si="224"/>
        <v>23544.31680233411</v>
      </c>
      <c r="FP119" s="4">
        <f t="shared" si="224"/>
        <v>23544.31680233411</v>
      </c>
      <c r="FQ119" s="4">
        <f t="shared" si="224"/>
        <v>32962.043523267748</v>
      </c>
      <c r="FR119" s="4">
        <f t="shared" si="224"/>
        <v>32962.043523267748</v>
      </c>
      <c r="FS119" s="4">
        <f t="shared" si="224"/>
        <v>32962.043523267748</v>
      </c>
      <c r="FT119" s="4">
        <f t="shared" si="224"/>
        <v>23544.31680233411</v>
      </c>
      <c r="FU119" s="4">
        <f t="shared" si="224"/>
        <v>23544.31680233411</v>
      </c>
      <c r="FV119" s="4">
        <f t="shared" si="224"/>
        <v>32962.043523267748</v>
      </c>
      <c r="FW119" s="4">
        <f t="shared" si="224"/>
        <v>32962.043523267748</v>
      </c>
      <c r="FX119" s="4">
        <f t="shared" si="224"/>
        <v>37670.906883734569</v>
      </c>
      <c r="FY119" s="4">
        <f t="shared" si="224"/>
        <v>37670.906883734569</v>
      </c>
      <c r="FZ119" s="4">
        <f t="shared" si="224"/>
        <v>28253.180162800931</v>
      </c>
      <c r="GA119" s="4">
        <f t="shared" si="224"/>
        <v>23544.31680233411</v>
      </c>
      <c r="GB119" s="4">
        <f t="shared" si="224"/>
        <v>23544.31680233411</v>
      </c>
      <c r="GC119" s="4">
        <f t="shared" si="224"/>
        <v>32962.043523267748</v>
      </c>
      <c r="GD119" s="4">
        <f t="shared" si="224"/>
        <v>32962.043523267748</v>
      </c>
      <c r="GE119" s="4">
        <f t="shared" si="224"/>
        <v>42379.770244201398</v>
      </c>
      <c r="GF119" s="4">
        <f t="shared" si="224"/>
        <v>37670.906883734569</v>
      </c>
      <c r="GG119" s="4">
        <f t="shared" si="224"/>
        <v>37670.906883734569</v>
      </c>
      <c r="GH119" s="4">
        <f t="shared" si="224"/>
        <v>32962.043523267748</v>
      </c>
      <c r="GI119" s="4">
        <f t="shared" si="224"/>
        <v>32962.043523267748</v>
      </c>
      <c r="GJ119" s="4">
        <f t="shared" si="224"/>
        <v>28253.180162800931</v>
      </c>
      <c r="GK119" s="4">
        <f t="shared" si="224"/>
        <v>28253.180162800931</v>
      </c>
      <c r="GL119" s="4">
        <f t="shared" si="224"/>
        <v>28253.180162800931</v>
      </c>
      <c r="GM119" s="4">
        <f t="shared" ref="GM119:HE119" si="225">SUM(GM7:GM8)</f>
        <v>23544.31680233411</v>
      </c>
      <c r="GN119" s="4">
        <f t="shared" si="225"/>
        <v>18835.453441867281</v>
      </c>
      <c r="GO119" s="4">
        <f t="shared" si="225"/>
        <v>28253.180162800931</v>
      </c>
      <c r="GP119" s="4">
        <f t="shared" si="225"/>
        <v>28253.180162800931</v>
      </c>
      <c r="GQ119" s="4">
        <f t="shared" si="225"/>
        <v>28253.180162800931</v>
      </c>
      <c r="GR119" s="4">
        <f t="shared" si="225"/>
        <v>28253.180162800931</v>
      </c>
      <c r="GS119" s="4">
        <f t="shared" si="225"/>
        <v>42379.770244201398</v>
      </c>
      <c r="GT119" s="4">
        <f t="shared" si="225"/>
        <v>32962.043523267748</v>
      </c>
      <c r="GU119" s="4">
        <f t="shared" si="225"/>
        <v>32962.043523267748</v>
      </c>
      <c r="GV119" s="4">
        <f t="shared" si="225"/>
        <v>28253.180162800931</v>
      </c>
      <c r="GW119" s="4">
        <f t="shared" si="225"/>
        <v>28253.180162800931</v>
      </c>
      <c r="GX119" s="4">
        <f t="shared" si="225"/>
        <v>28253.180162800931</v>
      </c>
      <c r="GY119" s="4">
        <f t="shared" si="225"/>
        <v>28253.180162800931</v>
      </c>
      <c r="GZ119" s="4">
        <f t="shared" si="225"/>
        <v>37670.906883734569</v>
      </c>
      <c r="HA119" s="4">
        <f t="shared" si="225"/>
        <v>32962.043523267748</v>
      </c>
      <c r="HB119" s="4">
        <f t="shared" si="225"/>
        <v>28253.180162800931</v>
      </c>
      <c r="HC119" s="4">
        <f t="shared" si="225"/>
        <v>28253.180162800931</v>
      </c>
      <c r="HD119" s="4">
        <f t="shared" si="225"/>
        <v>28253.180162800931</v>
      </c>
      <c r="HE119" s="4">
        <f t="shared" si="225"/>
        <v>23544.31680233411</v>
      </c>
    </row>
    <row r="120" spans="1:275">
      <c r="A120" s="8" t="s">
        <v>36</v>
      </c>
      <c r="B120" s="4">
        <f>SUM(B30:B31)</f>
        <v>1633.6448945831539</v>
      </c>
      <c r="C120" s="4">
        <f>SUM(C30:C31)</f>
        <v>1769.78196913175</v>
      </c>
      <c r="D120" s="4">
        <f t="shared" ref="D120:BN120" si="226">SUM(D30:D31)</f>
        <v>1497.5078200345581</v>
      </c>
      <c r="E120" s="4">
        <f t="shared" si="226"/>
        <v>1497.5078200345581</v>
      </c>
      <c r="F120" s="4">
        <f t="shared" si="226"/>
        <v>1225.233670937366</v>
      </c>
      <c r="G120" s="4">
        <f t="shared" si="226"/>
        <v>1497.5078200345581</v>
      </c>
      <c r="H120" s="4">
        <f t="shared" si="226"/>
        <v>816.82244729157708</v>
      </c>
      <c r="I120" s="4">
        <f t="shared" si="226"/>
        <v>1769.78196913175</v>
      </c>
      <c r="J120" s="4">
        <f t="shared" si="226"/>
        <v>2450.4673418747311</v>
      </c>
      <c r="K120" s="4">
        <f t="shared" si="226"/>
        <v>1633.6448945831539</v>
      </c>
      <c r="L120" s="4">
        <f t="shared" si="226"/>
        <v>1089.09659638877</v>
      </c>
      <c r="M120" s="4">
        <f t="shared" si="226"/>
        <v>1089.09659638877</v>
      </c>
      <c r="N120" s="4">
        <f t="shared" si="226"/>
        <v>4628.6605346522701</v>
      </c>
      <c r="O120" s="4">
        <f t="shared" si="226"/>
        <v>5853.8942055896359</v>
      </c>
      <c r="P120" s="4">
        <f t="shared" si="226"/>
        <v>6262.3054292354254</v>
      </c>
      <c r="Q120" s="4">
        <f t="shared" si="226"/>
        <v>4492.5234601036736</v>
      </c>
      <c r="R120" s="4">
        <f t="shared" si="226"/>
        <v>1361.3707454859621</v>
      </c>
      <c r="S120" s="4">
        <f t="shared" si="226"/>
        <v>1633.6448945831539</v>
      </c>
      <c r="T120" s="4">
        <f t="shared" si="226"/>
        <v>1633.6448945831539</v>
      </c>
      <c r="U120" s="4">
        <f t="shared" si="226"/>
        <v>2586.6044164233281</v>
      </c>
      <c r="V120" s="4">
        <f t="shared" si="226"/>
        <v>2314.3302673261351</v>
      </c>
      <c r="W120" s="4">
        <f t="shared" si="226"/>
        <v>1497.5078200345581</v>
      </c>
      <c r="X120" s="4">
        <f t="shared" si="226"/>
        <v>1497.5078200345581</v>
      </c>
      <c r="Y120" s="4">
        <f t="shared" si="226"/>
        <v>1225.233670937366</v>
      </c>
      <c r="Z120" s="4">
        <f t="shared" si="226"/>
        <v>952.95952184017324</v>
      </c>
      <c r="AA120" s="4">
        <f t="shared" si="226"/>
        <v>1497.5078200345581</v>
      </c>
      <c r="AB120" s="4">
        <f t="shared" si="226"/>
        <v>1497.5078200345581</v>
      </c>
      <c r="AC120" s="4">
        <f t="shared" si="226"/>
        <v>1497.5078200345581</v>
      </c>
      <c r="AD120" s="4">
        <f t="shared" si="226"/>
        <v>1089.09659638877</v>
      </c>
      <c r="AE120" s="4">
        <f t="shared" si="226"/>
        <v>2178.193192777539</v>
      </c>
      <c r="AF120" s="4">
        <f t="shared" si="226"/>
        <v>2042.056118228943</v>
      </c>
      <c r="AG120" s="4">
        <f t="shared" si="226"/>
        <v>0</v>
      </c>
      <c r="AH120" s="4">
        <f t="shared" si="226"/>
        <v>1225.233670937366</v>
      </c>
      <c r="AI120" s="4">
        <f t="shared" si="226"/>
        <v>680.68537274298092</v>
      </c>
      <c r="AJ120" s="4">
        <f t="shared" si="226"/>
        <v>816.82244729157708</v>
      </c>
      <c r="AK120" s="4">
        <f t="shared" si="226"/>
        <v>1089.09659638877</v>
      </c>
      <c r="AL120" s="4">
        <f t="shared" si="226"/>
        <v>1089.09659638877</v>
      </c>
      <c r="AM120" s="4">
        <f t="shared" si="226"/>
        <v>680.68537274298092</v>
      </c>
      <c r="AN120" s="4">
        <f t="shared" si="226"/>
        <v>2314.3302673261351</v>
      </c>
      <c r="AO120" s="4">
        <f t="shared" si="226"/>
        <v>2314.3302673261351</v>
      </c>
      <c r="AP120" s="4">
        <f t="shared" si="226"/>
        <v>2858.8785655205202</v>
      </c>
      <c r="AQ120" s="4">
        <f t="shared" si="226"/>
        <v>4628.6605346522701</v>
      </c>
      <c r="AR120" s="4">
        <f t="shared" si="226"/>
        <v>4492.5234601036736</v>
      </c>
      <c r="AS120" s="4">
        <f t="shared" si="226"/>
        <v>4356.386385555078</v>
      </c>
      <c r="AT120" s="4">
        <f t="shared" si="226"/>
        <v>5173.2088328466552</v>
      </c>
      <c r="AU120" s="4">
        <f t="shared" si="226"/>
        <v>4900.9346837494622</v>
      </c>
      <c r="AV120" s="4">
        <f t="shared" si="226"/>
        <v>5717.7571310410394</v>
      </c>
      <c r="AW120" s="4">
        <f t="shared" si="226"/>
        <v>5581.6200564924429</v>
      </c>
      <c r="AX120" s="4">
        <f t="shared" si="226"/>
        <v>5853.8942055896359</v>
      </c>
      <c r="AY120" s="4">
        <f t="shared" si="226"/>
        <v>5309.3459073952508</v>
      </c>
      <c r="AZ120" s="4">
        <f t="shared" si="226"/>
        <v>5853.8942055896359</v>
      </c>
      <c r="BA120" s="4">
        <f t="shared" si="226"/>
        <v>5173.2088328466552</v>
      </c>
      <c r="BB120" s="4">
        <f t="shared" si="226"/>
        <v>4356.386385555078</v>
      </c>
      <c r="BC120" s="4">
        <f t="shared" si="226"/>
        <v>4900.9346837494622</v>
      </c>
      <c r="BD120" s="4">
        <f t="shared" si="226"/>
        <v>5173.2088328466552</v>
      </c>
      <c r="BE120" s="4">
        <f t="shared" si="226"/>
        <v>4764.7976092008657</v>
      </c>
      <c r="BF120" s="4">
        <f t="shared" si="226"/>
        <v>4084.112236457885</v>
      </c>
      <c r="BG120" s="4">
        <f t="shared" si="226"/>
        <v>5581.6200564924429</v>
      </c>
      <c r="BH120" s="4">
        <f t="shared" si="226"/>
        <v>4356.386385555078</v>
      </c>
      <c r="BI120" s="4">
        <f t="shared" si="226"/>
        <v>4764.7976092008657</v>
      </c>
      <c r="BJ120" s="4">
        <f t="shared" si="226"/>
        <v>3403.4268637149039</v>
      </c>
      <c r="BK120" s="4">
        <f t="shared" si="226"/>
        <v>4764.7976092008657</v>
      </c>
      <c r="BL120" s="4">
        <f t="shared" si="226"/>
        <v>4628.6605346522701</v>
      </c>
      <c r="BM120" s="4">
        <f t="shared" si="226"/>
        <v>3947.975161909289</v>
      </c>
      <c r="BN120" s="4">
        <f t="shared" si="226"/>
        <v>4084.112236457885</v>
      </c>
      <c r="BO120" s="4">
        <f t="shared" ref="BO120:DZ120" si="227">SUM(BO30:BO31)</f>
        <v>4628.6605346522701</v>
      </c>
      <c r="BP120" s="4">
        <f t="shared" si="227"/>
        <v>4900.9346837494622</v>
      </c>
      <c r="BQ120" s="4">
        <f t="shared" si="227"/>
        <v>3267.2897891663079</v>
      </c>
      <c r="BR120" s="4">
        <f t="shared" si="227"/>
        <v>3675.7010128120969</v>
      </c>
      <c r="BS120" s="4">
        <f t="shared" si="227"/>
        <v>3539.5639382635009</v>
      </c>
      <c r="BT120" s="4">
        <f t="shared" si="227"/>
        <v>20012.14995864364</v>
      </c>
      <c r="BU120" s="4">
        <f t="shared" si="227"/>
        <v>12796.88500756804</v>
      </c>
      <c r="BV120" s="4">
        <f t="shared" si="227"/>
        <v>7079.1278765270017</v>
      </c>
      <c r="BW120" s="4">
        <f t="shared" si="227"/>
        <v>7895.950323818578</v>
      </c>
      <c r="BX120" s="4">
        <f t="shared" si="227"/>
        <v>10618.6918147905</v>
      </c>
      <c r="BY120" s="4">
        <f t="shared" si="227"/>
        <v>6670.7166528812122</v>
      </c>
      <c r="BZ120" s="4">
        <f t="shared" si="227"/>
        <v>5309.3459073952508</v>
      </c>
      <c r="CA120" s="4">
        <f t="shared" si="227"/>
        <v>0</v>
      </c>
      <c r="CB120" s="4">
        <f t="shared" si="227"/>
        <v>4084.112236457885</v>
      </c>
      <c r="CC120" s="4">
        <f t="shared" si="227"/>
        <v>4628.6605346522701</v>
      </c>
      <c r="CD120" s="4">
        <f t="shared" si="227"/>
        <v>4220.2493110064815</v>
      </c>
      <c r="CE120" s="4">
        <f t="shared" si="227"/>
        <v>4764.7976092008657</v>
      </c>
      <c r="CF120" s="4">
        <f t="shared" si="227"/>
        <v>3539.5639382635009</v>
      </c>
      <c r="CG120" s="4">
        <f t="shared" si="227"/>
        <v>3403.4268637149039</v>
      </c>
      <c r="CH120" s="4">
        <f t="shared" si="227"/>
        <v>2586.6044164233281</v>
      </c>
      <c r="CI120" s="4">
        <f t="shared" si="227"/>
        <v>4356.386385555078</v>
      </c>
      <c r="CJ120" s="4">
        <f t="shared" si="227"/>
        <v>7351.4020256241938</v>
      </c>
      <c r="CK120" s="4">
        <f t="shared" si="227"/>
        <v>8712.7727711101561</v>
      </c>
      <c r="CL120" s="4">
        <f t="shared" si="227"/>
        <v>8440.4986220129631</v>
      </c>
      <c r="CM120" s="4">
        <f t="shared" si="227"/>
        <v>8712.7727711101561</v>
      </c>
      <c r="CN120" s="4">
        <f t="shared" si="227"/>
        <v>0</v>
      </c>
      <c r="CO120" s="4">
        <f t="shared" si="227"/>
        <v>8440.4986220129631</v>
      </c>
      <c r="CP120" s="4">
        <f t="shared" si="227"/>
        <v>16472.586020380139</v>
      </c>
      <c r="CQ120" s="4">
        <f t="shared" si="227"/>
        <v>14022.118678505411</v>
      </c>
      <c r="CR120" s="4">
        <f t="shared" si="227"/>
        <v>14566.666976699789</v>
      </c>
      <c r="CS120" s="4">
        <f t="shared" si="227"/>
        <v>17970.093840414691</v>
      </c>
      <c r="CT120" s="4">
        <f t="shared" si="227"/>
        <v>14022.118678505411</v>
      </c>
      <c r="CU120" s="4">
        <f t="shared" si="227"/>
        <v>13749.84452940821</v>
      </c>
      <c r="CV120" s="4">
        <f t="shared" si="227"/>
        <v>14294.3928276026</v>
      </c>
      <c r="CW120" s="4">
        <f t="shared" si="227"/>
        <v>11829.85895117277</v>
      </c>
      <c r="CX120" s="4">
        <f t="shared" si="227"/>
        <v>9433.9381509352497</v>
      </c>
      <c r="CY120" s="4">
        <f t="shared" si="227"/>
        <v>11530.368851143079</v>
      </c>
      <c r="CZ120" s="4">
        <f t="shared" si="227"/>
        <v>10332.408451024319</v>
      </c>
      <c r="DA120" s="4">
        <f t="shared" si="227"/>
        <v>11081.13370109855</v>
      </c>
      <c r="DB120" s="4">
        <f t="shared" si="227"/>
        <v>11979.604001187619</v>
      </c>
      <c r="DC120" s="4">
        <f t="shared" si="227"/>
        <v>8685.2129008610227</v>
      </c>
      <c r="DD120" s="4">
        <f t="shared" si="227"/>
        <v>4941.5866504898922</v>
      </c>
      <c r="DE120" s="4">
        <f t="shared" si="227"/>
        <v>9433.9381509352497</v>
      </c>
      <c r="DF120" s="4">
        <f t="shared" si="227"/>
        <v>7936.4876507867966</v>
      </c>
      <c r="DG120" s="4">
        <f t="shared" si="227"/>
        <v>8235.977750816488</v>
      </c>
      <c r="DH120" s="4">
        <f t="shared" si="227"/>
        <v>8086.2327008016418</v>
      </c>
      <c r="DI120" s="4">
        <f t="shared" si="227"/>
        <v>9733.4282509649383</v>
      </c>
      <c r="DJ120" s="4">
        <f t="shared" si="227"/>
        <v>7487.252500742261</v>
      </c>
      <c r="DK120" s="4">
        <f t="shared" si="227"/>
        <v>7038.0173506977262</v>
      </c>
      <c r="DL120" s="4">
        <f t="shared" si="227"/>
        <v>7786.7426007719514</v>
      </c>
      <c r="DM120" s="4">
        <f t="shared" si="227"/>
        <v>6439.0371506383453</v>
      </c>
      <c r="DN120" s="4">
        <f t="shared" si="227"/>
        <v>10781.643601068859</v>
      </c>
      <c r="DO120" s="4">
        <f t="shared" si="227"/>
        <v>7636.9975507571071</v>
      </c>
      <c r="DP120" s="4">
        <f t="shared" si="227"/>
        <v>7187.7624007125714</v>
      </c>
      <c r="DQ120" s="4">
        <f t="shared" si="227"/>
        <v>9284.1931009204054</v>
      </c>
      <c r="DR120" s="4">
        <f t="shared" si="227"/>
        <v>6738.5272506680349</v>
      </c>
      <c r="DS120" s="4">
        <f t="shared" si="227"/>
        <v>5840.0569505789636</v>
      </c>
      <c r="DT120" s="4">
        <f t="shared" si="227"/>
        <v>6139.547050608654</v>
      </c>
      <c r="DU120" s="4">
        <f t="shared" si="227"/>
        <v>8235.977750816488</v>
      </c>
      <c r="DV120" s="4">
        <f t="shared" si="227"/>
        <v>8984.7030008907132</v>
      </c>
      <c r="DW120" s="4">
        <f t="shared" si="227"/>
        <v>8984.7030008907132</v>
      </c>
      <c r="DX120" s="4">
        <f t="shared" si="227"/>
        <v>7936.4876507867966</v>
      </c>
      <c r="DY120" s="4">
        <f t="shared" si="227"/>
        <v>7337.5074507274157</v>
      </c>
      <c r="DZ120" s="4">
        <f t="shared" si="227"/>
        <v>7487.252500742261</v>
      </c>
      <c r="EA120" s="4">
        <f t="shared" ref="EA120:GL120" si="228">SUM(EA30:EA31)</f>
        <v>8685.2129008610227</v>
      </c>
      <c r="EB120" s="4">
        <f t="shared" si="228"/>
        <v>11979.604001187619</v>
      </c>
      <c r="EC120" s="4">
        <f t="shared" si="228"/>
        <v>10332.408451024319</v>
      </c>
      <c r="ED120" s="4">
        <f t="shared" si="228"/>
        <v>7187.7624007125714</v>
      </c>
      <c r="EE120" s="4">
        <f t="shared" si="228"/>
        <v>6139.547050608654</v>
      </c>
      <c r="EF120" s="4">
        <f t="shared" si="228"/>
        <v>4941.5866504898922</v>
      </c>
      <c r="EG120" s="4">
        <f t="shared" si="228"/>
        <v>4043.1163504008209</v>
      </c>
      <c r="EH120" s="4">
        <f t="shared" si="228"/>
        <v>9733.4282509649383</v>
      </c>
      <c r="EI120" s="4">
        <f t="shared" si="228"/>
        <v>9433.9381509352497</v>
      </c>
      <c r="EJ120" s="4">
        <f t="shared" si="228"/>
        <v>10032.918350994631</v>
      </c>
      <c r="EK120" s="4">
        <f t="shared" si="228"/>
        <v>10032.918350994631</v>
      </c>
      <c r="EL120" s="4">
        <f t="shared" si="228"/>
        <v>10332.408451024319</v>
      </c>
      <c r="EM120" s="4">
        <f t="shared" si="228"/>
        <v>6289.2921006234992</v>
      </c>
      <c r="EN120" s="4">
        <f t="shared" si="228"/>
        <v>10332.408451024319</v>
      </c>
      <c r="EO120" s="4">
        <f t="shared" si="228"/>
        <v>12428.83915123215</v>
      </c>
      <c r="EP120" s="4">
        <f t="shared" si="228"/>
        <v>17669.915901751741</v>
      </c>
      <c r="EQ120" s="4">
        <f t="shared" si="228"/>
        <v>17220.680751707201</v>
      </c>
      <c r="ER120" s="4">
        <f t="shared" si="228"/>
        <v>19167.366401900192</v>
      </c>
      <c r="ES120" s="4">
        <f t="shared" si="228"/>
        <v>17669.915901751741</v>
      </c>
      <c r="ET120" s="4">
        <f t="shared" si="228"/>
        <v>17070.93570169235</v>
      </c>
      <c r="EU120" s="4">
        <f t="shared" si="228"/>
        <v>15573.485201543899</v>
      </c>
      <c r="EV120" s="4">
        <f t="shared" si="228"/>
        <v>16771.445601662661</v>
      </c>
      <c r="EW120" s="4">
        <f t="shared" si="228"/>
        <v>17520.17085173689</v>
      </c>
      <c r="EX120" s="4">
        <f t="shared" si="228"/>
        <v>15273.995101514211</v>
      </c>
      <c r="EY120" s="4">
        <f t="shared" si="228"/>
        <v>9883.1733009797845</v>
      </c>
      <c r="EZ120" s="4">
        <f t="shared" si="228"/>
        <v>8984.7030008907132</v>
      </c>
      <c r="FA120" s="4">
        <f t="shared" si="228"/>
        <v>9284.1931009204054</v>
      </c>
      <c r="FB120" s="4">
        <f t="shared" si="228"/>
        <v>11829.85895117277</v>
      </c>
      <c r="FC120" s="4">
        <f t="shared" si="228"/>
        <v>11979.604001187619</v>
      </c>
      <c r="FD120" s="4">
        <f t="shared" si="228"/>
        <v>7786.7426007719514</v>
      </c>
      <c r="FE120" s="4">
        <f t="shared" si="228"/>
        <v>6289.2921006234992</v>
      </c>
      <c r="FF120" s="4">
        <f t="shared" si="228"/>
        <v>5840.0569505789636</v>
      </c>
      <c r="FG120" s="4">
        <f t="shared" si="228"/>
        <v>5241.0767505195836</v>
      </c>
      <c r="FH120" s="4">
        <f t="shared" si="228"/>
        <v>4492.3515004453566</v>
      </c>
      <c r="FI120" s="4">
        <f t="shared" si="228"/>
        <v>5690.3119005641183</v>
      </c>
      <c r="FJ120" s="4">
        <f t="shared" si="228"/>
        <v>13177.564401306379</v>
      </c>
      <c r="FK120" s="4">
        <f t="shared" si="228"/>
        <v>15573.485201543899</v>
      </c>
      <c r="FL120" s="4">
        <f t="shared" si="228"/>
        <v>13776.54460136576</v>
      </c>
      <c r="FM120" s="4">
        <f t="shared" si="228"/>
        <v>13926.289651380601</v>
      </c>
      <c r="FN120" s="4">
        <f t="shared" si="228"/>
        <v>10482.153501039171</v>
      </c>
      <c r="FO120" s="4">
        <f t="shared" si="228"/>
        <v>7187.7624007125714</v>
      </c>
      <c r="FP120" s="4">
        <f t="shared" si="228"/>
        <v>5091.3317005047365</v>
      </c>
      <c r="FQ120" s="4">
        <f t="shared" si="228"/>
        <v>7636.9975507571071</v>
      </c>
      <c r="FR120" s="4">
        <f t="shared" si="228"/>
        <v>10332.408451024319</v>
      </c>
      <c r="FS120" s="4">
        <f t="shared" si="228"/>
        <v>5989.8020005938088</v>
      </c>
      <c r="FT120" s="4">
        <f t="shared" si="228"/>
        <v>6738.5272506680349</v>
      </c>
      <c r="FU120" s="4">
        <f t="shared" si="228"/>
        <v>5540.5668505492731</v>
      </c>
      <c r="FV120" s="4">
        <f t="shared" si="228"/>
        <v>7936.4876507867966</v>
      </c>
      <c r="FW120" s="4">
        <f t="shared" si="228"/>
        <v>5241.0767505195836</v>
      </c>
      <c r="FX120" s="4">
        <f t="shared" si="228"/>
        <v>7038.0173506977262</v>
      </c>
      <c r="FY120" s="4">
        <f t="shared" si="228"/>
        <v>14824.759951469679</v>
      </c>
      <c r="FZ120" s="4">
        <f t="shared" si="228"/>
        <v>5840.0569505789636</v>
      </c>
      <c r="GA120" s="4">
        <f t="shared" si="228"/>
        <v>3893.3713003859762</v>
      </c>
      <c r="GB120" s="4">
        <f t="shared" si="228"/>
        <v>3743.62625037113</v>
      </c>
      <c r="GC120" s="4">
        <f t="shared" si="228"/>
        <v>3444.13615034144</v>
      </c>
      <c r="GD120" s="4">
        <f t="shared" si="228"/>
        <v>10332.408451024319</v>
      </c>
      <c r="GE120" s="4">
        <f t="shared" si="228"/>
        <v>14076.034701395451</v>
      </c>
      <c r="GF120" s="4">
        <f t="shared" si="228"/>
        <v>13776.54460136576</v>
      </c>
      <c r="GG120" s="4">
        <f t="shared" si="228"/>
        <v>10631.89855105401</v>
      </c>
      <c r="GH120" s="4">
        <f t="shared" si="228"/>
        <v>4192.8614004156661</v>
      </c>
      <c r="GI120" s="4">
        <f t="shared" si="228"/>
        <v>3294.3911003265948</v>
      </c>
      <c r="GJ120" s="4">
        <f t="shared" si="228"/>
        <v>598.98020005938088</v>
      </c>
      <c r="GK120" s="4">
        <f t="shared" si="228"/>
        <v>0</v>
      </c>
      <c r="GL120" s="4">
        <f t="shared" si="228"/>
        <v>0</v>
      </c>
      <c r="GM120" s="4">
        <f t="shared" ref="GM120:HE120" si="229">SUM(GM30:GM31)</f>
        <v>0</v>
      </c>
      <c r="GN120" s="4">
        <f t="shared" si="229"/>
        <v>0</v>
      </c>
      <c r="GO120" s="4">
        <f t="shared" si="229"/>
        <v>0</v>
      </c>
      <c r="GP120" s="4">
        <f t="shared" si="229"/>
        <v>0</v>
      </c>
      <c r="GQ120" s="4">
        <f t="shared" si="229"/>
        <v>0</v>
      </c>
      <c r="GR120" s="4">
        <f t="shared" si="229"/>
        <v>0</v>
      </c>
      <c r="GS120" s="4">
        <f t="shared" si="229"/>
        <v>0</v>
      </c>
      <c r="GT120" s="4">
        <f t="shared" si="229"/>
        <v>0</v>
      </c>
      <c r="GU120" s="4">
        <f t="shared" si="229"/>
        <v>0</v>
      </c>
      <c r="GV120" s="4">
        <f t="shared" si="229"/>
        <v>0</v>
      </c>
      <c r="GW120" s="4">
        <f t="shared" si="229"/>
        <v>0</v>
      </c>
      <c r="GX120" s="4">
        <f t="shared" si="229"/>
        <v>0</v>
      </c>
      <c r="GY120" s="4">
        <f t="shared" si="229"/>
        <v>0</v>
      </c>
      <c r="GZ120" s="4">
        <f t="shared" si="229"/>
        <v>0</v>
      </c>
      <c r="HA120" s="4">
        <f t="shared" si="229"/>
        <v>0</v>
      </c>
      <c r="HB120" s="4">
        <f t="shared" si="229"/>
        <v>0</v>
      </c>
      <c r="HC120" s="4">
        <f t="shared" si="229"/>
        <v>0</v>
      </c>
      <c r="HD120" s="4">
        <f t="shared" si="229"/>
        <v>0</v>
      </c>
      <c r="HE120" s="4">
        <f t="shared" si="229"/>
        <v>0</v>
      </c>
    </row>
    <row r="122" spans="1:275">
      <c r="A122" s="8" t="s">
        <v>14</v>
      </c>
      <c r="B122" s="10">
        <f>B119/B$61</f>
        <v>0</v>
      </c>
      <c r="C122" s="10">
        <f>C119/C$61</f>
        <v>0</v>
      </c>
      <c r="D122" s="10">
        <f t="shared" ref="D122:BN122" si="230">D119/D$61</f>
        <v>0</v>
      </c>
      <c r="E122" s="10">
        <f t="shared" si="230"/>
        <v>0</v>
      </c>
      <c r="F122" s="10">
        <f t="shared" si="230"/>
        <v>0</v>
      </c>
      <c r="G122" s="10">
        <f t="shared" si="230"/>
        <v>0</v>
      </c>
      <c r="H122" s="10">
        <f t="shared" si="230"/>
        <v>0</v>
      </c>
      <c r="I122" s="10">
        <f t="shared" si="230"/>
        <v>0</v>
      </c>
      <c r="J122" s="10">
        <f t="shared" si="230"/>
        <v>0</v>
      </c>
      <c r="K122" s="10">
        <f t="shared" si="230"/>
        <v>0</v>
      </c>
      <c r="L122" s="10">
        <f t="shared" si="230"/>
        <v>0</v>
      </c>
      <c r="M122" s="10">
        <f t="shared" si="230"/>
        <v>0</v>
      </c>
      <c r="N122" s="10">
        <f t="shared" si="230"/>
        <v>0</v>
      </c>
      <c r="O122" s="10">
        <f t="shared" si="230"/>
        <v>0</v>
      </c>
      <c r="P122" s="10">
        <f t="shared" si="230"/>
        <v>0</v>
      </c>
      <c r="Q122" s="10">
        <f t="shared" si="230"/>
        <v>0</v>
      </c>
      <c r="R122" s="10">
        <f t="shared" si="230"/>
        <v>0</v>
      </c>
      <c r="S122" s="10">
        <f t="shared" si="230"/>
        <v>0</v>
      </c>
      <c r="T122" s="10">
        <f t="shared" si="230"/>
        <v>0</v>
      </c>
      <c r="U122" s="10">
        <f t="shared" si="230"/>
        <v>0</v>
      </c>
      <c r="V122" s="10">
        <f t="shared" si="230"/>
        <v>0</v>
      </c>
      <c r="W122" s="10">
        <f t="shared" si="230"/>
        <v>0</v>
      </c>
      <c r="X122" s="10">
        <f t="shared" si="230"/>
        <v>0</v>
      </c>
      <c r="Y122" s="10">
        <f t="shared" si="230"/>
        <v>0</v>
      </c>
      <c r="Z122" s="10">
        <f t="shared" si="230"/>
        <v>0</v>
      </c>
      <c r="AA122" s="10">
        <f t="shared" si="230"/>
        <v>0</v>
      </c>
      <c r="AB122" s="10">
        <f t="shared" si="230"/>
        <v>4.8500228237345615</v>
      </c>
      <c r="AC122" s="10">
        <f t="shared" si="230"/>
        <v>2.4565316322814912</v>
      </c>
      <c r="AD122" s="10">
        <f t="shared" si="230"/>
        <v>0.94783344184530749</v>
      </c>
      <c r="AE122" s="10">
        <f t="shared" si="230"/>
        <v>1.3044650616213695</v>
      </c>
      <c r="AF122" s="10">
        <f t="shared" si="230"/>
        <v>1.2305147535505807</v>
      </c>
      <c r="AG122" s="10">
        <f t="shared" si="230"/>
        <v>1.2885921460485432</v>
      </c>
      <c r="AH122" s="10">
        <f t="shared" si="230"/>
        <v>1.1963922971871446</v>
      </c>
      <c r="AI122" s="10">
        <f t="shared" si="230"/>
        <v>1.0746192804685268</v>
      </c>
      <c r="AJ122" s="10">
        <f t="shared" si="230"/>
        <v>0.84657507269468235</v>
      </c>
      <c r="AK122" s="10">
        <f t="shared" si="230"/>
        <v>0.88956647577539738</v>
      </c>
      <c r="AL122" s="10">
        <f t="shared" si="230"/>
        <v>1.3292742107583297</v>
      </c>
      <c r="AM122" s="10">
        <f t="shared" si="230"/>
        <v>2.1389777819094435</v>
      </c>
      <c r="AN122" s="10">
        <f t="shared" si="230"/>
        <v>1.6224057103452412</v>
      </c>
      <c r="AO122" s="10">
        <f t="shared" si="230"/>
        <v>1.3980045604895088</v>
      </c>
      <c r="AP122" s="10">
        <f t="shared" si="230"/>
        <v>1.3443592614286015</v>
      </c>
      <c r="AQ122" s="10">
        <f t="shared" si="230"/>
        <v>1.5242228328791405</v>
      </c>
      <c r="AR122" s="10">
        <f t="shared" si="230"/>
        <v>2.2524407992804703</v>
      </c>
      <c r="AS122" s="10">
        <f t="shared" si="230"/>
        <v>0.74125822464389624</v>
      </c>
      <c r="AT122" s="10">
        <f t="shared" si="230"/>
        <v>1.065770631315538</v>
      </c>
      <c r="AU122" s="10">
        <f t="shared" si="230"/>
        <v>1.5030803871327525</v>
      </c>
      <c r="AV122" s="10">
        <f t="shared" si="230"/>
        <v>0.99648186486559709</v>
      </c>
      <c r="AW122" s="10">
        <f t="shared" si="230"/>
        <v>0.93766082642437587</v>
      </c>
      <c r="AX122" s="10">
        <f t="shared" si="230"/>
        <v>1.0989502830451727</v>
      </c>
      <c r="AY122" s="10">
        <f t="shared" si="230"/>
        <v>1.1208024054148971</v>
      </c>
      <c r="AZ122" s="10">
        <f t="shared" si="230"/>
        <v>1.1349989932067714</v>
      </c>
      <c r="BA122" s="10">
        <f t="shared" si="230"/>
        <v>1.1287667635929099</v>
      </c>
      <c r="BB122" s="10">
        <f t="shared" si="230"/>
        <v>1.5347658761895693</v>
      </c>
      <c r="BC122" s="10">
        <f t="shared" si="230"/>
        <v>1.0690308657337562</v>
      </c>
      <c r="BD122" s="10">
        <f t="shared" si="230"/>
        <v>0.98137093515407159</v>
      </c>
      <c r="BE122" s="10">
        <f t="shared" si="230"/>
        <v>1.1968020205765921</v>
      </c>
      <c r="BF122" s="10">
        <f t="shared" si="230"/>
        <v>1.2489856683644207</v>
      </c>
      <c r="BG122" s="10">
        <f t="shared" si="230"/>
        <v>1.1886605102325336</v>
      </c>
      <c r="BH122" s="10">
        <f t="shared" si="230"/>
        <v>1.9871840669189407</v>
      </c>
      <c r="BI122" s="10">
        <f t="shared" si="230"/>
        <v>1.3613797818790998</v>
      </c>
      <c r="BJ122" s="10">
        <f t="shared" si="230"/>
        <v>0.75178270411609094</v>
      </c>
      <c r="BK122" s="10">
        <f t="shared" si="230"/>
        <v>0.70642043664516851</v>
      </c>
      <c r="BL122" s="10">
        <f t="shared" si="230"/>
        <v>1.3632385020806121</v>
      </c>
      <c r="BM122" s="10">
        <f t="shared" si="230"/>
        <v>2.0484536342811546</v>
      </c>
      <c r="BN122" s="10">
        <f t="shared" si="230"/>
        <v>1.0056581007434962</v>
      </c>
      <c r="BO122" s="10">
        <f t="shared" ref="BO122:DZ122" si="231">BO119/BO$61</f>
        <v>1.6655523306089264</v>
      </c>
      <c r="BP122" s="10">
        <f t="shared" si="231"/>
        <v>5.9972998487201732</v>
      </c>
      <c r="BQ122" s="10">
        <f t="shared" si="231"/>
        <v>1.340106183523593</v>
      </c>
      <c r="BR122" s="10">
        <f t="shared" si="231"/>
        <v>1.4801617535297116</v>
      </c>
      <c r="BS122" s="10">
        <f t="shared" si="231"/>
        <v>1.6646003144153803</v>
      </c>
      <c r="BT122" s="10">
        <f t="shared" si="231"/>
        <v>1.9387860749423853</v>
      </c>
      <c r="BU122" s="10">
        <f t="shared" si="231"/>
        <v>1.7261851815676215</v>
      </c>
      <c r="BV122" s="10">
        <f t="shared" si="231"/>
        <v>1.8107056477117354</v>
      </c>
      <c r="BW122" s="10">
        <f t="shared" si="231"/>
        <v>2.0168714074190408</v>
      </c>
      <c r="BX122" s="10">
        <f t="shared" si="231"/>
        <v>2.1808534635451142</v>
      </c>
      <c r="BY122" s="10">
        <f t="shared" si="231"/>
        <v>1.5116627303761785</v>
      </c>
      <c r="BZ122" s="10">
        <f t="shared" si="231"/>
        <v>1.6712873745019843</v>
      </c>
      <c r="CA122" s="10">
        <f t="shared" si="231"/>
        <v>1.2356269424851585</v>
      </c>
      <c r="CB122" s="10">
        <f t="shared" si="231"/>
        <v>0.99676608673235856</v>
      </c>
      <c r="CC122" s="10">
        <f t="shared" si="231"/>
        <v>0.97290141984511391</v>
      </c>
      <c r="CD122" s="10">
        <f t="shared" si="231"/>
        <v>1.368845240925832</v>
      </c>
      <c r="CE122" s="10">
        <f t="shared" si="231"/>
        <v>0.90676229893192761</v>
      </c>
      <c r="CF122" s="10">
        <f t="shared" si="231"/>
        <v>0.80189580084526135</v>
      </c>
      <c r="CG122" s="10">
        <f t="shared" si="231"/>
        <v>0.93116490809582975</v>
      </c>
      <c r="CH122" s="10">
        <f t="shared" si="231"/>
        <v>1.3732829944331071</v>
      </c>
      <c r="CI122" s="10">
        <f t="shared" si="231"/>
        <v>1.30483035567391</v>
      </c>
      <c r="CJ122" s="10">
        <f t="shared" si="231"/>
        <v>1.6708079461099872</v>
      </c>
      <c r="CK122" s="10">
        <f t="shared" si="231"/>
        <v>1.2961193880699673</v>
      </c>
      <c r="CL122" s="10">
        <f t="shared" si="231"/>
        <v>1.5540118730361301</v>
      </c>
      <c r="CM122" s="10">
        <f t="shared" si="231"/>
        <v>0.83365026242453455</v>
      </c>
      <c r="CN122" s="10">
        <f t="shared" si="231"/>
        <v>1.1006809134121729</v>
      </c>
      <c r="CO122" s="10">
        <f t="shared" si="231"/>
        <v>3.1239528308256705</v>
      </c>
      <c r="CP122" s="10">
        <f t="shared" si="231"/>
        <v>1.1027648785369673</v>
      </c>
      <c r="CQ122" s="10">
        <f t="shared" si="231"/>
        <v>1.1488040434200029</v>
      </c>
      <c r="CR122" s="10">
        <f t="shared" si="231"/>
        <v>0.74864222366830524</v>
      </c>
      <c r="CS122" s="10">
        <f t="shared" si="231"/>
        <v>0.91843939555417842</v>
      </c>
      <c r="CT122" s="10">
        <f t="shared" si="231"/>
        <v>0.80503614376495025</v>
      </c>
      <c r="CU122" s="10">
        <f t="shared" si="231"/>
        <v>1.2979245682761928</v>
      </c>
      <c r="CV122" s="10">
        <f t="shared" si="231"/>
        <v>1.3720698469115231</v>
      </c>
      <c r="CW122" s="10">
        <f t="shared" si="231"/>
        <v>1.0071071758166135</v>
      </c>
      <c r="CX122" s="10">
        <f t="shared" si="231"/>
        <v>1.0979145146351394</v>
      </c>
      <c r="CY122" s="10">
        <f t="shared" si="231"/>
        <v>1.0152997966541688</v>
      </c>
      <c r="CZ122" s="10">
        <f t="shared" si="231"/>
        <v>0.6423420457832274</v>
      </c>
      <c r="DA122" s="10">
        <f t="shared" si="231"/>
        <v>0.57242619165989328</v>
      </c>
      <c r="DB122" s="10">
        <f t="shared" si="231"/>
        <v>0.64500957919594848</v>
      </c>
      <c r="DC122" s="10">
        <f t="shared" si="231"/>
        <v>0.67745699332822507</v>
      </c>
      <c r="DD122" s="10">
        <f t="shared" si="231"/>
        <v>0.69524756790682363</v>
      </c>
      <c r="DE122" s="10">
        <f t="shared" si="231"/>
        <v>0.77918882945008894</v>
      </c>
      <c r="DF122" s="10">
        <f t="shared" si="231"/>
        <v>1.1579396620555498</v>
      </c>
      <c r="DG122" s="10">
        <f t="shared" si="231"/>
        <v>0.95822920210684093</v>
      </c>
      <c r="DH122" s="10">
        <f t="shared" si="231"/>
        <v>0.9316613969831109</v>
      </c>
      <c r="DI122" s="10">
        <f t="shared" si="231"/>
        <v>0.61650558350245188</v>
      </c>
      <c r="DJ122" s="10">
        <f t="shared" si="231"/>
        <v>0.95066972254723858</v>
      </c>
      <c r="DK122" s="10">
        <f t="shared" si="231"/>
        <v>1.069357986561704</v>
      </c>
      <c r="DL122" s="10">
        <f t="shared" si="231"/>
        <v>1.0628533759378496</v>
      </c>
      <c r="DM122" s="10">
        <f t="shared" si="231"/>
        <v>1.5464816462368181</v>
      </c>
      <c r="DN122" s="10">
        <f t="shared" si="231"/>
        <v>3.9090177853284658</v>
      </c>
      <c r="DO122" s="10">
        <f t="shared" si="231"/>
        <v>1.6968496722911626</v>
      </c>
      <c r="DP122" s="10">
        <f t="shared" si="231"/>
        <v>1.2030852569355881</v>
      </c>
      <c r="DQ122" s="10">
        <f t="shared" si="231"/>
        <v>1.4995974511172543</v>
      </c>
      <c r="DR122" s="10">
        <f t="shared" si="231"/>
        <v>1.4790341544284955</v>
      </c>
      <c r="DS122" s="10">
        <f t="shared" si="231"/>
        <v>1.7396763739962411</v>
      </c>
      <c r="DT122" s="10">
        <f t="shared" si="231"/>
        <v>6.974027488843042</v>
      </c>
      <c r="DU122" s="10">
        <f t="shared" si="231"/>
        <v>6.5400880006483639</v>
      </c>
      <c r="DV122" s="10">
        <f t="shared" si="231"/>
        <v>3.9737243548243208</v>
      </c>
      <c r="DW122" s="10">
        <f t="shared" si="231"/>
        <v>4.6495812001647199</v>
      </c>
      <c r="DX122" s="10">
        <f t="shared" si="231"/>
        <v>4.6564779831563117</v>
      </c>
      <c r="DY122" s="10">
        <f t="shared" si="231"/>
        <v>5.5752585371380796</v>
      </c>
      <c r="DZ122" s="10">
        <f t="shared" si="231"/>
        <v>5.5792219910744336</v>
      </c>
      <c r="EA122" s="10">
        <f t="shared" ref="EA122:GL122" si="232">EA119/EA$61</f>
        <v>6.2382822174433494</v>
      </c>
      <c r="EB122" s="10">
        <f t="shared" si="232"/>
        <v>4.6084002353364868</v>
      </c>
      <c r="EC122" s="10">
        <f t="shared" si="232"/>
        <v>4.3811531079892276</v>
      </c>
      <c r="ED122" s="10">
        <f t="shared" si="232"/>
        <v>4.9245590467128446</v>
      </c>
      <c r="EE122" s="10">
        <f t="shared" si="232"/>
        <v>4.9945517187811008</v>
      </c>
      <c r="EF122" s="10">
        <f t="shared" si="232"/>
        <v>5.0470132480887697</v>
      </c>
      <c r="EG122" s="10">
        <f t="shared" si="232"/>
        <v>6.5504855968338136</v>
      </c>
      <c r="EH122" s="10">
        <f t="shared" si="232"/>
        <v>7.1454679218009423</v>
      </c>
      <c r="EI122" s="10">
        <f t="shared" si="232"/>
        <v>4.7190880512445181</v>
      </c>
      <c r="EJ122" s="10">
        <f t="shared" si="232"/>
        <v>4.4159393814943622</v>
      </c>
      <c r="EK122" s="10">
        <f t="shared" si="232"/>
        <v>3.9757373864123791</v>
      </c>
      <c r="EL122" s="10">
        <f t="shared" si="232"/>
        <v>3.5978479221170705</v>
      </c>
      <c r="EM122" s="10">
        <f t="shared" si="232"/>
        <v>3.8452256740705715</v>
      </c>
      <c r="EN122" s="10">
        <f t="shared" si="232"/>
        <v>3.433367379122727</v>
      </c>
      <c r="EO122" s="10">
        <f t="shared" si="232"/>
        <v>4.4032760056731082</v>
      </c>
      <c r="EP122" s="10">
        <f t="shared" si="232"/>
        <v>4.7508290167817266</v>
      </c>
      <c r="EQ122" s="10">
        <f t="shared" si="232"/>
        <v>4.4402294771021422</v>
      </c>
      <c r="ER122" s="10">
        <f t="shared" si="232"/>
        <v>7.1430592017868531</v>
      </c>
      <c r="ES122" s="10">
        <f t="shared" si="232"/>
        <v>7.5486748324251698</v>
      </c>
      <c r="ET122" s="10">
        <f t="shared" si="232"/>
        <v>6.4613157865835333</v>
      </c>
      <c r="EU122" s="10">
        <f t="shared" si="232"/>
        <v>6.0525235995717495</v>
      </c>
      <c r="EV122" s="10">
        <f t="shared" si="232"/>
        <v>9.6813575337764792</v>
      </c>
      <c r="EW122" s="10">
        <f t="shared" si="232"/>
        <v>7.3964725068020902</v>
      </c>
      <c r="EX122" s="10">
        <f t="shared" si="232"/>
        <v>4.4149535927227097</v>
      </c>
      <c r="EY122" s="10">
        <f t="shared" si="232"/>
        <v>5.3868350258649693</v>
      </c>
      <c r="EZ122" s="10">
        <f t="shared" si="232"/>
        <v>6.3238050837224389</v>
      </c>
      <c r="FA122" s="10">
        <f t="shared" si="232"/>
        <v>6.1948539522668264</v>
      </c>
      <c r="FB122" s="10">
        <f t="shared" si="232"/>
        <v>7.4601764265950905</v>
      </c>
      <c r="FC122" s="10">
        <f t="shared" si="232"/>
        <v>8.8098472599940543</v>
      </c>
      <c r="FD122" s="10">
        <f t="shared" si="232"/>
        <v>8.259956194357823</v>
      </c>
      <c r="FE122" s="10">
        <f t="shared" si="232"/>
        <v>7.0166344217952927</v>
      </c>
      <c r="FF122" s="10">
        <f t="shared" si="232"/>
        <v>6.4916262077777995</v>
      </c>
      <c r="FG122" s="10">
        <f t="shared" si="232"/>
        <v>6.2152956415995</v>
      </c>
      <c r="FH122" s="10">
        <f t="shared" si="232"/>
        <v>5.6422532562936922</v>
      </c>
      <c r="FI122" s="10">
        <f t="shared" si="232"/>
        <v>4.7789546960082765</v>
      </c>
      <c r="FJ122" s="10">
        <f t="shared" si="232"/>
        <v>5.5991240909236879</v>
      </c>
      <c r="FK122" s="10">
        <f t="shared" si="232"/>
        <v>5.1491124772737242</v>
      </c>
      <c r="FL122" s="10">
        <f t="shared" si="232"/>
        <v>3.7635780155589358</v>
      </c>
      <c r="FM122" s="10">
        <f t="shared" si="232"/>
        <v>4.0722369793601807</v>
      </c>
      <c r="FN122" s="10">
        <f t="shared" si="232"/>
        <v>4.1354186420961554</v>
      </c>
      <c r="FO122" s="10">
        <f t="shared" si="232"/>
        <v>3.4266215692525264</v>
      </c>
      <c r="FP122" s="10">
        <f t="shared" si="232"/>
        <v>3.4547786943997227</v>
      </c>
      <c r="FQ122" s="10">
        <f t="shared" si="232"/>
        <v>4.8274814767527454</v>
      </c>
      <c r="FR122" s="10">
        <f t="shared" si="232"/>
        <v>4.2570119492790583</v>
      </c>
      <c r="FS122" s="10">
        <f t="shared" si="232"/>
        <v>3.9722877227365325</v>
      </c>
      <c r="FT122" s="10">
        <f t="shared" si="232"/>
        <v>3.185969797338851</v>
      </c>
      <c r="FU122" s="10">
        <f t="shared" si="232"/>
        <v>3.4634181821615342</v>
      </c>
      <c r="FV122" s="10">
        <f t="shared" si="232"/>
        <v>4.8847130295298973</v>
      </c>
      <c r="FW122" s="10">
        <f t="shared" si="232"/>
        <v>4.8373999887390298</v>
      </c>
      <c r="FX122" s="10">
        <f t="shared" si="232"/>
        <v>5.6359824781170813</v>
      </c>
      <c r="FY122" s="10">
        <f t="shared" si="232"/>
        <v>4.7582299966824007</v>
      </c>
      <c r="FZ122" s="10">
        <f t="shared" si="232"/>
        <v>3.336464355550417</v>
      </c>
      <c r="GA122" s="10">
        <f t="shared" si="232"/>
        <v>3.6446310839526483</v>
      </c>
      <c r="GB122" s="10">
        <f t="shared" si="232"/>
        <v>3.9103665175774971</v>
      </c>
      <c r="GC122" s="10">
        <f t="shared" si="232"/>
        <v>5.5735616373465922</v>
      </c>
      <c r="GD122" s="10">
        <f t="shared" si="232"/>
        <v>5.9487535685377635</v>
      </c>
      <c r="GE122" s="10">
        <f t="shared" si="232"/>
        <v>6.5360533997842998</v>
      </c>
      <c r="GF122" s="10">
        <f t="shared" si="232"/>
        <v>5.5050280408789378</v>
      </c>
      <c r="GG122" s="10">
        <f t="shared" si="232"/>
        <v>5.1703138736940115</v>
      </c>
      <c r="GH122" s="10">
        <f t="shared" si="232"/>
        <v>5.5389083386435471</v>
      </c>
      <c r="GI122" s="10">
        <f t="shared" si="232"/>
        <v>6.0292744692276843</v>
      </c>
      <c r="GJ122" s="10">
        <f t="shared" si="232"/>
        <v>5.3358225047782684</v>
      </c>
      <c r="GK122" s="10">
        <f t="shared" si="232"/>
        <v>6.0903600264714228</v>
      </c>
      <c r="GL122" s="10">
        <f t="shared" si="232"/>
        <v>6.5054524897077899</v>
      </c>
      <c r="GM122" s="10">
        <f t="shared" ref="GM122:HE122" si="233">GM119/GM$61</f>
        <v>4.7506692498656395</v>
      </c>
      <c r="GN122" s="10">
        <f t="shared" si="233"/>
        <v>3.7959398310897381</v>
      </c>
      <c r="GO122" s="10">
        <f t="shared" si="233"/>
        <v>6.5812206295832594</v>
      </c>
      <c r="GP122" s="10">
        <f t="shared" si="233"/>
        <v>6.8742530809734621</v>
      </c>
      <c r="GQ122" s="10">
        <f t="shared" si="233"/>
        <v>7.0176801199207475</v>
      </c>
      <c r="GR122" s="10">
        <f t="shared" si="233"/>
        <v>7.5261534797018994</v>
      </c>
      <c r="GS122" s="10">
        <f t="shared" si="233"/>
        <v>10.341573998096974</v>
      </c>
      <c r="GT122" s="10">
        <f t="shared" si="233"/>
        <v>7.3054174475327454</v>
      </c>
      <c r="GU122" s="10">
        <f t="shared" si="233"/>
        <v>6.9879252752316621</v>
      </c>
      <c r="GV122" s="10">
        <f t="shared" si="233"/>
        <v>7.2967923974175957</v>
      </c>
      <c r="GW122" s="10">
        <f t="shared" si="233"/>
        <v>7.2892621679052967</v>
      </c>
      <c r="GX122" s="10">
        <f t="shared" si="233"/>
        <v>7.5402135475849832</v>
      </c>
      <c r="GY122" s="10">
        <f t="shared" si="233"/>
        <v>6.9554850228461182</v>
      </c>
      <c r="GZ122" s="10">
        <f t="shared" si="233"/>
        <v>9.8925700850143308</v>
      </c>
      <c r="HA122" s="10">
        <f t="shared" si="233"/>
        <v>6.7823134821538575</v>
      </c>
      <c r="HB122" s="10">
        <f t="shared" si="233"/>
        <v>5.7624271186622336</v>
      </c>
      <c r="HC122" s="10">
        <f t="shared" si="233"/>
        <v>6.8030773327235563</v>
      </c>
      <c r="HD122" s="10">
        <f t="shared" si="233"/>
        <v>7.3118996280540713</v>
      </c>
      <c r="HE122" s="10">
        <f t="shared" si="233"/>
        <v>6.4205936193984483</v>
      </c>
    </row>
    <row r="123" spans="1:275">
      <c r="A123" s="8" t="s">
        <v>36</v>
      </c>
      <c r="B123" s="10">
        <f>B120/B$61</f>
        <v>0.76841246217457848</v>
      </c>
      <c r="C123" s="10">
        <f t="shared" ref="C123:BN123" si="234">C120/C$61</f>
        <v>0.72442978679154724</v>
      </c>
      <c r="D123" s="10">
        <f t="shared" si="234"/>
        <v>0.65853466140481887</v>
      </c>
      <c r="E123" s="10">
        <f t="shared" si="234"/>
        <v>0.66942683059211361</v>
      </c>
      <c r="F123" s="10">
        <f t="shared" si="234"/>
        <v>0.51286465924544411</v>
      </c>
      <c r="G123" s="10">
        <f t="shared" si="234"/>
        <v>0.58110509120471798</v>
      </c>
      <c r="H123" s="10">
        <f t="shared" si="234"/>
        <v>0.29800162250695988</v>
      </c>
      <c r="I123" s="10">
        <f t="shared" si="234"/>
        <v>0.76780128812657267</v>
      </c>
      <c r="J123" s="10">
        <f t="shared" si="234"/>
        <v>0.92680307937773487</v>
      </c>
      <c r="K123" s="10">
        <f t="shared" si="234"/>
        <v>0.66652178481564828</v>
      </c>
      <c r="L123" s="10">
        <f t="shared" si="234"/>
        <v>0.45303518984557817</v>
      </c>
      <c r="M123" s="10">
        <f t="shared" si="234"/>
        <v>0.36856060791498135</v>
      </c>
      <c r="N123" s="10">
        <f t="shared" si="234"/>
        <v>1.5091817850186731</v>
      </c>
      <c r="O123" s="10">
        <f t="shared" si="234"/>
        <v>2.0721749400317298</v>
      </c>
      <c r="P123" s="10">
        <f t="shared" si="234"/>
        <v>2.4141501269219066</v>
      </c>
      <c r="Q123" s="10">
        <f t="shared" si="234"/>
        <v>1.497008817095526</v>
      </c>
      <c r="R123" s="10">
        <f t="shared" si="234"/>
        <v>0.5293043333926758</v>
      </c>
      <c r="S123" s="10">
        <f t="shared" si="234"/>
        <v>0.64750094910152756</v>
      </c>
      <c r="T123" s="10">
        <f t="shared" si="234"/>
        <v>0.61116531783881556</v>
      </c>
      <c r="U123" s="10">
        <f t="shared" si="234"/>
        <v>0.8791993257727152</v>
      </c>
      <c r="V123" s="10">
        <f t="shared" si="234"/>
        <v>0.80414533263590515</v>
      </c>
      <c r="W123" s="10">
        <f t="shared" si="234"/>
        <v>0.49883671553449638</v>
      </c>
      <c r="X123" s="10">
        <f t="shared" si="234"/>
        <v>0.55690138342676021</v>
      </c>
      <c r="Y123" s="10">
        <f t="shared" si="234"/>
        <v>0.48256544739557544</v>
      </c>
      <c r="Z123" s="10">
        <f t="shared" si="234"/>
        <v>0.41271525415338817</v>
      </c>
      <c r="AA123" s="10">
        <f t="shared" si="234"/>
        <v>0.57685201079913639</v>
      </c>
      <c r="AB123" s="10">
        <f t="shared" si="234"/>
        <v>0.56680841030831119</v>
      </c>
      <c r="AC123" s="10">
        <f t="shared" si="234"/>
        <v>0.63159334459492122</v>
      </c>
      <c r="AD123" s="10">
        <f t="shared" si="234"/>
        <v>0.44308242326638325</v>
      </c>
      <c r="AE123" s="10">
        <f t="shared" si="234"/>
        <v>0.81306203537795407</v>
      </c>
      <c r="AF123" s="10">
        <f t="shared" si="234"/>
        <v>0.71903384444681095</v>
      </c>
      <c r="AG123" s="10">
        <f t="shared" si="234"/>
        <v>0</v>
      </c>
      <c r="AH123" s="10">
        <f t="shared" si="234"/>
        <v>0.41945692260779394</v>
      </c>
      <c r="AI123" s="10">
        <f t="shared" si="234"/>
        <v>0.20931284524691909</v>
      </c>
      <c r="AJ123" s="10">
        <f t="shared" si="234"/>
        <v>0.29681048230071844</v>
      </c>
      <c r="AK123" s="10">
        <f t="shared" si="234"/>
        <v>0.4158444430655861</v>
      </c>
      <c r="AL123" s="10">
        <f t="shared" si="234"/>
        <v>0.41426268405810951</v>
      </c>
      <c r="AM123" s="10">
        <f t="shared" si="234"/>
        <v>0.24997626615607085</v>
      </c>
      <c r="AN123" s="10">
        <f t="shared" si="234"/>
        <v>0.80582530199377966</v>
      </c>
      <c r="AO123" s="10">
        <f t="shared" si="234"/>
        <v>0.6943685170495455</v>
      </c>
      <c r="AP123" s="10">
        <f t="shared" si="234"/>
        <v>0.8248351314254242</v>
      </c>
      <c r="AQ123" s="10">
        <f t="shared" si="234"/>
        <v>1.5141185916428754</v>
      </c>
      <c r="AR123" s="10">
        <f t="shared" si="234"/>
        <v>1.4478000193695371</v>
      </c>
      <c r="AS123" s="10">
        <f t="shared" si="234"/>
        <v>1.3860599381339733</v>
      </c>
      <c r="AT123" s="10">
        <f t="shared" si="234"/>
        <v>1.5776788145308493</v>
      </c>
      <c r="AU123" s="10">
        <f t="shared" si="234"/>
        <v>1.5809466721772458</v>
      </c>
      <c r="AV123" s="10">
        <f t="shared" si="234"/>
        <v>1.6303841263304932</v>
      </c>
      <c r="AW123" s="10">
        <f t="shared" si="234"/>
        <v>1.4976174017956649</v>
      </c>
      <c r="AX123" s="10">
        <f t="shared" si="234"/>
        <v>1.8408472344621496</v>
      </c>
      <c r="AY123" s="10">
        <f t="shared" si="234"/>
        <v>1.7028049735071362</v>
      </c>
      <c r="AZ123" s="10">
        <f t="shared" si="234"/>
        <v>1.9012322850242402</v>
      </c>
      <c r="BA123" s="10">
        <f t="shared" si="234"/>
        <v>1.6709330855447853</v>
      </c>
      <c r="BB123" s="10">
        <f t="shared" si="234"/>
        <v>1.4349098766650454</v>
      </c>
      <c r="BC123" s="10">
        <f t="shared" si="234"/>
        <v>1.4992152596358097</v>
      </c>
      <c r="BD123" s="10">
        <f t="shared" si="234"/>
        <v>1.4527404753851882</v>
      </c>
      <c r="BE123" s="10">
        <f t="shared" si="234"/>
        <v>1.6317800031509815</v>
      </c>
      <c r="BF123" s="10">
        <f t="shared" si="234"/>
        <v>1.459654123108608</v>
      </c>
      <c r="BG123" s="10">
        <f t="shared" si="234"/>
        <v>1.8985102232967492</v>
      </c>
      <c r="BH123" s="10">
        <f t="shared" si="234"/>
        <v>1.4863140175895866</v>
      </c>
      <c r="BI123" s="10">
        <f t="shared" si="234"/>
        <v>1.8561735914300217</v>
      </c>
      <c r="BJ123" s="10">
        <f t="shared" si="234"/>
        <v>1.0982339024572132</v>
      </c>
      <c r="BK123" s="10">
        <f t="shared" si="234"/>
        <v>1.4447536716800684</v>
      </c>
      <c r="BL123" s="10">
        <f t="shared" si="234"/>
        <v>1.3542014437250645</v>
      </c>
      <c r="BM123" s="10">
        <f t="shared" si="234"/>
        <v>1.1570853346744692</v>
      </c>
      <c r="BN123" s="10">
        <f t="shared" si="234"/>
        <v>1.175284096822413</v>
      </c>
      <c r="BO123" s="10">
        <f t="shared" ref="BO123:DZ123" si="235">BO120/BO$61</f>
        <v>1.3236089604381671</v>
      </c>
      <c r="BP123" s="10">
        <f t="shared" si="235"/>
        <v>1.4842321876891165</v>
      </c>
      <c r="BQ123" s="10">
        <f t="shared" si="235"/>
        <v>0.93968645072370083</v>
      </c>
      <c r="BR123" s="10">
        <f t="shared" si="235"/>
        <v>0.9341044505240399</v>
      </c>
      <c r="BS123" s="10">
        <f t="shared" si="235"/>
        <v>1.0115930089349816</v>
      </c>
      <c r="BT123" s="10">
        <f t="shared" si="235"/>
        <v>5.5512205155738252</v>
      </c>
      <c r="BU123" s="10">
        <f t="shared" si="235"/>
        <v>3.1605050648476265</v>
      </c>
      <c r="BV123" s="10">
        <f t="shared" si="235"/>
        <v>1.8339709524681351</v>
      </c>
      <c r="BW123" s="10">
        <f t="shared" si="235"/>
        <v>1.9529929072022205</v>
      </c>
      <c r="BX123" s="10">
        <f t="shared" si="235"/>
        <v>2.8399817637845679</v>
      </c>
      <c r="BY123" s="10">
        <f t="shared" si="235"/>
        <v>1.7313046075476803</v>
      </c>
      <c r="BZ123" s="10">
        <f t="shared" si="235"/>
        <v>1.5234851958092541</v>
      </c>
      <c r="CA123" s="10">
        <f t="shared" si="235"/>
        <v>0</v>
      </c>
      <c r="CB123" s="10">
        <f t="shared" si="235"/>
        <v>1.1648922522697904</v>
      </c>
      <c r="CC123" s="10">
        <f t="shared" si="235"/>
        <v>1.2886025987339282</v>
      </c>
      <c r="CD123" s="10">
        <f t="shared" si="235"/>
        <v>1.2397912194496126</v>
      </c>
      <c r="CE123" s="10">
        <f t="shared" si="235"/>
        <v>1.2363252748315687</v>
      </c>
      <c r="CF123" s="10">
        <f t="shared" si="235"/>
        <v>0.81219915976675106</v>
      </c>
      <c r="CG123" s="10">
        <f t="shared" si="235"/>
        <v>0.90685501298025684</v>
      </c>
      <c r="CH123" s="10">
        <f t="shared" si="235"/>
        <v>0.76233551913449105</v>
      </c>
      <c r="CI123" s="10">
        <f t="shared" si="235"/>
        <v>1.2199345801050345</v>
      </c>
      <c r="CJ123" s="10">
        <f t="shared" si="235"/>
        <v>2.1088359224395279</v>
      </c>
      <c r="CK123" s="10">
        <f t="shared" si="235"/>
        <v>2.4235807430069976</v>
      </c>
      <c r="CL123" s="10">
        <f t="shared" si="235"/>
        <v>2.2520006995765645</v>
      </c>
      <c r="CM123" s="10">
        <f t="shared" si="235"/>
        <v>2.0784286190625374</v>
      </c>
      <c r="CN123" s="10">
        <f t="shared" si="235"/>
        <v>0</v>
      </c>
      <c r="CO123" s="10">
        <f t="shared" si="235"/>
        <v>2.5150472652005256</v>
      </c>
      <c r="CP123" s="10">
        <f t="shared" si="235"/>
        <v>5.1980391354938904</v>
      </c>
      <c r="CQ123" s="10">
        <f t="shared" si="235"/>
        <v>4.60950646893669</v>
      </c>
      <c r="CR123" s="10">
        <f t="shared" si="235"/>
        <v>4.6808055837724263</v>
      </c>
      <c r="CS123" s="10">
        <f t="shared" si="235"/>
        <v>4.7227579081247546</v>
      </c>
      <c r="CT123" s="10">
        <f t="shared" si="235"/>
        <v>3.2301586451290971</v>
      </c>
      <c r="CU123" s="10">
        <f t="shared" si="235"/>
        <v>3.8300402588880806</v>
      </c>
      <c r="CV123" s="10">
        <f t="shared" si="235"/>
        <v>4.2091851671385747</v>
      </c>
      <c r="CW123" s="10">
        <f t="shared" si="235"/>
        <v>3.4091812539402793</v>
      </c>
      <c r="CX123" s="10">
        <f t="shared" si="235"/>
        <v>2.963851131302309</v>
      </c>
      <c r="CY123" s="10">
        <f t="shared" si="235"/>
        <v>3.3499037917324461</v>
      </c>
      <c r="CZ123" s="10">
        <f t="shared" si="235"/>
        <v>2.8487478497447807</v>
      </c>
      <c r="DA123" s="10">
        <f t="shared" si="235"/>
        <v>2.7226372729971868</v>
      </c>
      <c r="DB123" s="10">
        <f t="shared" si="235"/>
        <v>3.3166124034295734</v>
      </c>
      <c r="DC123" s="10">
        <f t="shared" si="235"/>
        <v>2.5255053506429261</v>
      </c>
      <c r="DD123" s="10">
        <f t="shared" si="235"/>
        <v>1.4746602955803916</v>
      </c>
      <c r="DE123" s="10">
        <f t="shared" si="235"/>
        <v>3.1551632611823579</v>
      </c>
      <c r="DF123" s="10">
        <f t="shared" si="235"/>
        <v>2.6297175781268378</v>
      </c>
      <c r="DG123" s="10">
        <f t="shared" si="235"/>
        <v>2.2582883879398103</v>
      </c>
      <c r="DH123" s="10">
        <f t="shared" si="235"/>
        <v>2.1557538525197657</v>
      </c>
      <c r="DI123" s="10">
        <f t="shared" si="235"/>
        <v>2.5756624109460011</v>
      </c>
      <c r="DJ123" s="10">
        <f t="shared" si="235"/>
        <v>2.0367933897557835</v>
      </c>
      <c r="DK123" s="10">
        <f t="shared" si="235"/>
        <v>2.153616080384861</v>
      </c>
      <c r="DL123" s="10">
        <f t="shared" si="235"/>
        <v>2.3682307179963358</v>
      </c>
      <c r="DM123" s="10">
        <f t="shared" si="235"/>
        <v>2.1370850151471443</v>
      </c>
      <c r="DN123" s="10">
        <f t="shared" si="235"/>
        <v>3.289092007647608</v>
      </c>
      <c r="DO123" s="10">
        <f t="shared" si="235"/>
        <v>1.8540902041168019</v>
      </c>
      <c r="DP123" s="10">
        <f t="shared" si="235"/>
        <v>1.8558642914310797</v>
      </c>
      <c r="DQ123" s="10">
        <f t="shared" si="235"/>
        <v>2.3903689755201869</v>
      </c>
      <c r="DR123" s="10">
        <f t="shared" si="235"/>
        <v>1.7111547106825888</v>
      </c>
      <c r="DS123" s="10">
        <f t="shared" si="235"/>
        <v>1.7443419804596665</v>
      </c>
      <c r="DT123" s="10">
        <f t="shared" si="235"/>
        <v>1.8185862116731795</v>
      </c>
      <c r="DU123" s="10">
        <f t="shared" si="235"/>
        <v>1.9064763312075204</v>
      </c>
      <c r="DV123" s="10">
        <f t="shared" si="235"/>
        <v>1.8955069622132306</v>
      </c>
      <c r="DW123" s="10">
        <f t="shared" si="235"/>
        <v>2.2178975563788481</v>
      </c>
      <c r="DX123" s="10">
        <f t="shared" si="235"/>
        <v>1.9620488629880832</v>
      </c>
      <c r="DY123" s="10">
        <f t="shared" si="235"/>
        <v>1.7375106442641288</v>
      </c>
      <c r="DZ123" s="10">
        <f t="shared" si="235"/>
        <v>1.7742304504128581</v>
      </c>
      <c r="EA123" s="10">
        <f t="shared" ref="EA123:GL123" si="236">EA120/EA$61</f>
        <v>1.9176888719057237</v>
      </c>
      <c r="EB123" s="10">
        <f t="shared" si="236"/>
        <v>2.3448040714792757</v>
      </c>
      <c r="EC123" s="10">
        <f t="shared" si="236"/>
        <v>1.922666254377432</v>
      </c>
      <c r="ED123" s="10">
        <f t="shared" si="236"/>
        <v>1.5034014642778857</v>
      </c>
      <c r="EE123" s="10">
        <f t="shared" si="236"/>
        <v>1.3024070960137153</v>
      </c>
      <c r="EF123" s="10">
        <f t="shared" si="236"/>
        <v>1.0592897428702877</v>
      </c>
      <c r="EG123" s="10">
        <f t="shared" si="236"/>
        <v>0.80348099173307252</v>
      </c>
      <c r="EH123" s="10">
        <f t="shared" si="236"/>
        <v>2.1099996208465073</v>
      </c>
      <c r="EI123" s="10">
        <f t="shared" si="236"/>
        <v>1.5757371222540921</v>
      </c>
      <c r="EJ123" s="10">
        <f t="shared" si="236"/>
        <v>1.5681335340723086</v>
      </c>
      <c r="EK123" s="10">
        <f t="shared" si="236"/>
        <v>1.6941773642341491</v>
      </c>
      <c r="EL123" s="10">
        <f t="shared" si="236"/>
        <v>1.5789132718557946</v>
      </c>
      <c r="EM123" s="10">
        <f t="shared" si="236"/>
        <v>1.0271585988279437</v>
      </c>
      <c r="EN123" s="10">
        <f t="shared" si="236"/>
        <v>1.8834138627459569</v>
      </c>
      <c r="EO123" s="10">
        <f t="shared" si="236"/>
        <v>2.3244509353342342</v>
      </c>
      <c r="EP123" s="10">
        <f t="shared" si="236"/>
        <v>2.9712318651003433</v>
      </c>
      <c r="EQ123" s="10">
        <f t="shared" si="236"/>
        <v>2.7063776130295776</v>
      </c>
      <c r="ER123" s="10">
        <f t="shared" si="236"/>
        <v>3.2306365079892454</v>
      </c>
      <c r="ES123" s="10">
        <f t="shared" si="236"/>
        <v>2.8326251846347774</v>
      </c>
      <c r="ET123" s="10">
        <f t="shared" si="236"/>
        <v>2.6026735328087129</v>
      </c>
      <c r="EU123" s="10">
        <f t="shared" si="236"/>
        <v>2.5021666454922715</v>
      </c>
      <c r="EV123" s="10">
        <f t="shared" si="236"/>
        <v>2.6524506724122507</v>
      </c>
      <c r="EW123" s="10">
        <f t="shared" si="236"/>
        <v>2.5018093462425948</v>
      </c>
      <c r="EX123" s="10">
        <f t="shared" si="236"/>
        <v>2.0458070052925543</v>
      </c>
      <c r="EY123" s="10">
        <f t="shared" si="236"/>
        <v>1.6151615134792914</v>
      </c>
      <c r="EZ123" s="10">
        <f t="shared" si="236"/>
        <v>1.5082596946266096</v>
      </c>
      <c r="FA123" s="10">
        <f t="shared" si="236"/>
        <v>1.5267543333202442</v>
      </c>
      <c r="FB123" s="10">
        <f t="shared" si="236"/>
        <v>1.8741855119095008</v>
      </c>
      <c r="FC123" s="10">
        <f t="shared" si="236"/>
        <v>1.8677274713420049</v>
      </c>
      <c r="FD123" s="10">
        <f t="shared" si="236"/>
        <v>1.1382462506610074</v>
      </c>
      <c r="FE123" s="10">
        <f t="shared" si="236"/>
        <v>0.93716168985598258</v>
      </c>
      <c r="FF123" s="10">
        <f t="shared" si="236"/>
        <v>1.0063858263965129</v>
      </c>
      <c r="FG123" s="10">
        <f t="shared" si="236"/>
        <v>0.86472145694103009</v>
      </c>
      <c r="FH123" s="10">
        <f t="shared" si="236"/>
        <v>0.76897492304781867</v>
      </c>
      <c r="FI123" s="10">
        <f t="shared" si="236"/>
        <v>0.96250201295062898</v>
      </c>
      <c r="FJ123" s="10">
        <f t="shared" si="236"/>
        <v>2.2384175983194123</v>
      </c>
      <c r="FK123" s="10">
        <f t="shared" si="236"/>
        <v>2.1286885185270501</v>
      </c>
      <c r="FL123" s="10">
        <f t="shared" si="236"/>
        <v>1.835159797704244</v>
      </c>
      <c r="FM123" s="10">
        <f t="shared" si="236"/>
        <v>2.0072484363477372</v>
      </c>
      <c r="FN123" s="10">
        <f t="shared" si="236"/>
        <v>1.534273053430792</v>
      </c>
      <c r="FO123" s="10">
        <f t="shared" si="236"/>
        <v>1.0461013536184793</v>
      </c>
      <c r="FP123" s="10">
        <f t="shared" si="236"/>
        <v>0.74707728547391583</v>
      </c>
      <c r="FQ123" s="10">
        <f t="shared" si="236"/>
        <v>1.1184823595133431</v>
      </c>
      <c r="FR123" s="10">
        <f t="shared" si="236"/>
        <v>1.334419275606912</v>
      </c>
      <c r="FS123" s="10">
        <f t="shared" si="236"/>
        <v>0.72183682822292228</v>
      </c>
      <c r="FT123" s="10">
        <f t="shared" si="236"/>
        <v>0.9118440122690169</v>
      </c>
      <c r="FU123" s="10">
        <f t="shared" si="236"/>
        <v>0.81502895712698931</v>
      </c>
      <c r="FV123" s="10">
        <f t="shared" si="236"/>
        <v>1.176124429577178</v>
      </c>
      <c r="FW123" s="10">
        <f t="shared" si="236"/>
        <v>0.76916301005570642</v>
      </c>
      <c r="FX123" s="10">
        <f t="shared" si="236"/>
        <v>1.0529648938805694</v>
      </c>
      <c r="FY123" s="10">
        <f t="shared" si="236"/>
        <v>1.8725224139787393</v>
      </c>
      <c r="FZ123" s="10">
        <f t="shared" si="236"/>
        <v>0.68966189780101128</v>
      </c>
      <c r="GA123" s="10">
        <f t="shared" si="236"/>
        <v>0.60268905578730281</v>
      </c>
      <c r="GB123" s="10">
        <f t="shared" si="236"/>
        <v>0.62176154299470687</v>
      </c>
      <c r="GC123" s="10">
        <f t="shared" si="236"/>
        <v>0.5823699949850254</v>
      </c>
      <c r="GD123" s="10">
        <f t="shared" si="236"/>
        <v>1.8647190851875688</v>
      </c>
      <c r="GE123" s="10">
        <f t="shared" si="236"/>
        <v>2.1708875233490823</v>
      </c>
      <c r="GF123" s="10">
        <f t="shared" si="236"/>
        <v>2.0132317114373461</v>
      </c>
      <c r="GG123" s="10">
        <f t="shared" si="236"/>
        <v>1.4592229688517719</v>
      </c>
      <c r="GH123" s="10">
        <f t="shared" si="236"/>
        <v>0.70456417415823658</v>
      </c>
      <c r="GI123" s="10">
        <f t="shared" si="236"/>
        <v>0.6025957747076266</v>
      </c>
      <c r="GJ123" s="10">
        <f t="shared" si="236"/>
        <v>0.11312185081385852</v>
      </c>
      <c r="GK123" s="10">
        <f t="shared" si="236"/>
        <v>0</v>
      </c>
      <c r="GL123" s="10">
        <f t="shared" si="236"/>
        <v>0</v>
      </c>
      <c r="GM123" s="10">
        <f t="shared" ref="GM123:HE123" si="237">GM120/GM$61</f>
        <v>0</v>
      </c>
      <c r="GN123" s="10">
        <f t="shared" si="237"/>
        <v>0</v>
      </c>
      <c r="GO123" s="10">
        <f t="shared" si="237"/>
        <v>0</v>
      </c>
      <c r="GP123" s="10">
        <f t="shared" si="237"/>
        <v>0</v>
      </c>
      <c r="GQ123" s="10">
        <f t="shared" si="237"/>
        <v>0</v>
      </c>
      <c r="GR123" s="10">
        <f t="shared" si="237"/>
        <v>0</v>
      </c>
      <c r="GS123" s="10">
        <f t="shared" si="237"/>
        <v>0</v>
      </c>
      <c r="GT123" s="10">
        <f t="shared" si="237"/>
        <v>0</v>
      </c>
      <c r="GU123" s="10">
        <f t="shared" si="237"/>
        <v>0</v>
      </c>
      <c r="GV123" s="10">
        <f t="shared" si="237"/>
        <v>0</v>
      </c>
      <c r="GW123" s="10">
        <f t="shared" si="237"/>
        <v>0</v>
      </c>
      <c r="GX123" s="10">
        <f t="shared" si="237"/>
        <v>0</v>
      </c>
      <c r="GY123" s="10">
        <f t="shared" si="237"/>
        <v>0</v>
      </c>
      <c r="GZ123" s="10">
        <f t="shared" si="237"/>
        <v>0</v>
      </c>
      <c r="HA123" s="10">
        <f t="shared" si="237"/>
        <v>0</v>
      </c>
      <c r="HB123" s="10">
        <f t="shared" si="237"/>
        <v>0</v>
      </c>
      <c r="HC123" s="10">
        <f t="shared" si="237"/>
        <v>0</v>
      </c>
      <c r="HD123" s="10">
        <f t="shared" si="237"/>
        <v>0</v>
      </c>
      <c r="HE123" s="10">
        <f t="shared" si="237"/>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8D4F-339F-4AF1-BA6D-B05B08B0507E}">
  <dimension ref="A3:C427"/>
  <sheetViews>
    <sheetView workbookViewId="0">
      <selection activeCell="B3" sqref="B3"/>
    </sheetView>
  </sheetViews>
  <sheetFormatPr defaultRowHeight="15"/>
  <cols>
    <col min="1" max="1" width="28.42578125" bestFit="1" customWidth="1"/>
    <col min="2" max="2" width="10.7109375" bestFit="1" customWidth="1"/>
    <col min="3" max="3" width="12" bestFit="1" customWidth="1"/>
    <col min="4" max="4" width="20.85546875" bestFit="1" customWidth="1"/>
    <col min="5" max="5" width="12" bestFit="1" customWidth="1"/>
  </cols>
  <sheetData>
    <row r="3" spans="1:3">
      <c r="A3" s="18" t="s">
        <v>186</v>
      </c>
      <c r="B3" s="18" t="s">
        <v>6</v>
      </c>
    </row>
    <row r="4" spans="1:3">
      <c r="A4" t="s">
        <v>184</v>
      </c>
      <c r="B4" s="7">
        <v>44440</v>
      </c>
      <c r="C4">
        <v>87.030372825186419</v>
      </c>
    </row>
    <row r="5" spans="1:3">
      <c r="B5" s="7">
        <v>44441</v>
      </c>
      <c r="C5">
        <v>94.348396299151887</v>
      </c>
    </row>
    <row r="6" spans="1:3">
      <c r="B6" s="7">
        <v>44442</v>
      </c>
      <c r="C6">
        <v>116.55148577449947</v>
      </c>
    </row>
    <row r="7" spans="1:3">
      <c r="B7" s="7">
        <v>44443</v>
      </c>
      <c r="C7">
        <v>92.792018196856915</v>
      </c>
    </row>
    <row r="8" spans="1:3">
      <c r="B8" s="7">
        <v>44444</v>
      </c>
      <c r="C8">
        <v>100.82586709886547</v>
      </c>
    </row>
    <row r="9" spans="1:3">
      <c r="B9" s="7">
        <v>44445</v>
      </c>
      <c r="C9">
        <v>82.453608870967741</v>
      </c>
    </row>
    <row r="10" spans="1:3">
      <c r="B10" s="7">
        <v>44446</v>
      </c>
      <c r="C10">
        <v>92.419662684469429</v>
      </c>
    </row>
    <row r="11" spans="1:3">
      <c r="B11" s="7">
        <v>44447</v>
      </c>
      <c r="C11">
        <v>79.288174273858914</v>
      </c>
    </row>
    <row r="12" spans="1:3">
      <c r="B12" s="7">
        <v>44448</v>
      </c>
      <c r="C12">
        <v>96.228399412628491</v>
      </c>
    </row>
    <row r="13" spans="1:3">
      <c r="B13" s="7">
        <v>44449</v>
      </c>
      <c r="C13">
        <v>95.797254901960784</v>
      </c>
    </row>
    <row r="14" spans="1:3">
      <c r="B14" s="7">
        <v>44450</v>
      </c>
      <c r="C14">
        <v>100.52394904458599</v>
      </c>
    </row>
    <row r="15" spans="1:3">
      <c r="B15" s="7">
        <v>44451</v>
      </c>
      <c r="C15">
        <v>101.99448763250884</v>
      </c>
    </row>
    <row r="16" spans="1:3">
      <c r="B16" s="7">
        <v>44452</v>
      </c>
      <c r="C16">
        <v>125.32703734439833</v>
      </c>
    </row>
    <row r="17" spans="2:3">
      <c r="B17" s="7">
        <v>44453</v>
      </c>
      <c r="C17">
        <v>109.64720520673814</v>
      </c>
    </row>
    <row r="18" spans="2:3">
      <c r="B18" s="7">
        <v>44454</v>
      </c>
      <c r="C18">
        <v>101.3713408723748</v>
      </c>
    </row>
    <row r="19" spans="2:3">
      <c r="B19" s="7">
        <v>44455</v>
      </c>
      <c r="C19">
        <v>127.83207017543859</v>
      </c>
    </row>
    <row r="20" spans="2:3">
      <c r="B20" s="7">
        <v>44456</v>
      </c>
      <c r="C20">
        <v>99.648951747088176</v>
      </c>
    </row>
    <row r="21" spans="2:3">
      <c r="B21" s="7">
        <v>44457</v>
      </c>
      <c r="C21">
        <v>96.970793768546002</v>
      </c>
    </row>
    <row r="22" spans="2:3">
      <c r="B22" s="7">
        <v>44458</v>
      </c>
      <c r="C22">
        <v>86.340736074270552</v>
      </c>
    </row>
    <row r="23" spans="2:3">
      <c r="B23" s="7">
        <v>44459</v>
      </c>
      <c r="C23">
        <v>109.96089108910891</v>
      </c>
    </row>
    <row r="24" spans="2:3">
      <c r="B24" s="7">
        <v>44460</v>
      </c>
      <c r="C24">
        <v>106.18682284040996</v>
      </c>
    </row>
    <row r="25" spans="2:3">
      <c r="B25" s="7">
        <v>44461</v>
      </c>
      <c r="C25">
        <v>109.79578710644677</v>
      </c>
    </row>
    <row r="26" spans="2:3">
      <c r="B26" s="7">
        <v>44462</v>
      </c>
      <c r="C26">
        <v>103.91425548589342</v>
      </c>
    </row>
    <row r="27" spans="2:3">
      <c r="B27" s="7">
        <v>44463</v>
      </c>
      <c r="C27">
        <v>84.393408929836994</v>
      </c>
    </row>
    <row r="28" spans="2:3">
      <c r="B28" s="7">
        <v>44464</v>
      </c>
      <c r="C28">
        <v>90.224082934609257</v>
      </c>
    </row>
    <row r="29" spans="2:3">
      <c r="B29" s="7">
        <v>44465</v>
      </c>
      <c r="C29">
        <v>84.018238482384817</v>
      </c>
    </row>
    <row r="30" spans="2:3">
      <c r="B30" s="7">
        <v>44466</v>
      </c>
      <c r="C30">
        <v>100.03144806671722</v>
      </c>
    </row>
    <row r="31" spans="2:3">
      <c r="B31" s="7">
        <v>44467</v>
      </c>
      <c r="C31">
        <v>93.86318352059925</v>
      </c>
    </row>
    <row r="32" spans="2:3">
      <c r="B32" s="7">
        <v>44468</v>
      </c>
      <c r="C32">
        <v>94.469444866920156</v>
      </c>
    </row>
    <row r="33" spans="2:3">
      <c r="B33" s="7">
        <v>44469</v>
      </c>
      <c r="C33">
        <v>87.966891615541911</v>
      </c>
    </row>
    <row r="34" spans="2:3">
      <c r="B34" s="7">
        <v>44470</v>
      </c>
      <c r="C34">
        <v>104.88535825545171</v>
      </c>
    </row>
    <row r="35" spans="2:3">
      <c r="B35" s="7">
        <v>44471</v>
      </c>
      <c r="C35">
        <v>93.223853955375247</v>
      </c>
    </row>
    <row r="36" spans="2:3">
      <c r="B36" s="7">
        <v>44472</v>
      </c>
      <c r="C36">
        <v>104.40505874222529</v>
      </c>
    </row>
    <row r="37" spans="2:3">
      <c r="B37" s="7">
        <v>44473</v>
      </c>
      <c r="C37">
        <v>115.47493238434164</v>
      </c>
    </row>
    <row r="38" spans="2:3">
      <c r="B38" s="7">
        <v>44474</v>
      </c>
      <c r="C38">
        <v>95.264362908605733</v>
      </c>
    </row>
    <row r="39" spans="2:3">
      <c r="B39" s="7">
        <v>44475</v>
      </c>
      <c r="C39">
        <v>87.340931011386473</v>
      </c>
    </row>
    <row r="40" spans="2:3">
      <c r="B40" s="7">
        <v>44476</v>
      </c>
      <c r="C40">
        <v>84.517979539641942</v>
      </c>
    </row>
    <row r="41" spans="2:3">
      <c r="B41" s="7">
        <v>44477</v>
      </c>
      <c r="C41">
        <v>102.6440165165165</v>
      </c>
    </row>
    <row r="42" spans="2:3">
      <c r="B42" s="7">
        <v>44478</v>
      </c>
      <c r="C42">
        <v>96.995893949694079</v>
      </c>
    </row>
    <row r="43" spans="2:3">
      <c r="B43" s="7">
        <v>44479</v>
      </c>
      <c r="C43">
        <v>105.45145725388601</v>
      </c>
    </row>
    <row r="44" spans="2:3">
      <c r="B44" s="7">
        <v>44480</v>
      </c>
      <c r="C44">
        <v>124.32169366715758</v>
      </c>
    </row>
    <row r="45" spans="2:3">
      <c r="B45" s="7">
        <v>44481</v>
      </c>
      <c r="C45">
        <v>100.27609561752988</v>
      </c>
    </row>
    <row r="46" spans="2:3">
      <c r="B46" s="7">
        <v>44482</v>
      </c>
      <c r="C46">
        <v>113.69533952823446</v>
      </c>
    </row>
    <row r="47" spans="2:3">
      <c r="B47" s="7">
        <v>44483</v>
      </c>
      <c r="C47">
        <v>107.02662301860786</v>
      </c>
    </row>
    <row r="48" spans="2:3">
      <c r="B48" s="7">
        <v>44484</v>
      </c>
      <c r="C48">
        <v>95.583536804308793</v>
      </c>
    </row>
    <row r="49" spans="2:3">
      <c r="B49" s="7">
        <v>44485</v>
      </c>
      <c r="C49">
        <v>89.51948807446189</v>
      </c>
    </row>
    <row r="50" spans="2:3">
      <c r="B50" s="7">
        <v>44486</v>
      </c>
      <c r="C50">
        <v>88.51</v>
      </c>
    </row>
    <row r="51" spans="2:3">
      <c r="B51" s="7">
        <v>44487</v>
      </c>
      <c r="C51">
        <v>108.97059388122376</v>
      </c>
    </row>
    <row r="52" spans="2:3">
      <c r="B52" s="7">
        <v>44488</v>
      </c>
      <c r="C52">
        <v>78.97026355047241</v>
      </c>
    </row>
    <row r="53" spans="2:3">
      <c r="B53" s="7">
        <v>44489</v>
      </c>
      <c r="C53">
        <v>77.88077947705969</v>
      </c>
    </row>
    <row r="54" spans="2:3">
      <c r="B54" s="7">
        <v>44490</v>
      </c>
      <c r="C54">
        <v>65.650689170182844</v>
      </c>
    </row>
    <row r="55" spans="2:3">
      <c r="B55" s="7">
        <v>44491</v>
      </c>
      <c r="C55">
        <v>77.953143448990161</v>
      </c>
    </row>
    <row r="56" spans="2:3">
      <c r="B56" s="7">
        <v>44492</v>
      </c>
      <c r="C56">
        <v>66.335643564356431</v>
      </c>
    </row>
    <row r="57" spans="2:3">
      <c r="B57" s="7">
        <v>44493</v>
      </c>
      <c r="C57">
        <v>63.916062526404737</v>
      </c>
    </row>
    <row r="58" spans="2:3">
      <c r="B58" s="7">
        <v>44494</v>
      </c>
      <c r="C58">
        <v>85.108997944501539</v>
      </c>
    </row>
    <row r="59" spans="2:3">
      <c r="B59" s="7">
        <v>44495</v>
      </c>
      <c r="C59">
        <v>72.002751842751849</v>
      </c>
    </row>
    <row r="60" spans="2:3">
      <c r="B60" s="7">
        <v>44496</v>
      </c>
      <c r="C60">
        <v>66.364414814814822</v>
      </c>
    </row>
    <row r="61" spans="2:3">
      <c r="B61" s="7">
        <v>44497</v>
      </c>
      <c r="C61">
        <v>70.403318250377083</v>
      </c>
    </row>
    <row r="62" spans="2:3">
      <c r="B62" s="7">
        <v>44498</v>
      </c>
      <c r="C62">
        <v>61.21508764044944</v>
      </c>
    </row>
    <row r="63" spans="2:3">
      <c r="B63" s="7">
        <v>44499</v>
      </c>
      <c r="C63">
        <v>52.575214348206472</v>
      </c>
    </row>
    <row r="64" spans="2:3">
      <c r="B64" s="7">
        <v>44500</v>
      </c>
      <c r="C64">
        <v>57.232649329540834</v>
      </c>
    </row>
    <row r="65" spans="2:3">
      <c r="B65" s="7">
        <v>44501</v>
      </c>
      <c r="C65">
        <v>80.92598533007336</v>
      </c>
    </row>
    <row r="66" spans="2:3">
      <c r="B66" s="7">
        <v>44502</v>
      </c>
      <c r="C66">
        <v>81.800489181561616</v>
      </c>
    </row>
    <row r="67" spans="2:3">
      <c r="B67" s="7">
        <v>44503</v>
      </c>
      <c r="C67">
        <v>69.734408514121981</v>
      </c>
    </row>
    <row r="68" spans="2:3">
      <c r="B68" s="7">
        <v>44504</v>
      </c>
      <c r="C68">
        <v>72.678540017590151</v>
      </c>
    </row>
    <row r="69" spans="2:3">
      <c r="B69" s="7">
        <v>44505</v>
      </c>
      <c r="C69">
        <v>71.581417076441667</v>
      </c>
    </row>
    <row r="70" spans="2:3">
      <c r="B70" s="7">
        <v>44506</v>
      </c>
      <c r="C70">
        <v>67.463633319380492</v>
      </c>
    </row>
    <row r="71" spans="2:3">
      <c r="B71" s="7">
        <v>44507</v>
      </c>
      <c r="C71">
        <v>61.687403958090805</v>
      </c>
    </row>
    <row r="72" spans="2:3">
      <c r="B72" s="7">
        <v>44508</v>
      </c>
      <c r="C72">
        <v>70.861583363735861</v>
      </c>
    </row>
    <row r="73" spans="2:3">
      <c r="B73" s="7">
        <v>44509</v>
      </c>
      <c r="C73">
        <v>74.822433839479388</v>
      </c>
    </row>
    <row r="74" spans="2:3">
      <c r="B74" s="7">
        <v>44510</v>
      </c>
      <c r="C74">
        <v>66.141660363086231</v>
      </c>
    </row>
    <row r="75" spans="2:3">
      <c r="B75" s="7">
        <v>44511</v>
      </c>
      <c r="C75">
        <v>75.578029375764999</v>
      </c>
    </row>
    <row r="76" spans="2:3">
      <c r="B76" s="7">
        <v>44512</v>
      </c>
      <c r="C76">
        <v>74.630948419301163</v>
      </c>
    </row>
    <row r="77" spans="2:3">
      <c r="B77" s="7">
        <v>44513</v>
      </c>
      <c r="C77">
        <v>65.53627749576988</v>
      </c>
    </row>
    <row r="78" spans="2:3">
      <c r="B78" s="7">
        <v>44514</v>
      </c>
      <c r="C78">
        <v>57.614978806651457</v>
      </c>
    </row>
    <row r="79" spans="2:3">
      <c r="B79" s="7">
        <v>44515</v>
      </c>
      <c r="C79">
        <v>65.794237168141592</v>
      </c>
    </row>
    <row r="80" spans="2:3">
      <c r="B80" s="7">
        <v>44516</v>
      </c>
      <c r="C80">
        <v>66.36815728604472</v>
      </c>
    </row>
    <row r="81" spans="2:3">
      <c r="B81" s="7">
        <v>44517</v>
      </c>
      <c r="C81">
        <v>61.471949350216597</v>
      </c>
    </row>
    <row r="82" spans="2:3">
      <c r="B82" s="7">
        <v>44518</v>
      </c>
      <c r="C82">
        <v>66.71214618973562</v>
      </c>
    </row>
    <row r="83" spans="2:3">
      <c r="B83" s="7">
        <v>44519</v>
      </c>
      <c r="C83">
        <v>66.045533095521208</v>
      </c>
    </row>
    <row r="84" spans="2:3">
      <c r="B84" s="7">
        <v>44520</v>
      </c>
      <c r="C84">
        <v>63.138915076692854</v>
      </c>
    </row>
    <row r="85" spans="2:3">
      <c r="B85" s="7">
        <v>44521</v>
      </c>
      <c r="C85">
        <v>61.556580557443915</v>
      </c>
    </row>
    <row r="86" spans="2:3">
      <c r="B86" s="7">
        <v>44522</v>
      </c>
      <c r="C86">
        <v>73.713495482974295</v>
      </c>
    </row>
    <row r="87" spans="2:3">
      <c r="B87" s="7">
        <v>44523</v>
      </c>
      <c r="C87">
        <v>58.470289806795471</v>
      </c>
    </row>
    <row r="88" spans="2:3">
      <c r="B88" s="7">
        <v>44524</v>
      </c>
      <c r="C88">
        <v>59.645634064708062</v>
      </c>
    </row>
    <row r="89" spans="2:3">
      <c r="B89" s="7">
        <v>44525</v>
      </c>
      <c r="C89">
        <v>68.874308782985423</v>
      </c>
    </row>
    <row r="90" spans="2:3">
      <c r="B90" s="7">
        <v>44526</v>
      </c>
      <c r="C90">
        <v>75.804270246860114</v>
      </c>
    </row>
    <row r="91" spans="2:3">
      <c r="B91" s="7">
        <v>44527</v>
      </c>
      <c r="C91">
        <v>72.121571648690292</v>
      </c>
    </row>
    <row r="92" spans="2:3">
      <c r="B92" s="7">
        <v>44528</v>
      </c>
      <c r="C92">
        <v>69.909704769114313</v>
      </c>
    </row>
    <row r="93" spans="2:3">
      <c r="B93" s="7">
        <v>44529</v>
      </c>
      <c r="C93">
        <v>89.373935048502744</v>
      </c>
    </row>
    <row r="94" spans="2:3">
      <c r="B94" s="7">
        <v>44530</v>
      </c>
      <c r="C94">
        <v>63.396663954434501</v>
      </c>
    </row>
    <row r="95" spans="2:3">
      <c r="B95" s="7">
        <v>44531</v>
      </c>
      <c r="C95">
        <v>61.39513251213139</v>
      </c>
    </row>
    <row r="96" spans="2:3">
      <c r="B96" s="7">
        <v>44532</v>
      </c>
      <c r="C96">
        <v>50.402721830985918</v>
      </c>
    </row>
    <row r="97" spans="2:3">
      <c r="B97" s="7">
        <v>44533</v>
      </c>
      <c r="C97">
        <v>53.201349557522121</v>
      </c>
    </row>
    <row r="98" spans="2:3">
      <c r="B98" s="7">
        <v>44534</v>
      </c>
      <c r="C98">
        <v>53.48250599109894</v>
      </c>
    </row>
    <row r="99" spans="2:3">
      <c r="B99" s="7">
        <v>44535</v>
      </c>
      <c r="C99">
        <v>54.898708487084875</v>
      </c>
    </row>
    <row r="100" spans="2:3">
      <c r="B100" s="7">
        <v>44536</v>
      </c>
      <c r="C100">
        <v>76.409171511627903</v>
      </c>
    </row>
    <row r="101" spans="2:3">
      <c r="B101" s="7">
        <v>44537</v>
      </c>
      <c r="C101">
        <v>64.946239022527692</v>
      </c>
    </row>
    <row r="102" spans="2:3">
      <c r="B102" s="7">
        <v>44538</v>
      </c>
      <c r="C102">
        <v>62.572171928489915</v>
      </c>
    </row>
    <row r="103" spans="2:3">
      <c r="B103" s="7">
        <v>44539</v>
      </c>
      <c r="C103">
        <v>62.174550128534698</v>
      </c>
    </row>
    <row r="104" spans="2:3">
      <c r="B104" s="7">
        <v>44540</v>
      </c>
      <c r="C104">
        <v>51.225020891364906</v>
      </c>
    </row>
    <row r="105" spans="2:3">
      <c r="B105" s="7">
        <v>44541</v>
      </c>
      <c r="C105">
        <v>49.9415301530153</v>
      </c>
    </row>
    <row r="106" spans="2:3">
      <c r="B106" s="7">
        <v>44542</v>
      </c>
      <c r="C106">
        <v>48.649518176572421</v>
      </c>
    </row>
    <row r="107" spans="2:3">
      <c r="B107" s="7">
        <v>44543</v>
      </c>
      <c r="C107">
        <v>64.27857376512921</v>
      </c>
    </row>
    <row r="108" spans="2:3">
      <c r="B108" s="7">
        <v>44544</v>
      </c>
      <c r="C108">
        <v>55.000644537544311</v>
      </c>
    </row>
    <row r="109" spans="2:3">
      <c r="B109" s="7">
        <v>44545</v>
      </c>
      <c r="C109">
        <v>50.73701240852688</v>
      </c>
    </row>
    <row r="110" spans="2:3">
      <c r="B110" s="7">
        <v>44546</v>
      </c>
      <c r="C110">
        <v>46.274254345837143</v>
      </c>
    </row>
    <row r="111" spans="2:3">
      <c r="B111" s="7">
        <v>44547</v>
      </c>
      <c r="C111">
        <v>42.795580645161287</v>
      </c>
    </row>
    <row r="112" spans="2:3">
      <c r="B112" s="7">
        <v>44548</v>
      </c>
      <c r="C112">
        <v>39.663421727972626</v>
      </c>
    </row>
    <row r="113" spans="2:3">
      <c r="B113" s="7">
        <v>44549</v>
      </c>
      <c r="C113">
        <v>43.750300509793398</v>
      </c>
    </row>
    <row r="114" spans="2:3">
      <c r="B114" s="7">
        <v>44550</v>
      </c>
      <c r="C114">
        <v>57.833814465408807</v>
      </c>
    </row>
    <row r="115" spans="2:3">
      <c r="B115" s="7">
        <v>44551</v>
      </c>
      <c r="C115">
        <v>55.788123797305964</v>
      </c>
    </row>
    <row r="116" spans="2:3">
      <c r="B116" s="7">
        <v>44552</v>
      </c>
      <c r="C116">
        <v>56.698031828515752</v>
      </c>
    </row>
    <row r="117" spans="2:3">
      <c r="B117" s="7">
        <v>44553</v>
      </c>
      <c r="C117">
        <v>45.906111111111116</v>
      </c>
    </row>
    <row r="118" spans="2:3">
      <c r="B118" s="7">
        <v>44554</v>
      </c>
      <c r="C118">
        <v>46.688300395256917</v>
      </c>
    </row>
    <row r="119" spans="2:3">
      <c r="B119" s="7">
        <v>44555</v>
      </c>
      <c r="C119">
        <v>44.112015907005201</v>
      </c>
    </row>
    <row r="120" spans="2:3">
      <c r="B120" s="7">
        <v>44556</v>
      </c>
      <c r="C120">
        <v>44.406267902274642</v>
      </c>
    </row>
    <row r="121" spans="2:3">
      <c r="B121" s="7">
        <v>44557</v>
      </c>
      <c r="C121">
        <v>68.4431095890411</v>
      </c>
    </row>
    <row r="122" spans="2:3">
      <c r="B122" s="7">
        <v>44558</v>
      </c>
      <c r="C122">
        <v>66.926215153681198</v>
      </c>
    </row>
    <row r="123" spans="2:3">
      <c r="B123" s="7">
        <v>44559</v>
      </c>
      <c r="C123">
        <v>62.963074829931976</v>
      </c>
    </row>
    <row r="124" spans="2:3">
      <c r="B124" s="7">
        <v>44560</v>
      </c>
      <c r="C124">
        <v>61.683241214602518</v>
      </c>
    </row>
    <row r="125" spans="2:3">
      <c r="B125" s="7">
        <v>44561</v>
      </c>
      <c r="C125">
        <v>59.956197896377091</v>
      </c>
    </row>
    <row r="126" spans="2:3">
      <c r="B126" s="7">
        <v>44562</v>
      </c>
      <c r="C126">
        <v>53.20549854791868</v>
      </c>
    </row>
    <row r="127" spans="2:3">
      <c r="B127" s="7">
        <v>44563</v>
      </c>
      <c r="C127">
        <v>64.079563371740448</v>
      </c>
    </row>
    <row r="128" spans="2:3">
      <c r="B128" s="7">
        <v>44564</v>
      </c>
      <c r="C128">
        <v>66.953540081919257</v>
      </c>
    </row>
    <row r="129" spans="2:3">
      <c r="B129" s="7">
        <v>44565</v>
      </c>
      <c r="C129">
        <v>57.17941383352872</v>
      </c>
    </row>
    <row r="130" spans="2:3">
      <c r="B130" s="7">
        <v>44566</v>
      </c>
      <c r="C130">
        <v>56.804604316546765</v>
      </c>
    </row>
    <row r="131" spans="2:3">
      <c r="B131" s="7">
        <v>44567</v>
      </c>
      <c r="C131">
        <v>55.344606805833571</v>
      </c>
    </row>
    <row r="132" spans="2:3">
      <c r="B132" s="7">
        <v>44568</v>
      </c>
      <c r="C132">
        <v>60.590611750454272</v>
      </c>
    </row>
    <row r="133" spans="2:3">
      <c r="B133" s="7">
        <v>44569</v>
      </c>
      <c r="C133">
        <v>62.561941328731663</v>
      </c>
    </row>
    <row r="134" spans="2:3">
      <c r="B134" s="7">
        <v>44570</v>
      </c>
      <c r="C134">
        <v>58.996940279542564</v>
      </c>
    </row>
    <row r="135" spans="2:3">
      <c r="B135" s="7">
        <v>44571</v>
      </c>
      <c r="C135">
        <v>74.213112317805084</v>
      </c>
    </row>
    <row r="136" spans="2:3">
      <c r="B136" s="7">
        <v>44572</v>
      </c>
      <c r="C136">
        <v>62.093320388349518</v>
      </c>
    </row>
    <row r="137" spans="2:3">
      <c r="B137" s="7">
        <v>44573</v>
      </c>
      <c r="C137">
        <v>55.4293751543591</v>
      </c>
    </row>
    <row r="138" spans="2:3">
      <c r="B138" s="7">
        <v>44574</v>
      </c>
      <c r="C138">
        <v>55.653691709844558</v>
      </c>
    </row>
    <row r="139" spans="2:3">
      <c r="B139" s="7">
        <v>44575</v>
      </c>
      <c r="C139">
        <v>56.978718773188227</v>
      </c>
    </row>
    <row r="140" spans="2:3">
      <c r="B140" s="7">
        <v>44576</v>
      </c>
      <c r="C140">
        <v>60.009713827226534</v>
      </c>
    </row>
    <row r="141" spans="2:3">
      <c r="B141" s="7">
        <v>44577</v>
      </c>
      <c r="C141">
        <v>74.072226836231508</v>
      </c>
    </row>
    <row r="142" spans="2:3">
      <c r="B142" s="7">
        <v>44578</v>
      </c>
      <c r="C142">
        <v>84.284700143472023</v>
      </c>
    </row>
    <row r="143" spans="2:3">
      <c r="B143" s="7">
        <v>44579</v>
      </c>
      <c r="C143">
        <v>75.646443914081146</v>
      </c>
    </row>
    <row r="144" spans="2:3">
      <c r="B144" s="7">
        <v>44580</v>
      </c>
      <c r="C144">
        <v>88.006160867084986</v>
      </c>
    </row>
    <row r="145" spans="2:3">
      <c r="B145" s="7">
        <v>44581</v>
      </c>
      <c r="C145">
        <v>75.259033964365258</v>
      </c>
    </row>
    <row r="146" spans="2:3">
      <c r="B146" s="7">
        <v>44582</v>
      </c>
      <c r="C146">
        <v>73.538830787309053</v>
      </c>
    </row>
    <row r="147" spans="2:3">
      <c r="B147" s="7">
        <v>44583</v>
      </c>
      <c r="C147">
        <v>66.51146341463415</v>
      </c>
    </row>
    <row r="148" spans="2:3">
      <c r="B148" s="7">
        <v>44584</v>
      </c>
      <c r="C148">
        <v>61.080247820100958</v>
      </c>
    </row>
    <row r="149" spans="2:3">
      <c r="B149" s="7">
        <v>44585</v>
      </c>
      <c r="C149">
        <v>81.126978417266187</v>
      </c>
    </row>
    <row r="150" spans="2:3">
      <c r="B150" s="7">
        <v>44586</v>
      </c>
      <c r="C150">
        <v>81.117556734453288</v>
      </c>
    </row>
    <row r="151" spans="2:3">
      <c r="B151" s="7">
        <v>44587</v>
      </c>
      <c r="C151">
        <v>80.250271632595897</v>
      </c>
    </row>
    <row r="152" spans="2:3">
      <c r="B152" s="7">
        <v>44588</v>
      </c>
      <c r="C152">
        <v>82.655441767068268</v>
      </c>
    </row>
    <row r="153" spans="2:3">
      <c r="B153" s="7">
        <v>44589</v>
      </c>
      <c r="C153">
        <v>77.163749652294854</v>
      </c>
    </row>
    <row r="154" spans="2:3">
      <c r="B154" s="7">
        <v>44590</v>
      </c>
      <c r="C154">
        <v>79.425517609391676</v>
      </c>
    </row>
    <row r="155" spans="2:3">
      <c r="B155" s="7">
        <v>44591</v>
      </c>
      <c r="C155">
        <v>72.736312022900762</v>
      </c>
    </row>
    <row r="156" spans="2:3">
      <c r="B156" s="7">
        <v>44592</v>
      </c>
      <c r="C156">
        <v>105.44108346456693</v>
      </c>
    </row>
    <row r="157" spans="2:3">
      <c r="B157" s="7">
        <v>44593</v>
      </c>
      <c r="C157">
        <v>81.538045292014303</v>
      </c>
    </row>
    <row r="158" spans="2:3">
      <c r="B158" s="7">
        <v>44594</v>
      </c>
      <c r="C158">
        <v>88.010962448721997</v>
      </c>
    </row>
    <row r="159" spans="2:3">
      <c r="B159" s="7">
        <v>44595</v>
      </c>
      <c r="C159">
        <v>91.694763313609457</v>
      </c>
    </row>
    <row r="160" spans="2:3">
      <c r="B160" s="7">
        <v>44596</v>
      </c>
      <c r="C160">
        <v>89.54845758354756</v>
      </c>
    </row>
    <row r="161" spans="2:3">
      <c r="B161" s="7">
        <v>44597</v>
      </c>
      <c r="C161">
        <v>79.833650459921145</v>
      </c>
    </row>
    <row r="162" spans="2:3">
      <c r="B162" s="7">
        <v>44598</v>
      </c>
      <c r="C162">
        <v>68.662144667127393</v>
      </c>
    </row>
    <row r="163" spans="2:3">
      <c r="B163" s="7">
        <v>44599</v>
      </c>
      <c r="C163">
        <v>85.784899721448468</v>
      </c>
    </row>
    <row r="164" spans="2:3">
      <c r="B164" s="7">
        <v>44600</v>
      </c>
      <c r="C164">
        <v>77.612561837455829</v>
      </c>
    </row>
    <row r="165" spans="2:3">
      <c r="B165" s="7">
        <v>44601</v>
      </c>
      <c r="C165">
        <v>77.3432507204611</v>
      </c>
    </row>
    <row r="166" spans="2:3">
      <c r="B166" s="7">
        <v>44602</v>
      </c>
      <c r="C166">
        <v>79.37998743323908</v>
      </c>
    </row>
    <row r="167" spans="2:3">
      <c r="B167" s="7">
        <v>44603</v>
      </c>
      <c r="C167">
        <v>74.509750145264377</v>
      </c>
    </row>
    <row r="168" spans="2:3">
      <c r="B168" s="7">
        <v>44604</v>
      </c>
      <c r="C168">
        <v>71.838604907637162</v>
      </c>
    </row>
    <row r="169" spans="2:3">
      <c r="B169" s="7">
        <v>44605</v>
      </c>
      <c r="C169">
        <v>72.872393120393127</v>
      </c>
    </row>
    <row r="170" spans="2:3">
      <c r="B170" s="7">
        <v>44606</v>
      </c>
      <c r="C170">
        <v>93.255562015503884</v>
      </c>
    </row>
    <row r="171" spans="2:3">
      <c r="B171" s="7">
        <v>44607</v>
      </c>
      <c r="C171">
        <v>90.321099156731606</v>
      </c>
    </row>
    <row r="172" spans="2:3">
      <c r="B172" s="7">
        <v>44608</v>
      </c>
      <c r="C172">
        <v>90.746738287078486</v>
      </c>
    </row>
    <row r="173" spans="2:3">
      <c r="B173" s="7">
        <v>44609</v>
      </c>
      <c r="C173">
        <v>99.043511705685617</v>
      </c>
    </row>
    <row r="174" spans="2:3">
      <c r="B174" s="7">
        <v>44610</v>
      </c>
      <c r="C174">
        <v>93.328015241882042</v>
      </c>
    </row>
    <row r="175" spans="2:3">
      <c r="B175" s="7">
        <v>44611</v>
      </c>
      <c r="C175">
        <v>82.434011516314783</v>
      </c>
    </row>
    <row r="176" spans="2:3">
      <c r="B176" s="7">
        <v>44612</v>
      </c>
      <c r="C176">
        <v>89.40264729405493</v>
      </c>
    </row>
    <row r="177" spans="2:3">
      <c r="B177" s="7">
        <v>44613</v>
      </c>
      <c r="C177">
        <v>94.815464408573703</v>
      </c>
    </row>
    <row r="178" spans="2:3">
      <c r="B178" s="7">
        <v>44614</v>
      </c>
      <c r="C178">
        <v>87.972361262241577</v>
      </c>
    </row>
    <row r="179" spans="2:3">
      <c r="B179" s="7">
        <v>44615</v>
      </c>
      <c r="C179">
        <v>89.759394124847006</v>
      </c>
    </row>
    <row r="180" spans="2:3">
      <c r="B180" s="7">
        <v>44616</v>
      </c>
      <c r="C180">
        <v>89.008746958637474</v>
      </c>
    </row>
    <row r="181" spans="2:3">
      <c r="B181" s="7">
        <v>44617</v>
      </c>
      <c r="C181">
        <v>95.34624626617989</v>
      </c>
    </row>
    <row r="182" spans="2:3">
      <c r="B182" s="7">
        <v>44618</v>
      </c>
      <c r="C182">
        <v>90.227882855399628</v>
      </c>
    </row>
    <row r="183" spans="2:3">
      <c r="B183" s="7">
        <v>44619</v>
      </c>
      <c r="C183">
        <v>77.786110706482148</v>
      </c>
    </row>
    <row r="184" spans="2:3">
      <c r="B184" s="7">
        <v>44620</v>
      </c>
      <c r="C184">
        <v>90.714515879163443</v>
      </c>
    </row>
    <row r="185" spans="2:3">
      <c r="B185" s="7">
        <v>44621</v>
      </c>
      <c r="C185">
        <v>71.219670442842428</v>
      </c>
    </row>
    <row r="186" spans="2:3">
      <c r="B186" s="7">
        <v>44622</v>
      </c>
      <c r="C186">
        <v>65.484873031995932</v>
      </c>
    </row>
    <row r="187" spans="2:3">
      <c r="B187" s="7">
        <v>44623</v>
      </c>
      <c r="C187">
        <v>74.507921146953407</v>
      </c>
    </row>
    <row r="188" spans="2:3">
      <c r="B188" s="7">
        <v>44624</v>
      </c>
      <c r="C188">
        <v>68.261312203791476</v>
      </c>
    </row>
    <row r="189" spans="2:3">
      <c r="B189" s="7">
        <v>44625</v>
      </c>
      <c r="C189">
        <v>67.901888888888877</v>
      </c>
    </row>
    <row r="190" spans="2:3">
      <c r="B190" s="7">
        <v>44626</v>
      </c>
      <c r="C190">
        <v>61.962354430379747</v>
      </c>
    </row>
    <row r="191" spans="2:3">
      <c r="B191" s="7">
        <v>44627</v>
      </c>
      <c r="C191">
        <v>79.424774129844479</v>
      </c>
    </row>
    <row r="192" spans="2:3">
      <c r="B192" s="7">
        <v>44628</v>
      </c>
      <c r="C192">
        <v>66.01269962917182</v>
      </c>
    </row>
    <row r="193" spans="2:3">
      <c r="B193" s="7">
        <v>44629</v>
      </c>
      <c r="C193">
        <v>58.79970163390955</v>
      </c>
    </row>
    <row r="194" spans="2:3">
      <c r="B194" s="7">
        <v>44630</v>
      </c>
      <c r="C194">
        <v>57.253755924170619</v>
      </c>
    </row>
    <row r="195" spans="2:3">
      <c r="B195" s="7">
        <v>44631</v>
      </c>
      <c r="C195">
        <v>44.955996908809887</v>
      </c>
    </row>
    <row r="196" spans="2:3">
      <c r="B196" s="7">
        <v>44632</v>
      </c>
      <c r="C196">
        <v>38.848130749657471</v>
      </c>
    </row>
    <row r="197" spans="2:3">
      <c r="B197" s="7">
        <v>44633</v>
      </c>
      <c r="C197">
        <v>38.041496092296242</v>
      </c>
    </row>
    <row r="198" spans="2:3">
      <c r="B198" s="7">
        <v>44634</v>
      </c>
      <c r="C198">
        <v>47.99056264379837</v>
      </c>
    </row>
    <row r="199" spans="2:3">
      <c r="B199" s="7">
        <v>44635</v>
      </c>
      <c r="C199">
        <v>40.744340263046247</v>
      </c>
    </row>
    <row r="200" spans="2:3">
      <c r="B200" s="7">
        <v>44636</v>
      </c>
      <c r="C200">
        <v>40.571382636655947</v>
      </c>
    </row>
    <row r="201" spans="2:3">
      <c r="B201" s="7">
        <v>44637</v>
      </c>
      <c r="C201">
        <v>35.163493640699528</v>
      </c>
    </row>
    <row r="202" spans="2:3">
      <c r="B202" s="7">
        <v>44638</v>
      </c>
      <c r="C202">
        <v>34.252300021677861</v>
      </c>
    </row>
    <row r="203" spans="2:3">
      <c r="B203" s="7">
        <v>44639</v>
      </c>
      <c r="C203">
        <v>31.04130616335393</v>
      </c>
    </row>
    <row r="204" spans="2:3">
      <c r="B204" s="7">
        <v>44640</v>
      </c>
      <c r="C204">
        <v>30.514885901844323</v>
      </c>
    </row>
    <row r="205" spans="2:3">
      <c r="B205" s="7">
        <v>44641</v>
      </c>
      <c r="C205">
        <v>35.978873691320501</v>
      </c>
    </row>
    <row r="206" spans="2:3">
      <c r="B206" s="7">
        <v>44642</v>
      </c>
      <c r="C206">
        <v>27.111100244498779</v>
      </c>
    </row>
    <row r="207" spans="2:3">
      <c r="B207" s="7">
        <v>44643</v>
      </c>
      <c r="C207">
        <v>27.84035276825086</v>
      </c>
    </row>
    <row r="208" spans="2:3">
      <c r="B208" s="7">
        <v>44644</v>
      </c>
      <c r="C208">
        <v>30.366682464454975</v>
      </c>
    </row>
    <row r="209" spans="1:3">
      <c r="B209" s="7">
        <v>44645</v>
      </c>
      <c r="C209">
        <v>33.653749766224053</v>
      </c>
    </row>
    <row r="210" spans="1:3">
      <c r="B210" s="7">
        <v>44646</v>
      </c>
      <c r="C210">
        <v>25.875446443585002</v>
      </c>
    </row>
    <row r="211" spans="1:3">
      <c r="B211" s="7">
        <v>44647</v>
      </c>
      <c r="C211">
        <v>31.437623762376237</v>
      </c>
    </row>
    <row r="212" spans="1:3">
      <c r="B212" s="7">
        <v>44648</v>
      </c>
      <c r="C212">
        <v>34.262325973369293</v>
      </c>
    </row>
    <row r="213" spans="1:3">
      <c r="B213" s="7">
        <v>44649</v>
      </c>
      <c r="C213">
        <v>29.772709201667201</v>
      </c>
    </row>
    <row r="214" spans="1:3">
      <c r="B214" s="7">
        <v>44650</v>
      </c>
      <c r="C214">
        <v>24.931312700106727</v>
      </c>
    </row>
    <row r="215" spans="1:3">
      <c r="B215" s="7">
        <v>44651</v>
      </c>
      <c r="C215">
        <v>24.662696015424164</v>
      </c>
    </row>
    <row r="216" spans="1:3">
      <c r="A216" t="s">
        <v>185</v>
      </c>
      <c r="B216" s="7">
        <v>44440</v>
      </c>
      <c r="C216">
        <v>0</v>
      </c>
    </row>
    <row r="217" spans="1:3">
      <c r="B217" s="7">
        <v>44441</v>
      </c>
      <c r="C217">
        <v>0</v>
      </c>
    </row>
    <row r="218" spans="1:3">
      <c r="B218" s="7">
        <v>44442</v>
      </c>
      <c r="C218">
        <v>0</v>
      </c>
    </row>
    <row r="219" spans="1:3">
      <c r="B219" s="7">
        <v>44443</v>
      </c>
      <c r="C219">
        <v>0</v>
      </c>
    </row>
    <row r="220" spans="1:3">
      <c r="B220" s="7">
        <v>44444</v>
      </c>
      <c r="C220">
        <v>0</v>
      </c>
    </row>
    <row r="221" spans="1:3">
      <c r="B221" s="7">
        <v>44445</v>
      </c>
      <c r="C221">
        <v>0</v>
      </c>
    </row>
    <row r="222" spans="1:3">
      <c r="B222" s="7">
        <v>44446</v>
      </c>
      <c r="C222">
        <v>0</v>
      </c>
    </row>
    <row r="223" spans="1:3">
      <c r="B223" s="7">
        <v>44447</v>
      </c>
      <c r="C223">
        <v>0</v>
      </c>
    </row>
    <row r="224" spans="1:3">
      <c r="B224" s="7">
        <v>44448</v>
      </c>
      <c r="C224">
        <v>0</v>
      </c>
    </row>
    <row r="225" spans="2:3">
      <c r="B225" s="7">
        <v>44449</v>
      </c>
      <c r="C225">
        <v>0</v>
      </c>
    </row>
    <row r="226" spans="2:3">
      <c r="B226" s="7">
        <v>44450</v>
      </c>
      <c r="C226">
        <v>0</v>
      </c>
    </row>
    <row r="227" spans="2:3">
      <c r="B227" s="7">
        <v>44451</v>
      </c>
      <c r="C227">
        <v>0</v>
      </c>
    </row>
    <row r="228" spans="2:3">
      <c r="B228" s="7">
        <v>44452</v>
      </c>
      <c r="C228">
        <v>0</v>
      </c>
    </row>
    <row r="229" spans="2:3">
      <c r="B229" s="7">
        <v>44453</v>
      </c>
      <c r="C229">
        <v>0</v>
      </c>
    </row>
    <row r="230" spans="2:3">
      <c r="B230" s="7">
        <v>44454</v>
      </c>
      <c r="C230">
        <v>0</v>
      </c>
    </row>
    <row r="231" spans="2:3">
      <c r="B231" s="7">
        <v>44455</v>
      </c>
      <c r="C231">
        <v>0</v>
      </c>
    </row>
    <row r="232" spans="2:3">
      <c r="B232" s="7">
        <v>44456</v>
      </c>
      <c r="C232">
        <v>0</v>
      </c>
    </row>
    <row r="233" spans="2:3">
      <c r="B233" s="7">
        <v>44457</v>
      </c>
      <c r="C233">
        <v>0</v>
      </c>
    </row>
    <row r="234" spans="2:3">
      <c r="B234" s="7">
        <v>44458</v>
      </c>
      <c r="C234">
        <v>0</v>
      </c>
    </row>
    <row r="235" spans="2:3">
      <c r="B235" s="7">
        <v>44459</v>
      </c>
      <c r="C235">
        <v>0</v>
      </c>
    </row>
    <row r="236" spans="2:3">
      <c r="B236" s="7">
        <v>44460</v>
      </c>
      <c r="C236">
        <v>0</v>
      </c>
    </row>
    <row r="237" spans="2:3">
      <c r="B237" s="7">
        <v>44461</v>
      </c>
      <c r="C237">
        <v>0</v>
      </c>
    </row>
    <row r="238" spans="2:3">
      <c r="B238" s="7">
        <v>44462</v>
      </c>
      <c r="C238">
        <v>0</v>
      </c>
    </row>
    <row r="239" spans="2:3">
      <c r="B239" s="7">
        <v>44463</v>
      </c>
      <c r="C239">
        <v>0</v>
      </c>
    </row>
    <row r="240" spans="2:3">
      <c r="B240" s="7">
        <v>44464</v>
      </c>
      <c r="C240">
        <v>0</v>
      </c>
    </row>
    <row r="241" spans="2:3">
      <c r="B241" s="7">
        <v>44465</v>
      </c>
      <c r="C241">
        <v>0</v>
      </c>
    </row>
    <row r="242" spans="2:3">
      <c r="B242" s="7">
        <v>44466</v>
      </c>
      <c r="C242">
        <v>0</v>
      </c>
    </row>
    <row r="243" spans="2:3">
      <c r="B243" s="7">
        <v>44467</v>
      </c>
      <c r="C243">
        <v>0</v>
      </c>
    </row>
    <row r="244" spans="2:3">
      <c r="B244" s="7">
        <v>44468</v>
      </c>
      <c r="C244">
        <v>0</v>
      </c>
    </row>
    <row r="245" spans="2:3">
      <c r="B245" s="7">
        <v>44469</v>
      </c>
      <c r="C245">
        <v>0</v>
      </c>
    </row>
    <row r="246" spans="2:3">
      <c r="B246" s="7">
        <v>44470</v>
      </c>
      <c r="C246">
        <v>0</v>
      </c>
    </row>
    <row r="247" spans="2:3">
      <c r="B247" s="7">
        <v>44471</v>
      </c>
      <c r="C247">
        <v>0</v>
      </c>
    </row>
    <row r="248" spans="2:3">
      <c r="B248" s="7">
        <v>44472</v>
      </c>
      <c r="C248">
        <v>0</v>
      </c>
    </row>
    <row r="249" spans="2:3">
      <c r="B249" s="7">
        <v>44473</v>
      </c>
      <c r="C249">
        <v>0</v>
      </c>
    </row>
    <row r="250" spans="2:3">
      <c r="B250" s="7">
        <v>44474</v>
      </c>
      <c r="C250">
        <v>0</v>
      </c>
    </row>
    <row r="251" spans="2:3">
      <c r="B251" s="7">
        <v>44475</v>
      </c>
      <c r="C251">
        <v>0</v>
      </c>
    </row>
    <row r="252" spans="2:3">
      <c r="B252" s="7">
        <v>44476</v>
      </c>
      <c r="C252">
        <v>0</v>
      </c>
    </row>
    <row r="253" spans="2:3">
      <c r="B253" s="7">
        <v>44477</v>
      </c>
      <c r="C253">
        <v>0</v>
      </c>
    </row>
    <row r="254" spans="2:3">
      <c r="B254" s="7">
        <v>44478</v>
      </c>
      <c r="C254">
        <v>0</v>
      </c>
    </row>
    <row r="255" spans="2:3">
      <c r="B255" s="7">
        <v>44479</v>
      </c>
      <c r="C255">
        <v>0</v>
      </c>
    </row>
    <row r="256" spans="2:3">
      <c r="B256" s="7">
        <v>44480</v>
      </c>
      <c r="C256">
        <v>0</v>
      </c>
    </row>
    <row r="257" spans="2:3">
      <c r="B257" s="7">
        <v>44481</v>
      </c>
      <c r="C257">
        <v>0</v>
      </c>
    </row>
    <row r="258" spans="2:3">
      <c r="B258" s="7">
        <v>44482</v>
      </c>
      <c r="C258">
        <v>0</v>
      </c>
    </row>
    <row r="259" spans="2:3">
      <c r="B259" s="7">
        <v>44483</v>
      </c>
      <c r="C259">
        <v>0</v>
      </c>
    </row>
    <row r="260" spans="2:3">
      <c r="B260" s="7">
        <v>44484</v>
      </c>
      <c r="C260">
        <v>0</v>
      </c>
    </row>
    <row r="261" spans="2:3">
      <c r="B261" s="7">
        <v>44485</v>
      </c>
      <c r="C261">
        <v>0</v>
      </c>
    </row>
    <row r="262" spans="2:3">
      <c r="B262" s="7">
        <v>44486</v>
      </c>
      <c r="C262">
        <v>0</v>
      </c>
    </row>
    <row r="263" spans="2:3">
      <c r="B263" s="7">
        <v>44487</v>
      </c>
      <c r="C263">
        <v>0</v>
      </c>
    </row>
    <row r="264" spans="2:3">
      <c r="B264" s="7">
        <v>44488</v>
      </c>
      <c r="C264">
        <v>0</v>
      </c>
    </row>
    <row r="265" spans="2:3">
      <c r="B265" s="7">
        <v>44489</v>
      </c>
      <c r="C265">
        <v>0</v>
      </c>
    </row>
    <row r="266" spans="2:3">
      <c r="B266" s="7">
        <v>44490</v>
      </c>
      <c r="C266">
        <v>0</v>
      </c>
    </row>
    <row r="267" spans="2:3">
      <c r="B267" s="7">
        <v>44491</v>
      </c>
      <c r="C267">
        <v>0</v>
      </c>
    </row>
    <row r="268" spans="2:3">
      <c r="B268" s="7">
        <v>44492</v>
      </c>
      <c r="C268">
        <v>0</v>
      </c>
    </row>
    <row r="269" spans="2:3">
      <c r="B269" s="7">
        <v>44493</v>
      </c>
      <c r="C269">
        <v>0</v>
      </c>
    </row>
    <row r="270" spans="2:3">
      <c r="B270" s="7">
        <v>44494</v>
      </c>
      <c r="C270">
        <v>0</v>
      </c>
    </row>
    <row r="271" spans="2:3">
      <c r="B271" s="7">
        <v>44495</v>
      </c>
      <c r="C271">
        <v>0</v>
      </c>
    </row>
    <row r="272" spans="2:3">
      <c r="B272" s="7">
        <v>44496</v>
      </c>
      <c r="C272">
        <v>0</v>
      </c>
    </row>
    <row r="273" spans="2:3">
      <c r="B273" s="7">
        <v>44497</v>
      </c>
      <c r="C273">
        <v>0</v>
      </c>
    </row>
    <row r="274" spans="2:3">
      <c r="B274" s="7">
        <v>44498</v>
      </c>
      <c r="C274">
        <v>0</v>
      </c>
    </row>
    <row r="275" spans="2:3">
      <c r="B275" s="7">
        <v>44499</v>
      </c>
      <c r="C275">
        <v>0</v>
      </c>
    </row>
    <row r="276" spans="2:3">
      <c r="B276" s="7">
        <v>44500</v>
      </c>
      <c r="C276">
        <v>0</v>
      </c>
    </row>
    <row r="277" spans="2:3">
      <c r="B277" s="7">
        <v>44501</v>
      </c>
      <c r="C277">
        <v>0</v>
      </c>
    </row>
    <row r="278" spans="2:3">
      <c r="B278" s="7">
        <v>44502</v>
      </c>
      <c r="C278">
        <v>0</v>
      </c>
    </row>
    <row r="279" spans="2:3">
      <c r="B279" s="7">
        <v>44503</v>
      </c>
      <c r="C279">
        <v>0</v>
      </c>
    </row>
    <row r="280" spans="2:3">
      <c r="B280" s="7">
        <v>44504</v>
      </c>
      <c r="C280">
        <v>0</v>
      </c>
    </row>
    <row r="281" spans="2:3">
      <c r="B281" s="7">
        <v>44505</v>
      </c>
      <c r="C281">
        <v>0</v>
      </c>
    </row>
    <row r="282" spans="2:3">
      <c r="B282" s="7">
        <v>44506</v>
      </c>
      <c r="C282">
        <v>0</v>
      </c>
    </row>
    <row r="283" spans="2:3">
      <c r="B283" s="7">
        <v>44507</v>
      </c>
      <c r="C283">
        <v>0</v>
      </c>
    </row>
    <row r="284" spans="2:3">
      <c r="B284" s="7">
        <v>44508</v>
      </c>
      <c r="C284">
        <v>0</v>
      </c>
    </row>
    <row r="285" spans="2:3">
      <c r="B285" s="7">
        <v>44509</v>
      </c>
      <c r="C285">
        <v>0</v>
      </c>
    </row>
    <row r="286" spans="2:3">
      <c r="B286" s="7">
        <v>44510</v>
      </c>
      <c r="C286">
        <v>0</v>
      </c>
    </row>
    <row r="287" spans="2:3">
      <c r="B287" s="7">
        <v>44511</v>
      </c>
      <c r="C287">
        <v>0</v>
      </c>
    </row>
    <row r="288" spans="2:3">
      <c r="B288" s="7">
        <v>44512</v>
      </c>
      <c r="C288">
        <v>0</v>
      </c>
    </row>
    <row r="289" spans="2:3">
      <c r="B289" s="7">
        <v>44513</v>
      </c>
      <c r="C289">
        <v>0</v>
      </c>
    </row>
    <row r="290" spans="2:3">
      <c r="B290" s="7">
        <v>44514</v>
      </c>
      <c r="C290">
        <v>0</v>
      </c>
    </row>
    <row r="291" spans="2:3">
      <c r="B291" s="7">
        <v>44515</v>
      </c>
      <c r="C291">
        <v>0</v>
      </c>
    </row>
    <row r="292" spans="2:3">
      <c r="B292" s="7">
        <v>44516</v>
      </c>
      <c r="C292">
        <v>0</v>
      </c>
    </row>
    <row r="293" spans="2:3">
      <c r="B293" s="7">
        <v>44517</v>
      </c>
      <c r="C293">
        <v>0</v>
      </c>
    </row>
    <row r="294" spans="2:3">
      <c r="B294" s="7">
        <v>44518</v>
      </c>
      <c r="C294">
        <v>0</v>
      </c>
    </row>
    <row r="295" spans="2:3">
      <c r="B295" s="7">
        <v>44519</v>
      </c>
      <c r="C295">
        <v>0</v>
      </c>
    </row>
    <row r="296" spans="2:3">
      <c r="B296" s="7">
        <v>44520</v>
      </c>
      <c r="C296">
        <v>0</v>
      </c>
    </row>
    <row r="297" spans="2:3">
      <c r="B297" s="7">
        <v>44521</v>
      </c>
      <c r="C297">
        <v>0</v>
      </c>
    </row>
    <row r="298" spans="2:3">
      <c r="B298" s="7">
        <v>44522</v>
      </c>
      <c r="C298">
        <v>0</v>
      </c>
    </row>
    <row r="299" spans="2:3">
      <c r="B299" s="7">
        <v>44523</v>
      </c>
      <c r="C299">
        <v>0</v>
      </c>
    </row>
    <row r="300" spans="2:3">
      <c r="B300" s="7">
        <v>44524</v>
      </c>
      <c r="C300">
        <v>0</v>
      </c>
    </row>
    <row r="301" spans="2:3">
      <c r="B301" s="7">
        <v>44525</v>
      </c>
      <c r="C301">
        <v>0</v>
      </c>
    </row>
    <row r="302" spans="2:3">
      <c r="B302" s="7">
        <v>44526</v>
      </c>
      <c r="C302">
        <v>0</v>
      </c>
    </row>
    <row r="303" spans="2:3">
      <c r="B303" s="7">
        <v>44527</v>
      </c>
      <c r="C303">
        <v>0</v>
      </c>
    </row>
    <row r="304" spans="2:3">
      <c r="B304" s="7">
        <v>44528</v>
      </c>
      <c r="C304">
        <v>0</v>
      </c>
    </row>
    <row r="305" spans="2:3">
      <c r="B305" s="7">
        <v>44529</v>
      </c>
      <c r="C305">
        <v>0</v>
      </c>
    </row>
    <row r="306" spans="2:3">
      <c r="B306" s="7">
        <v>44530</v>
      </c>
      <c r="C306">
        <v>0</v>
      </c>
    </row>
    <row r="307" spans="2:3">
      <c r="B307" s="7">
        <v>44531</v>
      </c>
      <c r="C307">
        <v>0</v>
      </c>
    </row>
    <row r="308" spans="2:3">
      <c r="B308" s="7">
        <v>44532</v>
      </c>
      <c r="C308">
        <v>0</v>
      </c>
    </row>
    <row r="309" spans="2:3">
      <c r="B309" s="7">
        <v>44533</v>
      </c>
      <c r="C309">
        <v>0</v>
      </c>
    </row>
    <row r="310" spans="2:3">
      <c r="B310" s="7">
        <v>44534</v>
      </c>
      <c r="C310">
        <v>0</v>
      </c>
    </row>
    <row r="311" spans="2:3">
      <c r="B311" s="7">
        <v>44535</v>
      </c>
      <c r="C311">
        <v>0</v>
      </c>
    </row>
    <row r="312" spans="2:3">
      <c r="B312" s="7">
        <v>44536</v>
      </c>
      <c r="C312">
        <v>0</v>
      </c>
    </row>
    <row r="313" spans="2:3">
      <c r="B313" s="7">
        <v>44537</v>
      </c>
      <c r="C313">
        <v>0</v>
      </c>
    </row>
    <row r="314" spans="2:3">
      <c r="B314" s="7">
        <v>44538</v>
      </c>
      <c r="C314">
        <v>0</v>
      </c>
    </row>
    <row r="315" spans="2:3">
      <c r="B315" s="7">
        <v>44539</v>
      </c>
      <c r="C315">
        <v>0</v>
      </c>
    </row>
    <row r="316" spans="2:3">
      <c r="B316" s="7">
        <v>44540</v>
      </c>
      <c r="C316">
        <v>0</v>
      </c>
    </row>
    <row r="317" spans="2:3">
      <c r="B317" s="7">
        <v>44541</v>
      </c>
      <c r="C317">
        <v>0</v>
      </c>
    </row>
    <row r="318" spans="2:3">
      <c r="B318" s="7">
        <v>44542</v>
      </c>
      <c r="C318">
        <v>0</v>
      </c>
    </row>
    <row r="319" spans="2:3">
      <c r="B319" s="7">
        <v>44543</v>
      </c>
      <c r="C319">
        <v>0</v>
      </c>
    </row>
    <row r="320" spans="2:3">
      <c r="B320" s="7">
        <v>44544</v>
      </c>
      <c r="C320">
        <v>0</v>
      </c>
    </row>
    <row r="321" spans="2:3">
      <c r="B321" s="7">
        <v>44545</v>
      </c>
      <c r="C321">
        <v>0</v>
      </c>
    </row>
    <row r="322" spans="2:3">
      <c r="B322" s="7">
        <v>44546</v>
      </c>
      <c r="C322">
        <v>0</v>
      </c>
    </row>
    <row r="323" spans="2:3">
      <c r="B323" s="7">
        <v>44547</v>
      </c>
      <c r="C323">
        <v>0</v>
      </c>
    </row>
    <row r="324" spans="2:3">
      <c r="B324" s="7">
        <v>44548</v>
      </c>
      <c r="C324">
        <v>0</v>
      </c>
    </row>
    <row r="325" spans="2:3">
      <c r="B325" s="7">
        <v>44549</v>
      </c>
      <c r="C325">
        <v>0</v>
      </c>
    </row>
    <row r="326" spans="2:3">
      <c r="B326" s="7">
        <v>44550</v>
      </c>
      <c r="C326">
        <v>0</v>
      </c>
    </row>
    <row r="327" spans="2:3">
      <c r="B327" s="7">
        <v>44551</v>
      </c>
      <c r="C327">
        <v>0</v>
      </c>
    </row>
    <row r="328" spans="2:3">
      <c r="B328" s="7">
        <v>44552</v>
      </c>
      <c r="C328">
        <v>0</v>
      </c>
    </row>
    <row r="329" spans="2:3">
      <c r="B329" s="7">
        <v>44553</v>
      </c>
      <c r="C329">
        <v>0</v>
      </c>
    </row>
    <row r="330" spans="2:3">
      <c r="B330" s="7">
        <v>44554</v>
      </c>
      <c r="C330">
        <v>0</v>
      </c>
    </row>
    <row r="331" spans="2:3">
      <c r="B331" s="7">
        <v>44555</v>
      </c>
      <c r="C331">
        <v>0</v>
      </c>
    </row>
    <row r="332" spans="2:3">
      <c r="B332" s="7">
        <v>44556</v>
      </c>
      <c r="C332">
        <v>0</v>
      </c>
    </row>
    <row r="333" spans="2:3">
      <c r="B333" s="7">
        <v>44557</v>
      </c>
      <c r="C333">
        <v>0</v>
      </c>
    </row>
    <row r="334" spans="2:3">
      <c r="B334" s="7">
        <v>44558</v>
      </c>
      <c r="C334">
        <v>0</v>
      </c>
    </row>
    <row r="335" spans="2:3">
      <c r="B335" s="7">
        <v>44559</v>
      </c>
      <c r="C335">
        <v>0</v>
      </c>
    </row>
    <row r="336" spans="2:3">
      <c r="B336" s="7">
        <v>44560</v>
      </c>
      <c r="C336">
        <v>0</v>
      </c>
    </row>
    <row r="337" spans="2:3">
      <c r="B337" s="7">
        <v>44561</v>
      </c>
      <c r="C337">
        <v>0</v>
      </c>
    </row>
    <row r="338" spans="2:3">
      <c r="B338" s="7">
        <v>44562</v>
      </c>
      <c r="C338">
        <v>0</v>
      </c>
    </row>
    <row r="339" spans="2:3">
      <c r="B339" s="7">
        <v>44563</v>
      </c>
      <c r="C339">
        <v>0</v>
      </c>
    </row>
    <row r="340" spans="2:3">
      <c r="B340" s="7">
        <v>44564</v>
      </c>
      <c r="C340">
        <v>0</v>
      </c>
    </row>
    <row r="341" spans="2:3">
      <c r="B341" s="7">
        <v>44565</v>
      </c>
      <c r="C341">
        <v>0</v>
      </c>
    </row>
    <row r="342" spans="2:3">
      <c r="B342" s="7">
        <v>44566</v>
      </c>
      <c r="C342">
        <v>0</v>
      </c>
    </row>
    <row r="343" spans="2:3">
      <c r="B343" s="7">
        <v>44567</v>
      </c>
      <c r="C343">
        <v>0</v>
      </c>
    </row>
    <row r="344" spans="2:3">
      <c r="B344" s="7">
        <v>44568</v>
      </c>
      <c r="C344">
        <v>0</v>
      </c>
    </row>
    <row r="345" spans="2:3">
      <c r="B345" s="7">
        <v>44569</v>
      </c>
      <c r="C345">
        <v>0</v>
      </c>
    </row>
    <row r="346" spans="2:3">
      <c r="B346" s="7">
        <v>44570</v>
      </c>
      <c r="C346">
        <v>0</v>
      </c>
    </row>
    <row r="347" spans="2:3">
      <c r="B347" s="7">
        <v>44571</v>
      </c>
      <c r="C347">
        <v>0</v>
      </c>
    </row>
    <row r="348" spans="2:3">
      <c r="B348" s="7">
        <v>44572</v>
      </c>
      <c r="C348">
        <v>0</v>
      </c>
    </row>
    <row r="349" spans="2:3">
      <c r="B349" s="7">
        <v>44573</v>
      </c>
      <c r="C349">
        <v>0</v>
      </c>
    </row>
    <row r="350" spans="2:3">
      <c r="B350" s="7">
        <v>44574</v>
      </c>
      <c r="C350">
        <v>0</v>
      </c>
    </row>
    <row r="351" spans="2:3">
      <c r="B351" s="7">
        <v>44575</v>
      </c>
      <c r="C351">
        <v>0</v>
      </c>
    </row>
    <row r="352" spans="2:3">
      <c r="B352" s="7">
        <v>44576</v>
      </c>
      <c r="C352">
        <v>0</v>
      </c>
    </row>
    <row r="353" spans="2:3">
      <c r="B353" s="7">
        <v>44577</v>
      </c>
      <c r="C353">
        <v>0</v>
      </c>
    </row>
    <row r="354" spans="2:3">
      <c r="B354" s="7">
        <v>44578</v>
      </c>
      <c r="C354">
        <v>0</v>
      </c>
    </row>
    <row r="355" spans="2:3">
      <c r="B355" s="7">
        <v>44579</v>
      </c>
      <c r="C355">
        <v>0</v>
      </c>
    </row>
    <row r="356" spans="2:3">
      <c r="B356" s="7">
        <v>44580</v>
      </c>
      <c r="C356">
        <v>0</v>
      </c>
    </row>
    <row r="357" spans="2:3">
      <c r="B357" s="7">
        <v>44581</v>
      </c>
      <c r="C357">
        <v>0</v>
      </c>
    </row>
    <row r="358" spans="2:3">
      <c r="B358" s="7">
        <v>44582</v>
      </c>
      <c r="C358">
        <v>2.5217868867774773E-4</v>
      </c>
    </row>
    <row r="359" spans="2:3">
      <c r="B359" s="7">
        <v>44583</v>
      </c>
      <c r="C359">
        <v>1.5398916939916619E-3</v>
      </c>
    </row>
    <row r="360" spans="2:3">
      <c r="B360" s="7">
        <v>44584</v>
      </c>
      <c r="C360">
        <v>3.8774726116612827E-3</v>
      </c>
    </row>
    <row r="361" spans="2:3">
      <c r="B361" s="7">
        <v>44585</v>
      </c>
      <c r="C361">
        <v>9.1745840248793065E-3</v>
      </c>
    </row>
    <row r="362" spans="2:3">
      <c r="B362" s="7">
        <v>44586</v>
      </c>
      <c r="C362">
        <v>3.153234576566652E-2</v>
      </c>
    </row>
    <row r="363" spans="2:3">
      <c r="B363" s="7">
        <v>44587</v>
      </c>
      <c r="C363">
        <v>7.2729435456543076E-2</v>
      </c>
    </row>
    <row r="364" spans="2:3">
      <c r="B364" s="7">
        <v>44588</v>
      </c>
      <c r="C364">
        <v>0.12408300454223242</v>
      </c>
    </row>
    <row r="365" spans="2:3">
      <c r="B365" s="7">
        <v>44589</v>
      </c>
      <c r="C365">
        <v>0.11433081764818509</v>
      </c>
    </row>
    <row r="366" spans="2:3">
      <c r="B366" s="7">
        <v>44590</v>
      </c>
      <c r="C366">
        <v>9.4005428229231275E-2</v>
      </c>
    </row>
    <row r="367" spans="2:3">
      <c r="B367" s="7">
        <v>44591</v>
      </c>
      <c r="C367">
        <v>6.9135052672736272E-2</v>
      </c>
    </row>
    <row r="368" spans="2:3">
      <c r="B368" s="7">
        <v>44592</v>
      </c>
      <c r="C368">
        <v>0.12021023931903989</v>
      </c>
    </row>
    <row r="369" spans="2:3">
      <c r="B369" s="7">
        <v>44593</v>
      </c>
      <c r="C369">
        <v>0.12171215331078911</v>
      </c>
    </row>
    <row r="370" spans="2:3">
      <c r="B370" s="7">
        <v>44594</v>
      </c>
      <c r="C370">
        <v>0.14773203407669977</v>
      </c>
    </row>
    <row r="371" spans="2:3">
      <c r="B371" s="7">
        <v>44595</v>
      </c>
      <c r="C371">
        <v>0.16539729013440455</v>
      </c>
    </row>
    <row r="372" spans="2:3">
      <c r="B372" s="7">
        <v>44596</v>
      </c>
      <c r="C372">
        <v>0.17392928285654333</v>
      </c>
    </row>
    <row r="373" spans="2:3">
      <c r="B373" s="7">
        <v>44597</v>
      </c>
      <c r="C373">
        <v>0.13156024197394975</v>
      </c>
    </row>
    <row r="374" spans="2:3">
      <c r="B374" s="7">
        <v>44598</v>
      </c>
      <c r="C374">
        <v>0.10946909596462649</v>
      </c>
    </row>
    <row r="375" spans="2:3">
      <c r="B375" s="7">
        <v>44599</v>
      </c>
      <c r="C375">
        <v>0.12952937037583256</v>
      </c>
    </row>
    <row r="376" spans="2:3">
      <c r="B376" s="7">
        <v>44600</v>
      </c>
      <c r="C376">
        <v>0.18351326603560586</v>
      </c>
    </row>
    <row r="377" spans="2:3">
      <c r="B377" s="7">
        <v>44601</v>
      </c>
      <c r="C377">
        <v>0.24473563367577031</v>
      </c>
    </row>
    <row r="378" spans="2:3">
      <c r="B378" s="7">
        <v>44602</v>
      </c>
      <c r="C378">
        <v>0.34186054471341565</v>
      </c>
    </row>
    <row r="379" spans="2:3">
      <c r="B379" s="7">
        <v>44603</v>
      </c>
      <c r="C379">
        <v>0.33295203953497732</v>
      </c>
    </row>
    <row r="380" spans="2:3">
      <c r="B380" s="7">
        <v>44604</v>
      </c>
      <c r="C380">
        <v>0.32576323828727594</v>
      </c>
    </row>
    <row r="381" spans="2:3">
      <c r="B381" s="7">
        <v>44605</v>
      </c>
      <c r="C381">
        <v>0.28849305254977664</v>
      </c>
    </row>
    <row r="382" spans="2:3">
      <c r="B382" s="7">
        <v>44606</v>
      </c>
      <c r="C382">
        <v>0.33017870646552466</v>
      </c>
    </row>
    <row r="383" spans="2:3">
      <c r="B383" s="7">
        <v>44607</v>
      </c>
      <c r="C383">
        <v>0.3911419605935112</v>
      </c>
    </row>
    <row r="384" spans="2:3">
      <c r="B384" s="7">
        <v>44608</v>
      </c>
      <c r="C384">
        <v>0.45786294038711817</v>
      </c>
    </row>
    <row r="385" spans="2:3">
      <c r="B385" s="7">
        <v>44609</v>
      </c>
      <c r="C385">
        <v>0.56178866830534679</v>
      </c>
    </row>
    <row r="386" spans="2:3">
      <c r="B386" s="7">
        <v>44610</v>
      </c>
      <c r="C386">
        <v>0.56828864723593975</v>
      </c>
    </row>
    <row r="387" spans="2:3">
      <c r="B387" s="7">
        <v>44611</v>
      </c>
      <c r="C387">
        <v>0.47577660416850648</v>
      </c>
    </row>
    <row r="388" spans="2:3">
      <c r="B388" s="7">
        <v>44612</v>
      </c>
      <c r="C388">
        <v>0.46511352622868463</v>
      </c>
    </row>
    <row r="389" spans="2:3">
      <c r="B389" s="7">
        <v>44613</v>
      </c>
      <c r="C389">
        <v>0.47105519980702276</v>
      </c>
    </row>
    <row r="390" spans="2:3">
      <c r="B390" s="7">
        <v>44614</v>
      </c>
      <c r="C390">
        <v>0.4965816313666121</v>
      </c>
    </row>
    <row r="391" spans="2:3">
      <c r="B391" s="7">
        <v>44615</v>
      </c>
      <c r="C391">
        <v>0.56939331170931673</v>
      </c>
    </row>
    <row r="392" spans="2:3">
      <c r="B392" s="7">
        <v>44616</v>
      </c>
      <c r="C392">
        <v>0.53888689405423384</v>
      </c>
    </row>
    <row r="393" spans="2:3">
      <c r="B393" s="7">
        <v>44617</v>
      </c>
      <c r="C393">
        <v>0.57883873107977357</v>
      </c>
    </row>
    <row r="394" spans="2:3">
      <c r="B394" s="7">
        <v>44618</v>
      </c>
      <c r="C394">
        <v>0.51765459092205302</v>
      </c>
    </row>
    <row r="395" spans="2:3">
      <c r="B395" s="7">
        <v>44619</v>
      </c>
      <c r="C395">
        <v>0.42478719110238405</v>
      </c>
    </row>
    <row r="396" spans="2:3">
      <c r="B396" s="7">
        <v>44620</v>
      </c>
      <c r="C396">
        <v>0.42274432198700879</v>
      </c>
    </row>
    <row r="397" spans="2:3">
      <c r="B397" s="7">
        <v>44621</v>
      </c>
      <c r="C397">
        <v>0.43802212655888362</v>
      </c>
    </row>
    <row r="398" spans="2:3">
      <c r="B398" s="7">
        <v>44622</v>
      </c>
      <c r="C398">
        <v>0.46227916064104491</v>
      </c>
    </row>
    <row r="399" spans="2:3">
      <c r="B399" s="7">
        <v>44623</v>
      </c>
      <c r="C399">
        <v>0.55529021019861136</v>
      </c>
    </row>
    <row r="400" spans="2:3">
      <c r="B400" s="7">
        <v>44624</v>
      </c>
      <c r="C400">
        <v>0.5328592143828027</v>
      </c>
    </row>
    <row r="401" spans="2:3">
      <c r="B401" s="7">
        <v>44625</v>
      </c>
      <c r="C401">
        <v>0.39067453124665302</v>
      </c>
    </row>
    <row r="402" spans="2:3">
      <c r="B402" s="7">
        <v>44626</v>
      </c>
      <c r="C402">
        <v>0.33472371553590191</v>
      </c>
    </row>
    <row r="403" spans="2:3">
      <c r="B403" s="7">
        <v>44627</v>
      </c>
      <c r="C403">
        <v>0.41121231405690645</v>
      </c>
    </row>
    <row r="404" spans="2:3">
      <c r="B404" s="7">
        <v>44628</v>
      </c>
      <c r="C404">
        <v>0.44061328033816738</v>
      </c>
    </row>
    <row r="405" spans="2:3">
      <c r="B405" s="7">
        <v>44629</v>
      </c>
      <c r="C405">
        <v>0.43676790995363773</v>
      </c>
    </row>
    <row r="406" spans="2:3">
      <c r="B406" s="7">
        <v>44630</v>
      </c>
      <c r="C406">
        <v>0.42345223183168629</v>
      </c>
    </row>
    <row r="407" spans="2:3">
      <c r="B407" s="7">
        <v>44631</v>
      </c>
      <c r="C407">
        <v>0.39628564140799094</v>
      </c>
    </row>
    <row r="408" spans="2:3">
      <c r="B408" s="7">
        <v>44632</v>
      </c>
      <c r="C408">
        <v>0.35216825375533212</v>
      </c>
    </row>
    <row r="409" spans="2:3">
      <c r="B409" s="7">
        <v>44633</v>
      </c>
      <c r="C409">
        <v>0.3331258230354332</v>
      </c>
    </row>
    <row r="410" spans="2:3">
      <c r="B410" s="7">
        <v>44634</v>
      </c>
      <c r="C410">
        <v>0.35644814139752462</v>
      </c>
    </row>
    <row r="411" spans="2:3">
      <c r="B411" s="7">
        <v>44635</v>
      </c>
      <c r="C411">
        <v>0.331050206130727</v>
      </c>
    </row>
    <row r="412" spans="2:3">
      <c r="B412" s="7">
        <v>44636</v>
      </c>
      <c r="C412">
        <v>0.28408485788568683</v>
      </c>
    </row>
    <row r="413" spans="2:3">
      <c r="B413" s="7">
        <v>44637</v>
      </c>
      <c r="C413">
        <v>0.23977114566790639</v>
      </c>
    </row>
    <row r="414" spans="2:3">
      <c r="B414" s="7">
        <v>44638</v>
      </c>
      <c r="C414">
        <v>0.28829829292356296</v>
      </c>
    </row>
    <row r="415" spans="2:3">
      <c r="B415" s="7">
        <v>44639</v>
      </c>
      <c r="C415">
        <v>0.24116253973385551</v>
      </c>
    </row>
    <row r="416" spans="2:3">
      <c r="B416" s="7">
        <v>44640</v>
      </c>
      <c r="C416">
        <v>0.20673480017172008</v>
      </c>
    </row>
    <row r="417" spans="2:3">
      <c r="B417" s="7">
        <v>44641</v>
      </c>
      <c r="C417">
        <v>0.19995035525052585</v>
      </c>
    </row>
    <row r="418" spans="2:3">
      <c r="B418" s="7">
        <v>44642</v>
      </c>
      <c r="C418">
        <v>0.17774044763634567</v>
      </c>
    </row>
    <row r="419" spans="2:3">
      <c r="B419" s="7">
        <v>44643</v>
      </c>
      <c r="C419">
        <v>0.1673383884757666</v>
      </c>
    </row>
    <row r="420" spans="2:3">
      <c r="B420" s="7">
        <v>44644</v>
      </c>
      <c r="C420">
        <v>0.14015904390960884</v>
      </c>
    </row>
    <row r="421" spans="2:3">
      <c r="B421" s="7">
        <v>44645</v>
      </c>
      <c r="C421">
        <v>0.10283630144905376</v>
      </c>
    </row>
    <row r="422" spans="2:3">
      <c r="B422" s="7">
        <v>44646</v>
      </c>
      <c r="C422">
        <v>0.10192292315019486</v>
      </c>
    </row>
    <row r="423" spans="2:3">
      <c r="B423" s="7">
        <v>44647</v>
      </c>
      <c r="C423">
        <v>9.6559446353632922E-2</v>
      </c>
    </row>
    <row r="424" spans="2:3">
      <c r="B424" s="7">
        <v>44648</v>
      </c>
      <c r="C424">
        <v>0.11226384651019704</v>
      </c>
    </row>
    <row r="425" spans="2:3">
      <c r="B425" s="7">
        <v>44649</v>
      </c>
      <c r="C425">
        <v>9.7207727770464727E-2</v>
      </c>
    </row>
    <row r="426" spans="2:3">
      <c r="B426" s="7">
        <v>44650</v>
      </c>
      <c r="C426">
        <v>0.10429367950975596</v>
      </c>
    </row>
    <row r="427" spans="2:3">
      <c r="B427" s="7">
        <v>44651</v>
      </c>
      <c r="C427">
        <v>8.7753320826847406E-2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468-3CAA-4139-A5B9-D56054AD3E75}">
  <dimension ref="A1:BD213"/>
  <sheetViews>
    <sheetView workbookViewId="0">
      <selection activeCell="G7" sqref="G7"/>
    </sheetView>
  </sheetViews>
  <sheetFormatPr defaultRowHeight="15"/>
  <cols>
    <col min="1" max="1" width="10.7109375" bestFit="1" customWidth="1"/>
  </cols>
  <sheetData>
    <row r="1" spans="1:56">
      <c r="A1" t="s">
        <v>6</v>
      </c>
      <c r="B1" t="s">
        <v>12</v>
      </c>
      <c r="C1" t="s">
        <v>13</v>
      </c>
      <c r="D1" t="s">
        <v>162</v>
      </c>
      <c r="E1" t="s">
        <v>163</v>
      </c>
      <c r="F1" t="s">
        <v>15</v>
      </c>
      <c r="G1" t="s">
        <v>16</v>
      </c>
      <c r="H1" t="s">
        <v>17</v>
      </c>
      <c r="I1" t="s">
        <v>18</v>
      </c>
      <c r="J1" t="s">
        <v>19</v>
      </c>
      <c r="K1" t="s">
        <v>20</v>
      </c>
      <c r="L1" t="s">
        <v>21</v>
      </c>
      <c r="M1" t="s">
        <v>22</v>
      </c>
      <c r="N1" t="s">
        <v>23</v>
      </c>
      <c r="O1" t="s">
        <v>24</v>
      </c>
      <c r="P1" t="s">
        <v>25</v>
      </c>
      <c r="Q1" t="s">
        <v>26</v>
      </c>
      <c r="R1" t="s">
        <v>27</v>
      </c>
      <c r="S1" t="s">
        <v>28</v>
      </c>
      <c r="T1" t="s">
        <v>29</v>
      </c>
      <c r="U1" t="s">
        <v>30</v>
      </c>
      <c r="V1" t="s">
        <v>31</v>
      </c>
      <c r="W1" t="s">
        <v>32</v>
      </c>
      <c r="X1" t="s">
        <v>33</v>
      </c>
      <c r="Y1" t="s">
        <v>34</v>
      </c>
      <c r="Z1" t="s">
        <v>35</v>
      </c>
      <c r="AA1" t="s">
        <v>164</v>
      </c>
      <c r="AB1" t="s">
        <v>165</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14</v>
      </c>
      <c r="BD1" t="s">
        <v>36</v>
      </c>
    </row>
    <row r="2" spans="1:56">
      <c r="A2" s="7">
        <v>44440</v>
      </c>
      <c r="B2">
        <v>87.030372825186419</v>
      </c>
      <c r="C2">
        <v>0</v>
      </c>
      <c r="D2">
        <v>0</v>
      </c>
      <c r="E2">
        <v>0</v>
      </c>
      <c r="F2">
        <v>0</v>
      </c>
      <c r="G2">
        <v>0</v>
      </c>
      <c r="H2">
        <v>0</v>
      </c>
      <c r="I2">
        <v>0</v>
      </c>
      <c r="J2">
        <v>0</v>
      </c>
      <c r="K2">
        <v>5.2285649218108032</v>
      </c>
      <c r="L2">
        <v>0.89500241402288738</v>
      </c>
      <c r="M2">
        <v>15.662774318044889</v>
      </c>
      <c r="N2">
        <v>0</v>
      </c>
      <c r="O2">
        <v>0</v>
      </c>
      <c r="P2">
        <v>3.1659199835033247</v>
      </c>
      <c r="Q2">
        <v>0</v>
      </c>
      <c r="R2">
        <v>0</v>
      </c>
      <c r="S2">
        <v>0</v>
      </c>
      <c r="T2">
        <v>0</v>
      </c>
      <c r="U2">
        <v>0</v>
      </c>
      <c r="V2">
        <v>0</v>
      </c>
      <c r="W2">
        <v>0</v>
      </c>
      <c r="X2">
        <v>0</v>
      </c>
      <c r="Y2">
        <v>0</v>
      </c>
      <c r="Z2">
        <v>59.190522539890651</v>
      </c>
      <c r="AA2">
        <v>1.3534754718998789</v>
      </c>
      <c r="AB2">
        <v>0</v>
      </c>
      <c r="AC2">
        <v>0</v>
      </c>
      <c r="AD2">
        <v>9.8081193080433469</v>
      </c>
      <c r="AE2">
        <v>0</v>
      </c>
      <c r="AF2">
        <v>0</v>
      </c>
      <c r="AG2">
        <v>0</v>
      </c>
      <c r="AH2">
        <v>0</v>
      </c>
      <c r="AI2">
        <v>0</v>
      </c>
      <c r="AJ2">
        <v>0</v>
      </c>
      <c r="AK2">
        <v>0</v>
      </c>
      <c r="AL2">
        <v>0</v>
      </c>
      <c r="AM2">
        <v>0</v>
      </c>
      <c r="AN2">
        <v>0</v>
      </c>
      <c r="AO2">
        <v>0</v>
      </c>
      <c r="AP2">
        <v>0</v>
      </c>
      <c r="AQ2">
        <v>0</v>
      </c>
      <c r="AR2">
        <v>0</v>
      </c>
      <c r="AS2">
        <v>119.2703481511096</v>
      </c>
      <c r="AT2">
        <v>17.282860755008549</v>
      </c>
      <c r="AU2">
        <v>0</v>
      </c>
      <c r="AV2">
        <v>0</v>
      </c>
      <c r="AW2">
        <v>0.97060041434590727</v>
      </c>
      <c r="AX2">
        <v>5.7125080363634186</v>
      </c>
      <c r="AY2">
        <v>0</v>
      </c>
      <c r="AZ2">
        <v>0</v>
      </c>
      <c r="BA2">
        <v>0</v>
      </c>
      <c r="BB2">
        <v>0</v>
      </c>
      <c r="BC2">
        <v>0</v>
      </c>
      <c r="BD2">
        <v>1.3534754718998789</v>
      </c>
    </row>
    <row r="3" spans="1:56">
      <c r="A3" s="7">
        <v>44441</v>
      </c>
      <c r="B3">
        <v>94.348396299151887</v>
      </c>
      <c r="C3">
        <v>0</v>
      </c>
      <c r="D3">
        <v>0</v>
      </c>
      <c r="E3">
        <v>0</v>
      </c>
      <c r="F3">
        <v>0</v>
      </c>
      <c r="G3">
        <v>0</v>
      </c>
      <c r="H3">
        <v>0</v>
      </c>
      <c r="I3">
        <v>0</v>
      </c>
      <c r="J3">
        <v>0</v>
      </c>
      <c r="K3">
        <v>4.8657500852934765</v>
      </c>
      <c r="L3">
        <v>0.83338567358830307</v>
      </c>
      <c r="M3">
        <v>14.575920279013246</v>
      </c>
      <c r="N3">
        <v>0</v>
      </c>
      <c r="O3">
        <v>0</v>
      </c>
      <c r="P3">
        <v>2.9462339399299369</v>
      </c>
      <c r="Q3">
        <v>-5.1867466428608333</v>
      </c>
      <c r="R3">
        <v>0</v>
      </c>
      <c r="S3">
        <v>0</v>
      </c>
      <c r="T3">
        <v>0</v>
      </c>
      <c r="U3">
        <v>0</v>
      </c>
      <c r="V3">
        <v>0</v>
      </c>
      <c r="W3">
        <v>0</v>
      </c>
      <c r="X3">
        <v>0</v>
      </c>
      <c r="Y3">
        <v>0</v>
      </c>
      <c r="Z3">
        <v>55.083238786158837</v>
      </c>
      <c r="AA3">
        <v>1.3645196369558596</v>
      </c>
      <c r="AB3">
        <v>0</v>
      </c>
      <c r="AC3">
        <v>0</v>
      </c>
      <c r="AD3">
        <v>9.1275250615330137</v>
      </c>
      <c r="AE3">
        <v>0</v>
      </c>
      <c r="AF3">
        <v>0</v>
      </c>
      <c r="AG3">
        <v>0</v>
      </c>
      <c r="AH3">
        <v>0</v>
      </c>
      <c r="AI3">
        <v>0</v>
      </c>
      <c r="AJ3">
        <v>0</v>
      </c>
      <c r="AK3">
        <v>0</v>
      </c>
      <c r="AL3">
        <v>0</v>
      </c>
      <c r="AM3">
        <v>0</v>
      </c>
      <c r="AN3">
        <v>0</v>
      </c>
      <c r="AO3">
        <v>0</v>
      </c>
      <c r="AP3">
        <v>0</v>
      </c>
      <c r="AQ3">
        <v>0</v>
      </c>
      <c r="AR3">
        <v>0</v>
      </c>
      <c r="AS3">
        <v>105.93849830794041</v>
      </c>
      <c r="AT3">
        <v>16.109309972225873</v>
      </c>
      <c r="AU3">
        <v>0</v>
      </c>
      <c r="AV3">
        <v>0</v>
      </c>
      <c r="AW3">
        <v>0.90324957603403233</v>
      </c>
      <c r="AX3">
        <v>5.3161119505710461</v>
      </c>
      <c r="AY3">
        <v>0</v>
      </c>
      <c r="AZ3">
        <v>0</v>
      </c>
      <c r="BA3">
        <v>0</v>
      </c>
      <c r="BB3">
        <v>0</v>
      </c>
      <c r="BC3">
        <v>0</v>
      </c>
      <c r="BD3">
        <v>1.3645196369558596</v>
      </c>
    </row>
    <row r="4" spans="1:56">
      <c r="A4" s="7">
        <v>44442</v>
      </c>
      <c r="B4">
        <v>116.55148577449947</v>
      </c>
      <c r="C4">
        <v>0</v>
      </c>
      <c r="D4">
        <v>0</v>
      </c>
      <c r="E4">
        <v>0</v>
      </c>
      <c r="F4">
        <v>0</v>
      </c>
      <c r="G4">
        <v>0</v>
      </c>
      <c r="H4">
        <v>0</v>
      </c>
      <c r="I4">
        <v>0</v>
      </c>
      <c r="J4">
        <v>0</v>
      </c>
      <c r="K4">
        <v>6.6500293578773855</v>
      </c>
      <c r="L4">
        <v>1.1389896945280833</v>
      </c>
      <c r="M4">
        <v>19.920936356038126</v>
      </c>
      <c r="N4">
        <v>0</v>
      </c>
      <c r="O4">
        <v>0</v>
      </c>
      <c r="P4">
        <v>4.0266232034658884</v>
      </c>
      <c r="Q4">
        <v>-5.2514647371560317</v>
      </c>
      <c r="R4">
        <v>0</v>
      </c>
      <c r="S4">
        <v>0</v>
      </c>
      <c r="T4">
        <v>0</v>
      </c>
      <c r="U4">
        <v>0</v>
      </c>
      <c r="V4">
        <v>0</v>
      </c>
      <c r="W4">
        <v>0</v>
      </c>
      <c r="X4">
        <v>0</v>
      </c>
      <c r="Y4">
        <v>0</v>
      </c>
      <c r="Z4">
        <v>75.282361122916768</v>
      </c>
      <c r="AA4">
        <v>1.5779850579921582</v>
      </c>
      <c r="AB4">
        <v>0</v>
      </c>
      <c r="AC4">
        <v>0</v>
      </c>
      <c r="AD4">
        <v>12.474604852274309</v>
      </c>
      <c r="AE4">
        <v>0</v>
      </c>
      <c r="AF4">
        <v>0</v>
      </c>
      <c r="AG4">
        <v>0</v>
      </c>
      <c r="AH4">
        <v>0</v>
      </c>
      <c r="AI4">
        <v>0</v>
      </c>
      <c r="AJ4">
        <v>0</v>
      </c>
      <c r="AK4">
        <v>0</v>
      </c>
      <c r="AL4">
        <v>0</v>
      </c>
      <c r="AM4">
        <v>0</v>
      </c>
      <c r="AN4">
        <v>0</v>
      </c>
      <c r="AO4">
        <v>0</v>
      </c>
      <c r="AP4">
        <v>0</v>
      </c>
      <c r="AQ4">
        <v>0</v>
      </c>
      <c r="AR4">
        <v>0</v>
      </c>
      <c r="AS4">
        <v>146.37185523764649</v>
      </c>
      <c r="AT4">
        <v>22.051777804698201</v>
      </c>
      <c r="AU4">
        <v>0</v>
      </c>
      <c r="AV4">
        <v>0</v>
      </c>
      <c r="AW4">
        <v>1.2344728136102634</v>
      </c>
      <c r="AX4">
        <v>7.2655397259121672</v>
      </c>
      <c r="AY4">
        <v>0</v>
      </c>
      <c r="AZ4">
        <v>0</v>
      </c>
      <c r="BA4">
        <v>0</v>
      </c>
      <c r="BB4">
        <v>0</v>
      </c>
      <c r="BC4">
        <v>0</v>
      </c>
      <c r="BD4">
        <v>1.5779850579921582</v>
      </c>
    </row>
    <row r="5" spans="1:56">
      <c r="A5" s="7">
        <v>44443</v>
      </c>
      <c r="B5">
        <v>92.792018196856915</v>
      </c>
      <c r="C5">
        <v>0</v>
      </c>
      <c r="D5">
        <v>0</v>
      </c>
      <c r="E5">
        <v>0</v>
      </c>
      <c r="F5">
        <v>0</v>
      </c>
      <c r="G5">
        <v>0</v>
      </c>
      <c r="H5">
        <v>0</v>
      </c>
      <c r="I5">
        <v>0</v>
      </c>
      <c r="J5">
        <v>0</v>
      </c>
      <c r="K5">
        <v>5.2199155174736473</v>
      </c>
      <c r="L5">
        <v>0.89404567419901815</v>
      </c>
      <c r="M5">
        <v>15.63686402140627</v>
      </c>
      <c r="N5">
        <v>0</v>
      </c>
      <c r="O5">
        <v>0</v>
      </c>
      <c r="P5">
        <v>3.1606827296022564</v>
      </c>
      <c r="Q5">
        <v>0</v>
      </c>
      <c r="R5">
        <v>0</v>
      </c>
      <c r="S5">
        <v>0</v>
      </c>
      <c r="T5">
        <v>0</v>
      </c>
      <c r="U5">
        <v>0</v>
      </c>
      <c r="V5">
        <v>0</v>
      </c>
      <c r="W5">
        <v>0</v>
      </c>
      <c r="X5">
        <v>0</v>
      </c>
      <c r="Y5">
        <v>0</v>
      </c>
      <c r="Z5">
        <v>59.092606042719616</v>
      </c>
      <c r="AA5">
        <v>1.2386334326175006</v>
      </c>
      <c r="AB5">
        <v>0</v>
      </c>
      <c r="AC5">
        <v>0</v>
      </c>
      <c r="AD5">
        <v>9.7918941313551038</v>
      </c>
      <c r="AE5">
        <v>0</v>
      </c>
      <c r="AF5">
        <v>0</v>
      </c>
      <c r="AG5">
        <v>0</v>
      </c>
      <c r="AH5">
        <v>0</v>
      </c>
      <c r="AI5">
        <v>0</v>
      </c>
      <c r="AJ5">
        <v>0</v>
      </c>
      <c r="AK5">
        <v>0</v>
      </c>
      <c r="AL5">
        <v>0</v>
      </c>
      <c r="AM5">
        <v>0</v>
      </c>
      <c r="AN5">
        <v>0</v>
      </c>
      <c r="AO5">
        <v>0</v>
      </c>
      <c r="AP5">
        <v>0</v>
      </c>
      <c r="AQ5">
        <v>0</v>
      </c>
      <c r="AR5">
        <v>0</v>
      </c>
      <c r="AS5">
        <v>119.64481390651257</v>
      </c>
      <c r="AT5">
        <v>17.938119515396707</v>
      </c>
      <c r="AU5">
        <v>0</v>
      </c>
      <c r="AV5">
        <v>0</v>
      </c>
      <c r="AW5">
        <v>0.96899478917794868</v>
      </c>
      <c r="AX5">
        <v>5.7030580644256794</v>
      </c>
      <c r="AY5">
        <v>0</v>
      </c>
      <c r="AZ5">
        <v>0</v>
      </c>
      <c r="BA5">
        <v>0</v>
      </c>
      <c r="BB5">
        <v>0</v>
      </c>
      <c r="BC5">
        <v>0</v>
      </c>
      <c r="BD5">
        <v>1.2386334326175006</v>
      </c>
    </row>
    <row r="6" spans="1:56">
      <c r="A6" s="7">
        <v>44444</v>
      </c>
      <c r="B6">
        <v>100.82586709886547</v>
      </c>
      <c r="C6">
        <v>0</v>
      </c>
      <c r="D6">
        <v>0</v>
      </c>
      <c r="E6">
        <v>0</v>
      </c>
      <c r="F6">
        <v>0</v>
      </c>
      <c r="G6">
        <v>0</v>
      </c>
      <c r="H6">
        <v>0</v>
      </c>
      <c r="I6">
        <v>0</v>
      </c>
      <c r="J6">
        <v>0</v>
      </c>
      <c r="K6">
        <v>5.1141635823546512</v>
      </c>
      <c r="L6">
        <v>0.87593291741249835</v>
      </c>
      <c r="M6">
        <v>15.320071800551199</v>
      </c>
      <c r="N6">
        <v>0</v>
      </c>
      <c r="O6">
        <v>0</v>
      </c>
      <c r="P6">
        <v>3.0966494490187424</v>
      </c>
      <c r="Q6">
        <v>0</v>
      </c>
      <c r="R6">
        <v>0</v>
      </c>
      <c r="S6">
        <v>0</v>
      </c>
      <c r="T6">
        <v>0</v>
      </c>
      <c r="U6">
        <v>0</v>
      </c>
      <c r="V6">
        <v>0</v>
      </c>
      <c r="W6">
        <v>0</v>
      </c>
      <c r="X6">
        <v>0</v>
      </c>
      <c r="Y6">
        <v>0</v>
      </c>
      <c r="Z6">
        <v>57.895430069406821</v>
      </c>
      <c r="AA6">
        <v>0.99289600562185254</v>
      </c>
      <c r="AB6">
        <v>0</v>
      </c>
      <c r="AC6">
        <v>0</v>
      </c>
      <c r="AD6">
        <v>9.5935170217247325</v>
      </c>
      <c r="AE6">
        <v>0</v>
      </c>
      <c r="AF6">
        <v>0</v>
      </c>
      <c r="AG6">
        <v>0</v>
      </c>
      <c r="AH6">
        <v>0</v>
      </c>
      <c r="AI6">
        <v>0</v>
      </c>
      <c r="AJ6">
        <v>0</v>
      </c>
      <c r="AK6">
        <v>0</v>
      </c>
      <c r="AL6">
        <v>0</v>
      </c>
      <c r="AM6">
        <v>0</v>
      </c>
      <c r="AN6">
        <v>0</v>
      </c>
      <c r="AO6">
        <v>0</v>
      </c>
      <c r="AP6">
        <v>0</v>
      </c>
      <c r="AQ6">
        <v>0</v>
      </c>
      <c r="AR6">
        <v>0</v>
      </c>
      <c r="AS6">
        <v>117.87866362162626</v>
      </c>
      <c r="AT6">
        <v>18.453121182678299</v>
      </c>
      <c r="AU6">
        <v>0</v>
      </c>
      <c r="AV6">
        <v>0</v>
      </c>
      <c r="AW6">
        <v>0.94936361435667738</v>
      </c>
      <c r="AX6">
        <v>5.5875179901869094</v>
      </c>
      <c r="AY6">
        <v>0</v>
      </c>
      <c r="AZ6">
        <v>0</v>
      </c>
      <c r="BA6">
        <v>0</v>
      </c>
      <c r="BB6">
        <v>0</v>
      </c>
      <c r="BC6">
        <v>0</v>
      </c>
      <c r="BD6">
        <v>0.99289600562185254</v>
      </c>
    </row>
    <row r="7" spans="1:56">
      <c r="A7" s="7">
        <v>44445</v>
      </c>
      <c r="B7">
        <v>82.453608870967741</v>
      </c>
      <c r="C7">
        <v>0</v>
      </c>
      <c r="D7">
        <v>0</v>
      </c>
      <c r="E7">
        <v>0</v>
      </c>
      <c r="F7">
        <v>0</v>
      </c>
      <c r="G7">
        <v>0</v>
      </c>
      <c r="H7">
        <v>0</v>
      </c>
      <c r="I7">
        <v>0</v>
      </c>
      <c r="J7">
        <v>0</v>
      </c>
      <c r="K7">
        <v>4.2411813579473385</v>
      </c>
      <c r="L7">
        <v>0.72641211028054775</v>
      </c>
      <c r="M7">
        <v>12.704952017392594</v>
      </c>
      <c r="N7">
        <v>0</v>
      </c>
      <c r="O7">
        <v>0</v>
      </c>
      <c r="P7">
        <v>2.5680547178018331</v>
      </c>
      <c r="Q7">
        <v>0</v>
      </c>
      <c r="R7">
        <v>0</v>
      </c>
      <c r="S7">
        <v>0</v>
      </c>
      <c r="T7">
        <v>0</v>
      </c>
      <c r="U7">
        <v>0</v>
      </c>
      <c r="V7">
        <v>0</v>
      </c>
      <c r="W7">
        <v>0</v>
      </c>
      <c r="X7">
        <v>0</v>
      </c>
      <c r="Y7">
        <v>0</v>
      </c>
      <c r="Z7">
        <v>48.012742409709688</v>
      </c>
      <c r="AA7">
        <v>1.0063896640017191</v>
      </c>
      <c r="AB7">
        <v>0</v>
      </c>
      <c r="AC7">
        <v>0</v>
      </c>
      <c r="AD7">
        <v>7.9559139817260212</v>
      </c>
      <c r="AE7">
        <v>0</v>
      </c>
      <c r="AF7">
        <v>0</v>
      </c>
      <c r="AG7">
        <v>0</v>
      </c>
      <c r="AH7">
        <v>0</v>
      </c>
      <c r="AI7">
        <v>0</v>
      </c>
      <c r="AJ7">
        <v>0</v>
      </c>
      <c r="AK7">
        <v>0</v>
      </c>
      <c r="AL7">
        <v>0</v>
      </c>
      <c r="AM7">
        <v>0</v>
      </c>
      <c r="AN7">
        <v>0</v>
      </c>
      <c r="AO7">
        <v>0</v>
      </c>
      <c r="AP7">
        <v>0</v>
      </c>
      <c r="AQ7">
        <v>0</v>
      </c>
      <c r="AR7">
        <v>0</v>
      </c>
      <c r="AS7">
        <v>116.43408344640652</v>
      </c>
      <c r="AT7">
        <v>15.12219649410719</v>
      </c>
      <c r="AU7">
        <v>0</v>
      </c>
      <c r="AV7">
        <v>0</v>
      </c>
      <c r="AW7">
        <v>0.78730826620708327</v>
      </c>
      <c r="AX7">
        <v>4.6337346773458643</v>
      </c>
      <c r="AY7">
        <v>0</v>
      </c>
      <c r="AZ7">
        <v>0</v>
      </c>
      <c r="BA7">
        <v>18.675197761429558</v>
      </c>
      <c r="BB7">
        <v>0</v>
      </c>
      <c r="BC7">
        <v>0</v>
      </c>
      <c r="BD7">
        <v>1.0063896640017191</v>
      </c>
    </row>
    <row r="8" spans="1:56">
      <c r="A8" s="7">
        <v>44446</v>
      </c>
      <c r="B8">
        <v>92.419662684469429</v>
      </c>
      <c r="C8">
        <v>0</v>
      </c>
      <c r="D8">
        <v>0</v>
      </c>
      <c r="E8">
        <v>0</v>
      </c>
      <c r="F8">
        <v>0</v>
      </c>
      <c r="G8">
        <v>0</v>
      </c>
      <c r="H8">
        <v>0</v>
      </c>
      <c r="I8">
        <v>0</v>
      </c>
      <c r="J8">
        <v>0</v>
      </c>
      <c r="K8">
        <v>4.4349106539885028</v>
      </c>
      <c r="L8">
        <v>0.75959326781897185</v>
      </c>
      <c r="M8">
        <v>13.285290654870119</v>
      </c>
      <c r="N8">
        <v>0</v>
      </c>
      <c r="O8">
        <v>0</v>
      </c>
      <c r="P8">
        <v>2.6853586929649529</v>
      </c>
      <c r="Q8">
        <v>0</v>
      </c>
      <c r="R8">
        <v>0</v>
      </c>
      <c r="S8">
        <v>0</v>
      </c>
      <c r="T8">
        <v>0</v>
      </c>
      <c r="U8">
        <v>0</v>
      </c>
      <c r="V8">
        <v>0</v>
      </c>
      <c r="W8">
        <v>0</v>
      </c>
      <c r="X8">
        <v>0</v>
      </c>
      <c r="Y8">
        <v>0</v>
      </c>
      <c r="Z8">
        <v>50.205875408044989</v>
      </c>
      <c r="AA8">
        <v>0.57401436914376469</v>
      </c>
      <c r="AB8">
        <v>0</v>
      </c>
      <c r="AC8">
        <v>0</v>
      </c>
      <c r="AD8">
        <v>8.3193253723178628</v>
      </c>
      <c r="AE8">
        <v>0</v>
      </c>
      <c r="AF8">
        <v>0</v>
      </c>
      <c r="AG8">
        <v>0</v>
      </c>
      <c r="AH8">
        <v>0</v>
      </c>
      <c r="AI8">
        <v>0</v>
      </c>
      <c r="AJ8">
        <v>0</v>
      </c>
      <c r="AK8">
        <v>0</v>
      </c>
      <c r="AL8">
        <v>0</v>
      </c>
      <c r="AM8">
        <v>0</v>
      </c>
      <c r="AN8">
        <v>0</v>
      </c>
      <c r="AO8">
        <v>0</v>
      </c>
      <c r="AP8">
        <v>0</v>
      </c>
      <c r="AQ8">
        <v>0</v>
      </c>
      <c r="AR8">
        <v>0</v>
      </c>
      <c r="AS8">
        <v>100.90324707236091</v>
      </c>
      <c r="AT8">
        <v>14.970212535311456</v>
      </c>
      <c r="AU8">
        <v>0</v>
      </c>
      <c r="AV8">
        <v>0</v>
      </c>
      <c r="AW8">
        <v>0.82327104716524235</v>
      </c>
      <c r="AX8">
        <v>4.8453950807383324</v>
      </c>
      <c r="AY8">
        <v>0</v>
      </c>
      <c r="AZ8">
        <v>0</v>
      </c>
      <c r="BA8">
        <v>0</v>
      </c>
      <c r="BB8">
        <v>0</v>
      </c>
      <c r="BC8">
        <v>0</v>
      </c>
      <c r="BD8">
        <v>0.57401436914376469</v>
      </c>
    </row>
    <row r="9" spans="1:56">
      <c r="A9" s="7">
        <v>44447</v>
      </c>
      <c r="B9">
        <v>79.288174273858914</v>
      </c>
      <c r="C9">
        <v>0</v>
      </c>
      <c r="D9">
        <v>0</v>
      </c>
      <c r="E9">
        <v>0</v>
      </c>
      <c r="F9">
        <v>0</v>
      </c>
      <c r="G9">
        <v>0</v>
      </c>
      <c r="H9">
        <v>0</v>
      </c>
      <c r="I9">
        <v>0</v>
      </c>
      <c r="J9">
        <v>0</v>
      </c>
      <c r="K9">
        <v>4.3643691982196673</v>
      </c>
      <c r="L9">
        <v>0.74751121722478908</v>
      </c>
      <c r="M9">
        <v>13.073975519972462</v>
      </c>
      <c r="N9">
        <v>0</v>
      </c>
      <c r="O9">
        <v>0</v>
      </c>
      <c r="P9">
        <v>2.6426455187338367</v>
      </c>
      <c r="Q9">
        <v>-4.6522893470197104</v>
      </c>
      <c r="R9">
        <v>0</v>
      </c>
      <c r="S9">
        <v>0</v>
      </c>
      <c r="T9">
        <v>0</v>
      </c>
      <c r="U9">
        <v>0</v>
      </c>
      <c r="V9">
        <v>0</v>
      </c>
      <c r="W9">
        <v>0</v>
      </c>
      <c r="X9">
        <v>0</v>
      </c>
      <c r="Y9">
        <v>0</v>
      </c>
      <c r="Z9">
        <v>49.40730339256433</v>
      </c>
      <c r="AA9">
        <v>1.2239156079749309</v>
      </c>
      <c r="AB9">
        <v>0</v>
      </c>
      <c r="AC9">
        <v>0</v>
      </c>
      <c r="AD9">
        <v>8.1869986201993914</v>
      </c>
      <c r="AE9">
        <v>0</v>
      </c>
      <c r="AF9">
        <v>0</v>
      </c>
      <c r="AG9">
        <v>0</v>
      </c>
      <c r="AH9">
        <v>0</v>
      </c>
      <c r="AI9">
        <v>0</v>
      </c>
      <c r="AJ9">
        <v>0</v>
      </c>
      <c r="AK9">
        <v>0</v>
      </c>
      <c r="AL9">
        <v>0</v>
      </c>
      <c r="AM9">
        <v>0</v>
      </c>
      <c r="AN9">
        <v>0</v>
      </c>
      <c r="AO9">
        <v>0</v>
      </c>
      <c r="AP9">
        <v>0</v>
      </c>
      <c r="AQ9">
        <v>0</v>
      </c>
      <c r="AR9">
        <v>0</v>
      </c>
      <c r="AS9">
        <v>95.539942305827324</v>
      </c>
      <c r="AT9">
        <v>14.967011965017774</v>
      </c>
      <c r="AU9">
        <v>0</v>
      </c>
      <c r="AV9">
        <v>0</v>
      </c>
      <c r="AW9">
        <v>0.81017614115915626</v>
      </c>
      <c r="AX9">
        <v>4.7683244812521766</v>
      </c>
      <c r="AY9">
        <v>0</v>
      </c>
      <c r="AZ9">
        <v>0</v>
      </c>
      <c r="BA9">
        <v>0</v>
      </c>
      <c r="BB9">
        <v>0</v>
      </c>
      <c r="BC9">
        <v>0</v>
      </c>
      <c r="BD9">
        <v>1.2239156079749309</v>
      </c>
    </row>
    <row r="10" spans="1:56">
      <c r="A10" s="7">
        <v>44448</v>
      </c>
      <c r="B10">
        <v>96.228399412628491</v>
      </c>
      <c r="C10">
        <v>0</v>
      </c>
      <c r="D10">
        <v>0</v>
      </c>
      <c r="E10">
        <v>0</v>
      </c>
      <c r="F10">
        <v>0</v>
      </c>
      <c r="G10">
        <v>0</v>
      </c>
      <c r="H10">
        <v>0</v>
      </c>
      <c r="I10">
        <v>0</v>
      </c>
      <c r="J10">
        <v>0</v>
      </c>
      <c r="K10">
        <v>4.6335373426032591</v>
      </c>
      <c r="L10">
        <v>0.79361323062185973</v>
      </c>
      <c r="M10">
        <v>13.880300001380455</v>
      </c>
      <c r="N10">
        <v>0</v>
      </c>
      <c r="O10">
        <v>0</v>
      </c>
      <c r="P10">
        <v>2.8056280617394478</v>
      </c>
      <c r="Q10">
        <v>-3.6590602316894816</v>
      </c>
      <c r="R10">
        <v>0</v>
      </c>
      <c r="S10">
        <v>0</v>
      </c>
      <c r="T10">
        <v>0</v>
      </c>
      <c r="U10">
        <v>0</v>
      </c>
      <c r="V10">
        <v>0</v>
      </c>
      <c r="W10">
        <v>0</v>
      </c>
      <c r="X10">
        <v>0</v>
      </c>
      <c r="Y10">
        <v>0</v>
      </c>
      <c r="Z10">
        <v>52.454449857303977</v>
      </c>
      <c r="AA10">
        <v>1.7991683861047953</v>
      </c>
      <c r="AB10">
        <v>0</v>
      </c>
      <c r="AC10">
        <v>0</v>
      </c>
      <c r="AD10">
        <v>8.6919236452337145</v>
      </c>
      <c r="AE10">
        <v>0</v>
      </c>
      <c r="AF10">
        <v>0</v>
      </c>
      <c r="AG10">
        <v>0</v>
      </c>
      <c r="AH10">
        <v>0</v>
      </c>
      <c r="AI10">
        <v>0</v>
      </c>
      <c r="AJ10">
        <v>0</v>
      </c>
      <c r="AK10">
        <v>0</v>
      </c>
      <c r="AL10">
        <v>0</v>
      </c>
      <c r="AM10">
        <v>0</v>
      </c>
      <c r="AN10">
        <v>0</v>
      </c>
      <c r="AO10">
        <v>0</v>
      </c>
      <c r="AP10">
        <v>0</v>
      </c>
      <c r="AQ10">
        <v>0</v>
      </c>
      <c r="AR10">
        <v>0</v>
      </c>
      <c r="AS10">
        <v>103.00599417090697</v>
      </c>
      <c r="AT10">
        <v>15.683884768872899</v>
      </c>
      <c r="AU10">
        <v>0</v>
      </c>
      <c r="AV10">
        <v>0</v>
      </c>
      <c r="AW10">
        <v>0.86014295162712184</v>
      </c>
      <c r="AX10">
        <v>5.0624061673205922</v>
      </c>
      <c r="AY10">
        <v>0</v>
      </c>
      <c r="AZ10">
        <v>0</v>
      </c>
      <c r="BA10">
        <v>0</v>
      </c>
      <c r="BB10">
        <v>0</v>
      </c>
      <c r="BC10">
        <v>0</v>
      </c>
      <c r="BD10">
        <v>1.7991683861047953</v>
      </c>
    </row>
    <row r="11" spans="1:56">
      <c r="A11" s="7">
        <v>44449</v>
      </c>
      <c r="B11">
        <v>95.797254901960784</v>
      </c>
      <c r="C11">
        <v>0</v>
      </c>
      <c r="D11">
        <v>0</v>
      </c>
      <c r="E11">
        <v>0</v>
      </c>
      <c r="F11">
        <v>0</v>
      </c>
      <c r="G11">
        <v>0</v>
      </c>
      <c r="H11">
        <v>0</v>
      </c>
      <c r="I11">
        <v>0</v>
      </c>
      <c r="J11">
        <v>0</v>
      </c>
      <c r="K11">
        <v>5.1559459645634309</v>
      </c>
      <c r="L11">
        <v>0.88308923211131041</v>
      </c>
      <c r="M11">
        <v>15.445235785849821</v>
      </c>
      <c r="N11">
        <v>0</v>
      </c>
      <c r="O11">
        <v>0</v>
      </c>
      <c r="P11">
        <v>3.1219488726218367</v>
      </c>
      <c r="Q11">
        <v>0</v>
      </c>
      <c r="R11">
        <v>0</v>
      </c>
      <c r="S11">
        <v>0</v>
      </c>
      <c r="T11">
        <v>0</v>
      </c>
      <c r="U11">
        <v>0</v>
      </c>
      <c r="V11">
        <v>0</v>
      </c>
      <c r="W11">
        <v>0</v>
      </c>
      <c r="X11">
        <v>0</v>
      </c>
      <c r="Y11">
        <v>0</v>
      </c>
      <c r="Z11">
        <v>58.368431949058838</v>
      </c>
      <c r="AA11">
        <v>1.3346772014568251</v>
      </c>
      <c r="AB11">
        <v>0</v>
      </c>
      <c r="AC11">
        <v>0</v>
      </c>
      <c r="AD11">
        <v>9.6718954287649677</v>
      </c>
      <c r="AE11">
        <v>0</v>
      </c>
      <c r="AF11">
        <v>0</v>
      </c>
      <c r="AG11">
        <v>0</v>
      </c>
      <c r="AH11">
        <v>0</v>
      </c>
      <c r="AI11">
        <v>0</v>
      </c>
      <c r="AJ11">
        <v>0</v>
      </c>
      <c r="AK11">
        <v>0</v>
      </c>
      <c r="AL11">
        <v>0</v>
      </c>
      <c r="AM11">
        <v>0</v>
      </c>
      <c r="AN11">
        <v>0</v>
      </c>
      <c r="AO11">
        <v>0</v>
      </c>
      <c r="AP11">
        <v>0</v>
      </c>
      <c r="AQ11">
        <v>0</v>
      </c>
      <c r="AR11">
        <v>0</v>
      </c>
      <c r="AS11">
        <v>117.91118231382377</v>
      </c>
      <c r="AT11">
        <v>17.339670391080499</v>
      </c>
      <c r="AU11">
        <v>0</v>
      </c>
      <c r="AV11">
        <v>0</v>
      </c>
      <c r="AW11">
        <v>0.95711985303606206</v>
      </c>
      <c r="AX11">
        <v>5.6331676469694827</v>
      </c>
      <c r="AY11">
        <v>0</v>
      </c>
      <c r="AZ11">
        <v>0</v>
      </c>
      <c r="BA11">
        <v>0</v>
      </c>
      <c r="BB11">
        <v>0</v>
      </c>
      <c r="BC11">
        <v>0</v>
      </c>
      <c r="BD11">
        <v>1.3346772014568251</v>
      </c>
    </row>
    <row r="12" spans="1:56">
      <c r="A12" s="7">
        <v>44450</v>
      </c>
      <c r="B12">
        <v>100.52394904458599</v>
      </c>
      <c r="C12">
        <v>0</v>
      </c>
      <c r="D12">
        <v>0</v>
      </c>
      <c r="E12">
        <v>0</v>
      </c>
      <c r="F12">
        <v>0</v>
      </c>
      <c r="G12">
        <v>0</v>
      </c>
      <c r="H12">
        <v>0</v>
      </c>
      <c r="I12">
        <v>0</v>
      </c>
      <c r="J12">
        <v>0</v>
      </c>
      <c r="K12">
        <v>5.0245842839376111</v>
      </c>
      <c r="L12">
        <v>0.86059014339198403</v>
      </c>
      <c r="M12">
        <v>15.051726593853648</v>
      </c>
      <c r="N12">
        <v>0</v>
      </c>
      <c r="O12">
        <v>0</v>
      </c>
      <c r="P12">
        <v>3.0424087739563119</v>
      </c>
      <c r="Q12">
        <v>0</v>
      </c>
      <c r="R12">
        <v>0</v>
      </c>
      <c r="S12">
        <v>0</v>
      </c>
      <c r="T12">
        <v>0</v>
      </c>
      <c r="U12">
        <v>0</v>
      </c>
      <c r="V12">
        <v>0</v>
      </c>
      <c r="W12">
        <v>0</v>
      </c>
      <c r="X12">
        <v>0</v>
      </c>
      <c r="Y12">
        <v>0</v>
      </c>
      <c r="Z12">
        <v>56.881338141439507</v>
      </c>
      <c r="AA12">
        <v>0.86711512451335193</v>
      </c>
      <c r="AB12">
        <v>0</v>
      </c>
      <c r="AC12">
        <v>0</v>
      </c>
      <c r="AD12">
        <v>9.4254777108346488</v>
      </c>
      <c r="AE12">
        <v>0</v>
      </c>
      <c r="AF12">
        <v>0</v>
      </c>
      <c r="AG12">
        <v>0</v>
      </c>
      <c r="AH12">
        <v>0</v>
      </c>
      <c r="AI12">
        <v>0</v>
      </c>
      <c r="AJ12">
        <v>0</v>
      </c>
      <c r="AK12">
        <v>0</v>
      </c>
      <c r="AL12">
        <v>0</v>
      </c>
      <c r="AM12">
        <v>0</v>
      </c>
      <c r="AN12">
        <v>0</v>
      </c>
      <c r="AO12">
        <v>0</v>
      </c>
      <c r="AP12">
        <v>0</v>
      </c>
      <c r="AQ12">
        <v>0</v>
      </c>
      <c r="AR12">
        <v>0</v>
      </c>
      <c r="AS12">
        <v>114.36823535878406</v>
      </c>
      <c r="AT12">
        <v>16.792612512202428</v>
      </c>
      <c r="AU12">
        <v>0</v>
      </c>
      <c r="AV12">
        <v>0</v>
      </c>
      <c r="AW12">
        <v>0.93273463385042987</v>
      </c>
      <c r="AX12">
        <v>5.4896474521422345</v>
      </c>
      <c r="AY12">
        <v>0</v>
      </c>
      <c r="AZ12">
        <v>0</v>
      </c>
      <c r="BA12">
        <v>0</v>
      </c>
      <c r="BB12">
        <v>0</v>
      </c>
      <c r="BC12">
        <v>0</v>
      </c>
      <c r="BD12">
        <v>0.86711512451335193</v>
      </c>
    </row>
    <row r="13" spans="1:56">
      <c r="A13" s="7">
        <v>44451</v>
      </c>
      <c r="B13">
        <v>101.99448763250884</v>
      </c>
      <c r="C13">
        <v>0</v>
      </c>
      <c r="D13">
        <v>0</v>
      </c>
      <c r="E13">
        <v>0</v>
      </c>
      <c r="F13">
        <v>0</v>
      </c>
      <c r="G13">
        <v>0</v>
      </c>
      <c r="H13">
        <v>0</v>
      </c>
      <c r="I13">
        <v>0</v>
      </c>
      <c r="J13">
        <v>0</v>
      </c>
      <c r="K13">
        <v>4.4599843537990385</v>
      </c>
      <c r="L13">
        <v>0.76388778805731938</v>
      </c>
      <c r="M13">
        <v>13.360401838784579</v>
      </c>
      <c r="N13">
        <v>0</v>
      </c>
      <c r="O13">
        <v>0</v>
      </c>
      <c r="P13">
        <v>2.7005409329251786</v>
      </c>
      <c r="Q13">
        <v>0</v>
      </c>
      <c r="R13">
        <v>0</v>
      </c>
      <c r="S13">
        <v>0</v>
      </c>
      <c r="T13">
        <v>0</v>
      </c>
      <c r="U13">
        <v>0</v>
      </c>
      <c r="V13">
        <v>0</v>
      </c>
      <c r="W13">
        <v>0</v>
      </c>
      <c r="X13">
        <v>0</v>
      </c>
      <c r="Y13">
        <v>0</v>
      </c>
      <c r="Z13">
        <v>50.489724880316622</v>
      </c>
      <c r="AA13">
        <v>0.76967957341962545</v>
      </c>
      <c r="AB13">
        <v>0</v>
      </c>
      <c r="AC13">
        <v>0</v>
      </c>
      <c r="AD13">
        <v>8.3663604274263736</v>
      </c>
      <c r="AE13">
        <v>0</v>
      </c>
      <c r="AF13">
        <v>0</v>
      </c>
      <c r="AG13">
        <v>0</v>
      </c>
      <c r="AH13">
        <v>0</v>
      </c>
      <c r="AI13">
        <v>0</v>
      </c>
      <c r="AJ13">
        <v>0</v>
      </c>
      <c r="AK13">
        <v>0</v>
      </c>
      <c r="AL13">
        <v>0</v>
      </c>
      <c r="AM13">
        <v>0</v>
      </c>
      <c r="AN13">
        <v>0</v>
      </c>
      <c r="AO13">
        <v>0</v>
      </c>
      <c r="AP13">
        <v>0</v>
      </c>
      <c r="AQ13">
        <v>0</v>
      </c>
      <c r="AR13">
        <v>0</v>
      </c>
      <c r="AS13">
        <v>102.70526755167562</v>
      </c>
      <c r="AT13">
        <v>16.093972643449046</v>
      </c>
      <c r="AU13">
        <v>0</v>
      </c>
      <c r="AV13">
        <v>0</v>
      </c>
      <c r="AW13">
        <v>0.827925583120947</v>
      </c>
      <c r="AX13">
        <v>4.8727895405587613</v>
      </c>
      <c r="AY13">
        <v>0</v>
      </c>
      <c r="AZ13">
        <v>0</v>
      </c>
      <c r="BA13">
        <v>0</v>
      </c>
      <c r="BB13">
        <v>0</v>
      </c>
      <c r="BC13">
        <v>0</v>
      </c>
      <c r="BD13">
        <v>0.76967957341962545</v>
      </c>
    </row>
    <row r="14" spans="1:56">
      <c r="A14" s="7">
        <v>44452</v>
      </c>
      <c r="B14">
        <v>125.32703734439833</v>
      </c>
      <c r="C14">
        <v>0</v>
      </c>
      <c r="D14">
        <v>0</v>
      </c>
      <c r="E14">
        <v>0</v>
      </c>
      <c r="F14">
        <v>0</v>
      </c>
      <c r="G14">
        <v>0</v>
      </c>
      <c r="H14">
        <v>0</v>
      </c>
      <c r="I14">
        <v>0</v>
      </c>
      <c r="J14">
        <v>0</v>
      </c>
      <c r="K14">
        <v>5.2372430378636006</v>
      </c>
      <c r="L14">
        <v>0.89701346065313103</v>
      </c>
      <c r="M14">
        <v>15.688770623966954</v>
      </c>
      <c r="N14">
        <v>0</v>
      </c>
      <c r="O14">
        <v>0</v>
      </c>
      <c r="P14">
        <v>3.1711746224806041</v>
      </c>
      <c r="Q14">
        <v>0</v>
      </c>
      <c r="R14">
        <v>0</v>
      </c>
      <c r="S14">
        <v>0</v>
      </c>
      <c r="T14">
        <v>0</v>
      </c>
      <c r="U14">
        <v>0</v>
      </c>
      <c r="V14">
        <v>0</v>
      </c>
      <c r="W14">
        <v>0</v>
      </c>
      <c r="X14">
        <v>0</v>
      </c>
      <c r="Y14">
        <v>0</v>
      </c>
      <c r="Z14">
        <v>59.288764071077189</v>
      </c>
      <c r="AA14">
        <v>3.8412120619520915</v>
      </c>
      <c r="AB14">
        <v>0</v>
      </c>
      <c r="AC14">
        <v>0</v>
      </c>
      <c r="AD14">
        <v>9.8243983442392704</v>
      </c>
      <c r="AE14">
        <v>0</v>
      </c>
      <c r="AF14">
        <v>0</v>
      </c>
      <c r="AG14">
        <v>0</v>
      </c>
      <c r="AH14">
        <v>0</v>
      </c>
      <c r="AI14">
        <v>0</v>
      </c>
      <c r="AJ14">
        <v>0</v>
      </c>
      <c r="AK14">
        <v>0</v>
      </c>
      <c r="AL14">
        <v>0</v>
      </c>
      <c r="AM14">
        <v>0</v>
      </c>
      <c r="AN14">
        <v>0</v>
      </c>
      <c r="AO14">
        <v>0</v>
      </c>
      <c r="AP14">
        <v>0</v>
      </c>
      <c r="AQ14">
        <v>0</v>
      </c>
      <c r="AR14">
        <v>0</v>
      </c>
      <c r="AS14">
        <v>146.59964505200122</v>
      </c>
      <c r="AT14">
        <v>18.89571102769267</v>
      </c>
      <c r="AU14">
        <v>0</v>
      </c>
      <c r="AV14">
        <v>0</v>
      </c>
      <c r="AW14">
        <v>0.97221136939098751</v>
      </c>
      <c r="AX14">
        <v>5.7219893775026112</v>
      </c>
      <c r="AY14">
        <v>0</v>
      </c>
      <c r="AZ14">
        <v>0</v>
      </c>
      <c r="BA14">
        <v>23.061157069715502</v>
      </c>
      <c r="BB14">
        <v>0</v>
      </c>
      <c r="BC14">
        <v>0</v>
      </c>
      <c r="BD14">
        <v>3.8412120619520915</v>
      </c>
    </row>
    <row r="15" spans="1:56">
      <c r="A15" s="7">
        <v>44453</v>
      </c>
      <c r="B15">
        <v>109.64720520673814</v>
      </c>
      <c r="C15">
        <v>0</v>
      </c>
      <c r="D15">
        <v>0</v>
      </c>
      <c r="E15">
        <v>0</v>
      </c>
      <c r="F15">
        <v>0</v>
      </c>
      <c r="G15">
        <v>0</v>
      </c>
      <c r="H15">
        <v>0</v>
      </c>
      <c r="I15">
        <v>0</v>
      </c>
      <c r="J15">
        <v>0</v>
      </c>
      <c r="K15">
        <v>4.8322188825617456</v>
      </c>
      <c r="L15">
        <v>0.82764258813360259</v>
      </c>
      <c r="M15">
        <v>14.475473661470277</v>
      </c>
      <c r="N15">
        <v>0</v>
      </c>
      <c r="O15">
        <v>0</v>
      </c>
      <c r="P15">
        <v>2.9259306432535435</v>
      </c>
      <c r="Q15">
        <v>0</v>
      </c>
      <c r="R15">
        <v>0</v>
      </c>
      <c r="S15">
        <v>0</v>
      </c>
      <c r="T15">
        <v>0</v>
      </c>
      <c r="U15">
        <v>0</v>
      </c>
      <c r="V15">
        <v>0</v>
      </c>
      <c r="W15">
        <v>0</v>
      </c>
      <c r="X15">
        <v>0</v>
      </c>
      <c r="Y15">
        <v>0</v>
      </c>
      <c r="Z15">
        <v>54.703645257004609</v>
      </c>
      <c r="AA15">
        <v>4.4823079675265207</v>
      </c>
      <c r="AB15">
        <v>0</v>
      </c>
      <c r="AC15">
        <v>0</v>
      </c>
      <c r="AD15">
        <v>9.0646248122575184</v>
      </c>
      <c r="AE15">
        <v>0</v>
      </c>
      <c r="AF15">
        <v>0</v>
      </c>
      <c r="AG15">
        <v>0</v>
      </c>
      <c r="AH15">
        <v>0</v>
      </c>
      <c r="AI15">
        <v>0</v>
      </c>
      <c r="AJ15">
        <v>0</v>
      </c>
      <c r="AK15">
        <v>0</v>
      </c>
      <c r="AL15">
        <v>0</v>
      </c>
      <c r="AM15">
        <v>0</v>
      </c>
      <c r="AN15">
        <v>0</v>
      </c>
      <c r="AO15">
        <v>0</v>
      </c>
      <c r="AP15">
        <v>0</v>
      </c>
      <c r="AQ15">
        <v>0</v>
      </c>
      <c r="AR15">
        <v>0</v>
      </c>
      <c r="AS15">
        <v>114.04817351705344</v>
      </c>
      <c r="AT15">
        <v>16.559827495626102</v>
      </c>
      <c r="AU15">
        <v>0</v>
      </c>
      <c r="AV15">
        <v>0</v>
      </c>
      <c r="AW15">
        <v>0.89702503837376713</v>
      </c>
      <c r="AX15">
        <v>5.2794771821521032</v>
      </c>
      <c r="AY15">
        <v>0</v>
      </c>
      <c r="AZ15">
        <v>0</v>
      </c>
      <c r="BA15">
        <v>0</v>
      </c>
      <c r="BB15">
        <v>0</v>
      </c>
      <c r="BC15">
        <v>0</v>
      </c>
      <c r="BD15">
        <v>4.4823079675265207</v>
      </c>
    </row>
    <row r="16" spans="1:56">
      <c r="A16" s="7">
        <v>44454</v>
      </c>
      <c r="B16">
        <v>101.3713408723748</v>
      </c>
      <c r="C16">
        <v>0</v>
      </c>
      <c r="D16">
        <v>0</v>
      </c>
      <c r="E16">
        <v>0</v>
      </c>
      <c r="F16">
        <v>0</v>
      </c>
      <c r="G16">
        <v>0</v>
      </c>
      <c r="H16">
        <v>0</v>
      </c>
      <c r="I16">
        <v>0</v>
      </c>
      <c r="J16">
        <v>0</v>
      </c>
      <c r="K16">
        <v>5.0976396289383192</v>
      </c>
      <c r="L16">
        <v>0.87310276260654274</v>
      </c>
      <c r="M16">
        <v>15.270572376316785</v>
      </c>
      <c r="N16">
        <v>0</v>
      </c>
      <c r="O16">
        <v>0</v>
      </c>
      <c r="P16">
        <v>3.0866441196196508</v>
      </c>
      <c r="Q16">
        <v>0</v>
      </c>
      <c r="R16">
        <v>0</v>
      </c>
      <c r="S16">
        <v>0</v>
      </c>
      <c r="T16">
        <v>0</v>
      </c>
      <c r="U16">
        <v>0</v>
      </c>
      <c r="V16">
        <v>0</v>
      </c>
      <c r="W16">
        <v>0</v>
      </c>
      <c r="X16">
        <v>0</v>
      </c>
      <c r="Y16">
        <v>0</v>
      </c>
      <c r="Z16">
        <v>57.708368906016169</v>
      </c>
      <c r="AA16">
        <v>5.0584050316925895</v>
      </c>
      <c r="AB16">
        <v>0</v>
      </c>
      <c r="AC16">
        <v>0</v>
      </c>
      <c r="AD16">
        <v>9.5625201977450072</v>
      </c>
      <c r="AE16">
        <v>0</v>
      </c>
      <c r="AF16">
        <v>0</v>
      </c>
      <c r="AG16">
        <v>0</v>
      </c>
      <c r="AH16">
        <v>0</v>
      </c>
      <c r="AI16">
        <v>0</v>
      </c>
      <c r="AJ16">
        <v>0</v>
      </c>
      <c r="AK16">
        <v>0</v>
      </c>
      <c r="AL16">
        <v>0</v>
      </c>
      <c r="AM16">
        <v>0</v>
      </c>
      <c r="AN16">
        <v>0</v>
      </c>
      <c r="AO16">
        <v>0</v>
      </c>
      <c r="AP16">
        <v>0</v>
      </c>
      <c r="AQ16">
        <v>0</v>
      </c>
      <c r="AR16">
        <v>0</v>
      </c>
      <c r="AS16">
        <v>121.2225532471672</v>
      </c>
      <c r="AT16">
        <v>18.049539412334742</v>
      </c>
      <c r="AU16">
        <v>0</v>
      </c>
      <c r="AV16">
        <v>0</v>
      </c>
      <c r="AW16">
        <v>0.9462962036479321</v>
      </c>
      <c r="AX16">
        <v>5.5694646202670812</v>
      </c>
      <c r="AY16">
        <v>0</v>
      </c>
      <c r="AZ16">
        <v>0</v>
      </c>
      <c r="BA16">
        <v>0</v>
      </c>
      <c r="BB16">
        <v>0</v>
      </c>
      <c r="BC16">
        <v>0</v>
      </c>
      <c r="BD16">
        <v>5.0584050316925895</v>
      </c>
    </row>
    <row r="17" spans="1:56">
      <c r="A17" s="7">
        <v>44455</v>
      </c>
      <c r="B17">
        <v>127.83207017543859</v>
      </c>
      <c r="C17">
        <v>0</v>
      </c>
      <c r="D17">
        <v>0</v>
      </c>
      <c r="E17">
        <v>0</v>
      </c>
      <c r="F17">
        <v>0</v>
      </c>
      <c r="G17">
        <v>0</v>
      </c>
      <c r="H17">
        <v>0</v>
      </c>
      <c r="I17">
        <v>0</v>
      </c>
      <c r="J17">
        <v>0</v>
      </c>
      <c r="K17">
        <v>5.5358577724786304</v>
      </c>
      <c r="L17">
        <v>0.94815896500626395</v>
      </c>
      <c r="M17">
        <v>16.583305791122964</v>
      </c>
      <c r="N17">
        <v>0</v>
      </c>
      <c r="O17">
        <v>0</v>
      </c>
      <c r="P17">
        <v>3.3519872106044981</v>
      </c>
      <c r="Q17">
        <v>0</v>
      </c>
      <c r="R17">
        <v>0</v>
      </c>
      <c r="S17">
        <v>0</v>
      </c>
      <c r="T17">
        <v>0</v>
      </c>
      <c r="U17">
        <v>0</v>
      </c>
      <c r="V17">
        <v>0</v>
      </c>
      <c r="W17">
        <v>0</v>
      </c>
      <c r="X17">
        <v>0</v>
      </c>
      <c r="Y17">
        <v>0</v>
      </c>
      <c r="Z17">
        <v>62.669263776884222</v>
      </c>
      <c r="AA17">
        <v>3.9408100527225209</v>
      </c>
      <c r="AB17">
        <v>0</v>
      </c>
      <c r="AC17">
        <v>0</v>
      </c>
      <c r="AD17">
        <v>10.384561407726597</v>
      </c>
      <c r="AE17">
        <v>0</v>
      </c>
      <c r="AF17">
        <v>0</v>
      </c>
      <c r="AG17">
        <v>0</v>
      </c>
      <c r="AH17">
        <v>0</v>
      </c>
      <c r="AI17">
        <v>0</v>
      </c>
      <c r="AJ17">
        <v>0</v>
      </c>
      <c r="AK17">
        <v>0</v>
      </c>
      <c r="AL17">
        <v>0</v>
      </c>
      <c r="AM17">
        <v>0</v>
      </c>
      <c r="AN17">
        <v>0</v>
      </c>
      <c r="AO17">
        <v>0</v>
      </c>
      <c r="AP17">
        <v>0</v>
      </c>
      <c r="AQ17">
        <v>0</v>
      </c>
      <c r="AR17">
        <v>0</v>
      </c>
      <c r="AS17">
        <v>130.0713117146401</v>
      </c>
      <c r="AT17">
        <v>19.581479119404342</v>
      </c>
      <c r="AU17">
        <v>0</v>
      </c>
      <c r="AV17">
        <v>0</v>
      </c>
      <c r="AW17">
        <v>1.0276444737860877</v>
      </c>
      <c r="AX17">
        <v>6.0482431577988125</v>
      </c>
      <c r="AY17">
        <v>0</v>
      </c>
      <c r="AZ17">
        <v>0</v>
      </c>
      <c r="BA17">
        <v>0</v>
      </c>
      <c r="BB17">
        <v>0</v>
      </c>
      <c r="BC17">
        <v>0</v>
      </c>
      <c r="BD17">
        <v>3.9408100527225209</v>
      </c>
    </row>
    <row r="18" spans="1:56">
      <c r="A18" s="7">
        <v>44456</v>
      </c>
      <c r="B18">
        <v>99.648951747088176</v>
      </c>
      <c r="C18">
        <v>0</v>
      </c>
      <c r="D18">
        <v>0</v>
      </c>
      <c r="E18">
        <v>0</v>
      </c>
      <c r="F18">
        <v>0</v>
      </c>
      <c r="G18">
        <v>0</v>
      </c>
      <c r="H18">
        <v>0</v>
      </c>
      <c r="I18">
        <v>0</v>
      </c>
      <c r="J18">
        <v>0</v>
      </c>
      <c r="K18">
        <v>5.2503143599214965</v>
      </c>
      <c r="L18">
        <v>0.89925226298431193</v>
      </c>
      <c r="M18">
        <v>15.727927289417787</v>
      </c>
      <c r="N18">
        <v>-3.0690207574915576</v>
      </c>
      <c r="O18">
        <v>0</v>
      </c>
      <c r="P18">
        <v>3.1790893677946155</v>
      </c>
      <c r="Q18">
        <v>0</v>
      </c>
      <c r="R18">
        <v>0</v>
      </c>
      <c r="S18">
        <v>0</v>
      </c>
      <c r="T18">
        <v>0</v>
      </c>
      <c r="U18">
        <v>0</v>
      </c>
      <c r="V18">
        <v>0</v>
      </c>
      <c r="W18">
        <v>0</v>
      </c>
      <c r="X18">
        <v>0</v>
      </c>
      <c r="Y18">
        <v>0</v>
      </c>
      <c r="Z18">
        <v>59.436739355780382</v>
      </c>
      <c r="AA18">
        <v>1.1325879746139451</v>
      </c>
      <c r="AB18">
        <v>0</v>
      </c>
      <c r="AC18">
        <v>0</v>
      </c>
      <c r="AD18">
        <v>9.8489184732182355</v>
      </c>
      <c r="AE18">
        <v>0</v>
      </c>
      <c r="AF18">
        <v>0</v>
      </c>
      <c r="AG18">
        <v>0</v>
      </c>
      <c r="AH18">
        <v>0</v>
      </c>
      <c r="AI18">
        <v>0</v>
      </c>
      <c r="AJ18">
        <v>0</v>
      </c>
      <c r="AK18">
        <v>0</v>
      </c>
      <c r="AL18">
        <v>0</v>
      </c>
      <c r="AM18">
        <v>0</v>
      </c>
      <c r="AN18">
        <v>0</v>
      </c>
      <c r="AO18">
        <v>0</v>
      </c>
      <c r="AP18">
        <v>0</v>
      </c>
      <c r="AQ18">
        <v>0</v>
      </c>
      <c r="AR18">
        <v>0</v>
      </c>
      <c r="AS18">
        <v>117.4459397016758</v>
      </c>
      <c r="AT18">
        <v>18.329222984411889</v>
      </c>
      <c r="AU18">
        <v>0</v>
      </c>
      <c r="AV18">
        <v>0</v>
      </c>
      <c r="AW18">
        <v>0.97463785367399325</v>
      </c>
      <c r="AX18">
        <v>5.7362705489938826</v>
      </c>
      <c r="AY18">
        <v>0</v>
      </c>
      <c r="AZ18">
        <v>0</v>
      </c>
      <c r="BA18">
        <v>0</v>
      </c>
      <c r="BB18">
        <v>0</v>
      </c>
      <c r="BC18">
        <v>0</v>
      </c>
      <c r="BD18">
        <v>1.1325879746139451</v>
      </c>
    </row>
    <row r="19" spans="1:56">
      <c r="A19" s="7">
        <v>44457</v>
      </c>
      <c r="B19">
        <v>96.970793768546002</v>
      </c>
      <c r="C19">
        <v>0</v>
      </c>
      <c r="D19">
        <v>0</v>
      </c>
      <c r="E19">
        <v>0</v>
      </c>
      <c r="F19">
        <v>0</v>
      </c>
      <c r="G19">
        <v>0</v>
      </c>
      <c r="H19">
        <v>0</v>
      </c>
      <c r="I19">
        <v>0</v>
      </c>
      <c r="J19">
        <v>0</v>
      </c>
      <c r="K19">
        <v>4.6816601339952815</v>
      </c>
      <c r="L19">
        <v>0.80185550453049637</v>
      </c>
      <c r="M19">
        <v>14.024457419792419</v>
      </c>
      <c r="N19">
        <v>-2.0273375142090395</v>
      </c>
      <c r="O19">
        <v>0</v>
      </c>
      <c r="P19">
        <v>2.8347666321135963</v>
      </c>
      <c r="Q19">
        <v>-4.990512163049333</v>
      </c>
      <c r="R19">
        <v>0</v>
      </c>
      <c r="S19">
        <v>0</v>
      </c>
      <c r="T19">
        <v>0</v>
      </c>
      <c r="U19">
        <v>0</v>
      </c>
      <c r="V19">
        <v>0</v>
      </c>
      <c r="W19">
        <v>0</v>
      </c>
      <c r="X19">
        <v>0</v>
      </c>
      <c r="Y19">
        <v>0</v>
      </c>
      <c r="Z19">
        <v>52.999229010124644</v>
      </c>
      <c r="AA19">
        <v>1.2119027407886898</v>
      </c>
      <c r="AB19">
        <v>0</v>
      </c>
      <c r="AC19">
        <v>0</v>
      </c>
      <c r="AD19">
        <v>8.7821958492643315</v>
      </c>
      <c r="AE19">
        <v>0</v>
      </c>
      <c r="AF19">
        <v>0</v>
      </c>
      <c r="AG19">
        <v>0</v>
      </c>
      <c r="AH19">
        <v>0</v>
      </c>
      <c r="AI19">
        <v>0</v>
      </c>
      <c r="AJ19">
        <v>0</v>
      </c>
      <c r="AK19">
        <v>0</v>
      </c>
      <c r="AL19">
        <v>0</v>
      </c>
      <c r="AM19">
        <v>0</v>
      </c>
      <c r="AN19">
        <v>0</v>
      </c>
      <c r="AO19">
        <v>0</v>
      </c>
      <c r="AP19">
        <v>0</v>
      </c>
      <c r="AQ19">
        <v>0</v>
      </c>
      <c r="AR19">
        <v>0</v>
      </c>
      <c r="AS19">
        <v>101.4720150732218</v>
      </c>
      <c r="AT19">
        <v>17.169738196928243</v>
      </c>
      <c r="AU19">
        <v>0</v>
      </c>
      <c r="AV19">
        <v>0</v>
      </c>
      <c r="AW19">
        <v>0.8690761870297774</v>
      </c>
      <c r="AX19">
        <v>5.1149830859722902</v>
      </c>
      <c r="AY19">
        <v>0</v>
      </c>
      <c r="AZ19">
        <v>0</v>
      </c>
      <c r="BA19">
        <v>0</v>
      </c>
      <c r="BB19">
        <v>0</v>
      </c>
      <c r="BC19">
        <v>0</v>
      </c>
      <c r="BD19">
        <v>1.2119027407886898</v>
      </c>
    </row>
    <row r="20" spans="1:56">
      <c r="A20" s="7">
        <v>44458</v>
      </c>
      <c r="B20">
        <v>86.340736074270552</v>
      </c>
      <c r="C20">
        <v>0</v>
      </c>
      <c r="D20">
        <v>0</v>
      </c>
      <c r="E20">
        <v>0</v>
      </c>
      <c r="F20">
        <v>0</v>
      </c>
      <c r="G20">
        <v>0</v>
      </c>
      <c r="H20">
        <v>0</v>
      </c>
      <c r="I20">
        <v>0</v>
      </c>
      <c r="J20">
        <v>0</v>
      </c>
      <c r="K20">
        <v>4.1849322683193897</v>
      </c>
      <c r="L20">
        <v>0.71677799741847281</v>
      </c>
      <c r="M20">
        <v>12.53645132750675</v>
      </c>
      <c r="N20">
        <v>0</v>
      </c>
      <c r="O20">
        <v>0</v>
      </c>
      <c r="P20">
        <v>2.5339956366638781</v>
      </c>
      <c r="Q20">
        <v>-3.3048010845895717</v>
      </c>
      <c r="R20">
        <v>0</v>
      </c>
      <c r="S20">
        <v>0</v>
      </c>
      <c r="T20">
        <v>0</v>
      </c>
      <c r="U20">
        <v>0</v>
      </c>
      <c r="V20">
        <v>0</v>
      </c>
      <c r="W20">
        <v>0</v>
      </c>
      <c r="X20">
        <v>0</v>
      </c>
      <c r="Y20">
        <v>0</v>
      </c>
      <c r="Z20">
        <v>47.375968637697625</v>
      </c>
      <c r="AA20">
        <v>1.0833188956121711</v>
      </c>
      <c r="AB20">
        <v>0</v>
      </c>
      <c r="AC20">
        <v>0</v>
      </c>
      <c r="AD20">
        <v>7.8503978811726256</v>
      </c>
      <c r="AE20">
        <v>0</v>
      </c>
      <c r="AF20">
        <v>0</v>
      </c>
      <c r="AG20">
        <v>0</v>
      </c>
      <c r="AH20">
        <v>0</v>
      </c>
      <c r="AI20">
        <v>0</v>
      </c>
      <c r="AJ20">
        <v>0</v>
      </c>
      <c r="AK20">
        <v>0</v>
      </c>
      <c r="AL20">
        <v>0</v>
      </c>
      <c r="AM20">
        <v>0</v>
      </c>
      <c r="AN20">
        <v>0</v>
      </c>
      <c r="AO20">
        <v>0</v>
      </c>
      <c r="AP20">
        <v>0</v>
      </c>
      <c r="AQ20">
        <v>0</v>
      </c>
      <c r="AR20">
        <v>0</v>
      </c>
      <c r="AS20">
        <v>93.984734915456897</v>
      </c>
      <c r="AT20">
        <v>15.658547542687222</v>
      </c>
      <c r="AU20">
        <v>0</v>
      </c>
      <c r="AV20">
        <v>0</v>
      </c>
      <c r="AW20">
        <v>0.77686651201335544</v>
      </c>
      <c r="AX20">
        <v>4.5722793102723118</v>
      </c>
      <c r="AY20">
        <v>0</v>
      </c>
      <c r="AZ20">
        <v>0</v>
      </c>
      <c r="BA20">
        <v>0</v>
      </c>
      <c r="BB20">
        <v>0</v>
      </c>
      <c r="BC20">
        <v>0</v>
      </c>
      <c r="BD20">
        <v>1.0833188956121711</v>
      </c>
    </row>
    <row r="21" spans="1:56">
      <c r="A21" s="7">
        <v>44459</v>
      </c>
      <c r="B21">
        <v>109.96089108910891</v>
      </c>
      <c r="C21">
        <v>0</v>
      </c>
      <c r="D21">
        <v>0</v>
      </c>
      <c r="E21">
        <v>0</v>
      </c>
      <c r="F21">
        <v>0</v>
      </c>
      <c r="G21">
        <v>0</v>
      </c>
      <c r="H21">
        <v>0</v>
      </c>
      <c r="I21">
        <v>0</v>
      </c>
      <c r="J21">
        <v>0</v>
      </c>
      <c r="K21">
        <v>4.463138515293946</v>
      </c>
      <c r="L21">
        <v>0.76442801987766262</v>
      </c>
      <c r="M21">
        <v>13.369850496379193</v>
      </c>
      <c r="N21">
        <v>0</v>
      </c>
      <c r="O21">
        <v>0</v>
      </c>
      <c r="P21">
        <v>2.7024507921422405</v>
      </c>
      <c r="Q21">
        <v>0</v>
      </c>
      <c r="R21">
        <v>0</v>
      </c>
      <c r="S21">
        <v>0</v>
      </c>
      <c r="T21">
        <v>0</v>
      </c>
      <c r="U21">
        <v>0</v>
      </c>
      <c r="V21">
        <v>0</v>
      </c>
      <c r="W21">
        <v>0</v>
      </c>
      <c r="X21">
        <v>0</v>
      </c>
      <c r="Y21">
        <v>0</v>
      </c>
      <c r="Z21">
        <v>50.525431899326747</v>
      </c>
      <c r="AA21">
        <v>1.8292817655044753</v>
      </c>
      <c r="AB21">
        <v>0</v>
      </c>
      <c r="AC21">
        <v>0</v>
      </c>
      <c r="AD21">
        <v>8.3722772311232809</v>
      </c>
      <c r="AE21">
        <v>0</v>
      </c>
      <c r="AF21">
        <v>0</v>
      </c>
      <c r="AG21">
        <v>0</v>
      </c>
      <c r="AH21">
        <v>0</v>
      </c>
      <c r="AI21">
        <v>0</v>
      </c>
      <c r="AJ21">
        <v>0</v>
      </c>
      <c r="AK21">
        <v>0</v>
      </c>
      <c r="AL21">
        <v>0</v>
      </c>
      <c r="AM21">
        <v>0</v>
      </c>
      <c r="AN21">
        <v>0</v>
      </c>
      <c r="AO21">
        <v>0</v>
      </c>
      <c r="AP21">
        <v>0</v>
      </c>
      <c r="AQ21">
        <v>0</v>
      </c>
      <c r="AR21">
        <v>0</v>
      </c>
      <c r="AS21">
        <v>124.15099555454633</v>
      </c>
      <c r="AT21">
        <v>16.766848184537665</v>
      </c>
      <c r="AU21">
        <v>0</v>
      </c>
      <c r="AV21">
        <v>0</v>
      </c>
      <c r="AW21">
        <v>0.82851110333531819</v>
      </c>
      <c r="AX21">
        <v>4.8762356434870204</v>
      </c>
      <c r="AY21">
        <v>0</v>
      </c>
      <c r="AZ21">
        <v>0</v>
      </c>
      <c r="BA21">
        <v>19.652541915846662</v>
      </c>
      <c r="BB21">
        <v>0</v>
      </c>
      <c r="BC21">
        <v>0</v>
      </c>
      <c r="BD21">
        <v>1.8292817655044753</v>
      </c>
    </row>
    <row r="22" spans="1:56">
      <c r="A22" s="7">
        <v>44460</v>
      </c>
      <c r="B22">
        <v>106.18682284040996</v>
      </c>
      <c r="C22">
        <v>0</v>
      </c>
      <c r="D22">
        <v>0</v>
      </c>
      <c r="E22">
        <v>0</v>
      </c>
      <c r="F22">
        <v>0</v>
      </c>
      <c r="G22">
        <v>0</v>
      </c>
      <c r="H22">
        <v>0</v>
      </c>
      <c r="I22">
        <v>0</v>
      </c>
      <c r="J22">
        <v>0</v>
      </c>
      <c r="K22">
        <v>4.6199691512632794</v>
      </c>
      <c r="L22">
        <v>0.79128932657893414</v>
      </c>
      <c r="M22">
        <v>13.839654906208038</v>
      </c>
      <c r="N22">
        <v>0</v>
      </c>
      <c r="O22">
        <v>0</v>
      </c>
      <c r="P22">
        <v>2.7974124598017043</v>
      </c>
      <c r="Q22">
        <v>0</v>
      </c>
      <c r="R22">
        <v>0</v>
      </c>
      <c r="S22">
        <v>0</v>
      </c>
      <c r="T22">
        <v>0</v>
      </c>
      <c r="U22">
        <v>0</v>
      </c>
      <c r="V22">
        <v>0</v>
      </c>
      <c r="W22">
        <v>0</v>
      </c>
      <c r="X22">
        <v>0</v>
      </c>
      <c r="Y22">
        <v>0</v>
      </c>
      <c r="Z22">
        <v>52.300849711308942</v>
      </c>
      <c r="AA22">
        <v>1.6942388487014166</v>
      </c>
      <c r="AB22">
        <v>0</v>
      </c>
      <c r="AC22">
        <v>0</v>
      </c>
      <c r="AD22">
        <v>8.6664714530075546</v>
      </c>
      <c r="AE22">
        <v>0</v>
      </c>
      <c r="AF22">
        <v>0</v>
      </c>
      <c r="AG22">
        <v>0</v>
      </c>
      <c r="AH22">
        <v>0</v>
      </c>
      <c r="AI22">
        <v>0</v>
      </c>
      <c r="AJ22">
        <v>0</v>
      </c>
      <c r="AK22">
        <v>0</v>
      </c>
      <c r="AL22">
        <v>0</v>
      </c>
      <c r="AM22">
        <v>0</v>
      </c>
      <c r="AN22">
        <v>0</v>
      </c>
      <c r="AO22">
        <v>0</v>
      </c>
      <c r="AP22">
        <v>0</v>
      </c>
      <c r="AQ22">
        <v>0</v>
      </c>
      <c r="AR22">
        <v>0</v>
      </c>
      <c r="AS22">
        <v>107.54526028172241</v>
      </c>
      <c r="AT22">
        <v>16.930168066548799</v>
      </c>
      <c r="AU22">
        <v>0</v>
      </c>
      <c r="AV22">
        <v>0</v>
      </c>
      <c r="AW22">
        <v>0.8576242314173792</v>
      </c>
      <c r="AX22">
        <v>5.0475821375480576</v>
      </c>
      <c r="AY22">
        <v>0</v>
      </c>
      <c r="AZ22">
        <v>0</v>
      </c>
      <c r="BA22">
        <v>0</v>
      </c>
      <c r="BB22">
        <v>0</v>
      </c>
      <c r="BC22">
        <v>0</v>
      </c>
      <c r="BD22">
        <v>1.6942388487014166</v>
      </c>
    </row>
    <row r="23" spans="1:56">
      <c r="A23" s="7">
        <v>44461</v>
      </c>
      <c r="B23">
        <v>109.79578710644677</v>
      </c>
      <c r="C23">
        <v>0</v>
      </c>
      <c r="D23">
        <v>0</v>
      </c>
      <c r="E23">
        <v>0</v>
      </c>
      <c r="F23">
        <v>0</v>
      </c>
      <c r="G23">
        <v>0</v>
      </c>
      <c r="H23">
        <v>0</v>
      </c>
      <c r="I23">
        <v>0</v>
      </c>
      <c r="J23">
        <v>0</v>
      </c>
      <c r="K23">
        <v>4.7307929989697444</v>
      </c>
      <c r="L23">
        <v>0.81027077968956607</v>
      </c>
      <c r="M23">
        <v>14.171640631094588</v>
      </c>
      <c r="N23">
        <v>0</v>
      </c>
      <c r="O23">
        <v>0</v>
      </c>
      <c r="P23">
        <v>2.8645168066635143</v>
      </c>
      <c r="Q23">
        <v>0</v>
      </c>
      <c r="R23">
        <v>0</v>
      </c>
      <c r="S23">
        <v>0</v>
      </c>
      <c r="T23">
        <v>0</v>
      </c>
      <c r="U23">
        <v>0</v>
      </c>
      <c r="V23">
        <v>0</v>
      </c>
      <c r="W23">
        <v>0</v>
      </c>
      <c r="X23">
        <v>0</v>
      </c>
      <c r="Y23">
        <v>0</v>
      </c>
      <c r="Z23">
        <v>53.555442807832094</v>
      </c>
      <c r="AA23">
        <v>1.1225695802358007</v>
      </c>
      <c r="AB23">
        <v>0</v>
      </c>
      <c r="AC23">
        <v>0</v>
      </c>
      <c r="AD23">
        <v>8.8743628221951418</v>
      </c>
      <c r="AE23">
        <v>0</v>
      </c>
      <c r="AF23">
        <v>0</v>
      </c>
      <c r="AG23">
        <v>0</v>
      </c>
      <c r="AH23">
        <v>0</v>
      </c>
      <c r="AI23">
        <v>0</v>
      </c>
      <c r="AJ23">
        <v>0</v>
      </c>
      <c r="AK23">
        <v>0</v>
      </c>
      <c r="AL23">
        <v>0</v>
      </c>
      <c r="AM23">
        <v>0</v>
      </c>
      <c r="AN23">
        <v>0</v>
      </c>
      <c r="AO23">
        <v>0</v>
      </c>
      <c r="AP23">
        <v>0</v>
      </c>
      <c r="AQ23">
        <v>0</v>
      </c>
      <c r="AR23">
        <v>0</v>
      </c>
      <c r="AS23">
        <v>108.9980137677158</v>
      </c>
      <c r="AT23">
        <v>16.821556857083365</v>
      </c>
      <c r="AU23">
        <v>0</v>
      </c>
      <c r="AV23">
        <v>0</v>
      </c>
      <c r="AW23">
        <v>0.87819692662379301</v>
      </c>
      <c r="AX23">
        <v>5.1686635681339181</v>
      </c>
      <c r="AY23">
        <v>0</v>
      </c>
      <c r="AZ23">
        <v>0</v>
      </c>
      <c r="BA23">
        <v>0</v>
      </c>
      <c r="BB23">
        <v>0</v>
      </c>
      <c r="BC23">
        <v>0</v>
      </c>
      <c r="BD23">
        <v>1.1225695802358007</v>
      </c>
    </row>
    <row r="24" spans="1:56">
      <c r="A24" s="7">
        <v>44462</v>
      </c>
      <c r="B24">
        <v>103.91425548589342</v>
      </c>
      <c r="C24">
        <v>0</v>
      </c>
      <c r="D24">
        <v>0</v>
      </c>
      <c r="E24">
        <v>0</v>
      </c>
      <c r="F24">
        <v>0</v>
      </c>
      <c r="G24">
        <v>0</v>
      </c>
      <c r="H24">
        <v>0</v>
      </c>
      <c r="I24">
        <v>0</v>
      </c>
      <c r="J24">
        <v>0</v>
      </c>
      <c r="K24">
        <v>4.9458290443774597</v>
      </c>
      <c r="L24">
        <v>0.84710126961631582</v>
      </c>
      <c r="M24">
        <v>14.815806114326159</v>
      </c>
      <c r="N24">
        <v>0</v>
      </c>
      <c r="O24">
        <v>0</v>
      </c>
      <c r="P24">
        <v>2.9947221160573103</v>
      </c>
      <c r="Q24">
        <v>0</v>
      </c>
      <c r="R24">
        <v>0</v>
      </c>
      <c r="S24">
        <v>0</v>
      </c>
      <c r="T24">
        <v>0</v>
      </c>
      <c r="U24">
        <v>0</v>
      </c>
      <c r="V24">
        <v>0</v>
      </c>
      <c r="W24">
        <v>0</v>
      </c>
      <c r="X24">
        <v>0</v>
      </c>
      <c r="Y24">
        <v>0</v>
      </c>
      <c r="Z24">
        <v>55.989781117279009</v>
      </c>
      <c r="AA24">
        <v>1.173595470246519</v>
      </c>
      <c r="AB24">
        <v>0</v>
      </c>
      <c r="AC24">
        <v>0</v>
      </c>
      <c r="AD24">
        <v>9.277742950476739</v>
      </c>
      <c r="AE24">
        <v>0</v>
      </c>
      <c r="AF24">
        <v>0</v>
      </c>
      <c r="AG24">
        <v>0</v>
      </c>
      <c r="AH24">
        <v>0</v>
      </c>
      <c r="AI24">
        <v>0</v>
      </c>
      <c r="AJ24">
        <v>0</v>
      </c>
      <c r="AK24">
        <v>0</v>
      </c>
      <c r="AL24">
        <v>0</v>
      </c>
      <c r="AM24">
        <v>0</v>
      </c>
      <c r="AN24">
        <v>0</v>
      </c>
      <c r="AO24">
        <v>0</v>
      </c>
      <c r="AP24">
        <v>0</v>
      </c>
      <c r="AQ24">
        <v>0</v>
      </c>
      <c r="AR24">
        <v>0</v>
      </c>
      <c r="AS24">
        <v>113.98812236868105</v>
      </c>
      <c r="AT24">
        <v>17.621826507627947</v>
      </c>
      <c r="AU24">
        <v>0</v>
      </c>
      <c r="AV24">
        <v>0</v>
      </c>
      <c r="AW24">
        <v>0.91811496874305631</v>
      </c>
      <c r="AX24">
        <v>5.4036028212309146</v>
      </c>
      <c r="AY24">
        <v>0</v>
      </c>
      <c r="AZ24">
        <v>0</v>
      </c>
      <c r="BA24">
        <v>0</v>
      </c>
      <c r="BB24">
        <v>0</v>
      </c>
      <c r="BC24">
        <v>0</v>
      </c>
      <c r="BD24">
        <v>1.173595470246519</v>
      </c>
    </row>
    <row r="25" spans="1:56">
      <c r="A25" s="7">
        <v>44463</v>
      </c>
      <c r="B25">
        <v>84.393408929836994</v>
      </c>
      <c r="C25">
        <v>0</v>
      </c>
      <c r="D25">
        <v>0</v>
      </c>
      <c r="E25">
        <v>0</v>
      </c>
      <c r="F25">
        <v>0</v>
      </c>
      <c r="G25">
        <v>0</v>
      </c>
      <c r="H25">
        <v>0</v>
      </c>
      <c r="I25">
        <v>0</v>
      </c>
      <c r="J25">
        <v>0</v>
      </c>
      <c r="K25">
        <v>4.4726278246815303</v>
      </c>
      <c r="L25">
        <v>0.76605330893998791</v>
      </c>
      <c r="M25">
        <v>13.398276826279362</v>
      </c>
      <c r="N25">
        <v>0</v>
      </c>
      <c r="O25">
        <v>0</v>
      </c>
      <c r="P25">
        <v>2.708196612394846</v>
      </c>
      <c r="Q25">
        <v>-4.7676898623603838</v>
      </c>
      <c r="R25">
        <v>0</v>
      </c>
      <c r="S25">
        <v>0</v>
      </c>
      <c r="T25">
        <v>0</v>
      </c>
      <c r="U25">
        <v>0</v>
      </c>
      <c r="V25">
        <v>0</v>
      </c>
      <c r="W25">
        <v>0</v>
      </c>
      <c r="X25">
        <v>0</v>
      </c>
      <c r="Y25">
        <v>0</v>
      </c>
      <c r="Z25">
        <v>50.632856630508869</v>
      </c>
      <c r="AA25">
        <v>0.86834420335745288</v>
      </c>
      <c r="AB25">
        <v>0</v>
      </c>
      <c r="AC25">
        <v>0</v>
      </c>
      <c r="AD25">
        <v>8.39007796230214</v>
      </c>
      <c r="AE25">
        <v>0</v>
      </c>
      <c r="AF25">
        <v>0</v>
      </c>
      <c r="AG25">
        <v>0</v>
      </c>
      <c r="AH25">
        <v>0</v>
      </c>
      <c r="AI25">
        <v>0</v>
      </c>
      <c r="AJ25">
        <v>0</v>
      </c>
      <c r="AK25">
        <v>0</v>
      </c>
      <c r="AL25">
        <v>0</v>
      </c>
      <c r="AM25">
        <v>0</v>
      </c>
      <c r="AN25">
        <v>0</v>
      </c>
      <c r="AO25">
        <v>0</v>
      </c>
      <c r="AP25">
        <v>0</v>
      </c>
      <c r="AQ25">
        <v>0</v>
      </c>
      <c r="AR25">
        <v>0</v>
      </c>
      <c r="AS25">
        <v>98.011821940068529</v>
      </c>
      <c r="AT25">
        <v>15.82620254006202</v>
      </c>
      <c r="AU25">
        <v>0</v>
      </c>
      <c r="AV25">
        <v>0</v>
      </c>
      <c r="AW25">
        <v>0.83027264359754782</v>
      </c>
      <c r="AX25">
        <v>4.8866032600217197</v>
      </c>
      <c r="AY25">
        <v>0</v>
      </c>
      <c r="AZ25">
        <v>0</v>
      </c>
      <c r="BA25">
        <v>0</v>
      </c>
      <c r="BB25">
        <v>0</v>
      </c>
      <c r="BC25">
        <v>0</v>
      </c>
      <c r="BD25">
        <v>0.86834420335745288</v>
      </c>
    </row>
    <row r="26" spans="1:56">
      <c r="A26" s="7">
        <v>44464</v>
      </c>
      <c r="B26">
        <v>90.224082934609257</v>
      </c>
      <c r="C26">
        <v>0</v>
      </c>
      <c r="D26">
        <v>0</v>
      </c>
      <c r="E26">
        <v>0</v>
      </c>
      <c r="F26">
        <v>0</v>
      </c>
      <c r="G26">
        <v>0</v>
      </c>
      <c r="H26">
        <v>0</v>
      </c>
      <c r="I26">
        <v>0</v>
      </c>
      <c r="J26">
        <v>0</v>
      </c>
      <c r="K26">
        <v>5.0325979749805736</v>
      </c>
      <c r="L26">
        <v>0.86196269438827522</v>
      </c>
      <c r="M26">
        <v>15.075732537384514</v>
      </c>
      <c r="N26">
        <v>0</v>
      </c>
      <c r="O26">
        <v>0</v>
      </c>
      <c r="P26">
        <v>3.047261100549544</v>
      </c>
      <c r="Q26">
        <v>-3.9741946057105855</v>
      </c>
      <c r="R26">
        <v>0</v>
      </c>
      <c r="S26">
        <v>0</v>
      </c>
      <c r="T26">
        <v>0</v>
      </c>
      <c r="U26">
        <v>0</v>
      </c>
      <c r="V26">
        <v>0</v>
      </c>
      <c r="W26">
        <v>0</v>
      </c>
      <c r="X26">
        <v>0</v>
      </c>
      <c r="Y26">
        <v>0</v>
      </c>
      <c r="Z26">
        <v>56.97205797898566</v>
      </c>
      <c r="AA26">
        <v>0.75993582283905359</v>
      </c>
      <c r="AB26">
        <v>0</v>
      </c>
      <c r="AC26">
        <v>0</v>
      </c>
      <c r="AD26">
        <v>9.440510370660542</v>
      </c>
      <c r="AE26">
        <v>0</v>
      </c>
      <c r="AF26">
        <v>0</v>
      </c>
      <c r="AG26">
        <v>0</v>
      </c>
      <c r="AH26">
        <v>0</v>
      </c>
      <c r="AI26">
        <v>0</v>
      </c>
      <c r="AJ26">
        <v>0</v>
      </c>
      <c r="AK26">
        <v>0</v>
      </c>
      <c r="AL26">
        <v>0</v>
      </c>
      <c r="AM26">
        <v>0</v>
      </c>
      <c r="AN26">
        <v>0</v>
      </c>
      <c r="AO26">
        <v>0</v>
      </c>
      <c r="AP26">
        <v>0</v>
      </c>
      <c r="AQ26">
        <v>0</v>
      </c>
      <c r="AR26">
        <v>0</v>
      </c>
      <c r="AS26">
        <v>111.44693132237281</v>
      </c>
      <c r="AT26">
        <v>17.79844233972107</v>
      </c>
      <c r="AU26">
        <v>0</v>
      </c>
      <c r="AV26">
        <v>0</v>
      </c>
      <c r="AW26">
        <v>0.93422224889644334</v>
      </c>
      <c r="AX26">
        <v>5.4984028707261938</v>
      </c>
      <c r="AY26">
        <v>0</v>
      </c>
      <c r="AZ26">
        <v>0</v>
      </c>
      <c r="BA26">
        <v>0</v>
      </c>
      <c r="BB26">
        <v>0</v>
      </c>
      <c r="BC26">
        <v>0</v>
      </c>
      <c r="BD26">
        <v>0.75993582283905359</v>
      </c>
    </row>
    <row r="27" spans="1:56">
      <c r="A27" s="7">
        <v>44465</v>
      </c>
      <c r="B27">
        <v>84.018238482384817</v>
      </c>
      <c r="C27">
        <v>0</v>
      </c>
      <c r="D27">
        <v>0</v>
      </c>
      <c r="E27">
        <v>0</v>
      </c>
      <c r="F27">
        <v>0</v>
      </c>
      <c r="G27">
        <v>0</v>
      </c>
      <c r="H27">
        <v>0</v>
      </c>
      <c r="I27">
        <v>0</v>
      </c>
      <c r="J27">
        <v>0</v>
      </c>
      <c r="K27">
        <v>4.2756625071989429</v>
      </c>
      <c r="L27">
        <v>0.73231789952593629</v>
      </c>
      <c r="M27">
        <v>12.808244310216924</v>
      </c>
      <c r="N27">
        <v>0</v>
      </c>
      <c r="O27">
        <v>0</v>
      </c>
      <c r="P27">
        <v>2.5889332114424985</v>
      </c>
      <c r="Q27">
        <v>0</v>
      </c>
      <c r="R27">
        <v>0</v>
      </c>
      <c r="S27">
        <v>0</v>
      </c>
      <c r="T27">
        <v>0</v>
      </c>
      <c r="U27">
        <v>0</v>
      </c>
      <c r="V27">
        <v>0</v>
      </c>
      <c r="W27">
        <v>0</v>
      </c>
      <c r="X27">
        <v>0</v>
      </c>
      <c r="Y27">
        <v>0</v>
      </c>
      <c r="Z27">
        <v>48.403089908975623</v>
      </c>
      <c r="AA27">
        <v>1.0145716937903511</v>
      </c>
      <c r="AB27">
        <v>0</v>
      </c>
      <c r="AC27">
        <v>0</v>
      </c>
      <c r="AD27">
        <v>8.0205962092197289</v>
      </c>
      <c r="AE27">
        <v>0</v>
      </c>
      <c r="AF27">
        <v>0</v>
      </c>
      <c r="AG27">
        <v>0</v>
      </c>
      <c r="AH27">
        <v>0</v>
      </c>
      <c r="AI27">
        <v>0</v>
      </c>
      <c r="AJ27">
        <v>0</v>
      </c>
      <c r="AK27">
        <v>0</v>
      </c>
      <c r="AL27">
        <v>0</v>
      </c>
      <c r="AM27">
        <v>0</v>
      </c>
      <c r="AN27">
        <v>0</v>
      </c>
      <c r="AO27">
        <v>0</v>
      </c>
      <c r="AP27">
        <v>0</v>
      </c>
      <c r="AQ27">
        <v>0</v>
      </c>
      <c r="AR27">
        <v>0</v>
      </c>
      <c r="AS27">
        <v>99.855198124789851</v>
      </c>
      <c r="AT27">
        <v>16.546665930899898</v>
      </c>
      <c r="AU27">
        <v>0</v>
      </c>
      <c r="AV27">
        <v>0</v>
      </c>
      <c r="AW27">
        <v>0.793709146420149</v>
      </c>
      <c r="AX27">
        <v>4.6714073169990833</v>
      </c>
      <c r="AY27">
        <v>0</v>
      </c>
      <c r="AZ27">
        <v>0</v>
      </c>
      <c r="BA27">
        <v>0</v>
      </c>
      <c r="BB27">
        <v>0</v>
      </c>
      <c r="BC27">
        <v>0</v>
      </c>
      <c r="BD27">
        <v>1.0145716937903511</v>
      </c>
    </row>
    <row r="28" spans="1:56">
      <c r="A28" s="7">
        <v>44466</v>
      </c>
      <c r="B28">
        <v>100.03144806671722</v>
      </c>
      <c r="C28">
        <v>0</v>
      </c>
      <c r="D28">
        <v>9.7147538288906077</v>
      </c>
      <c r="E28">
        <v>0</v>
      </c>
      <c r="F28">
        <v>0</v>
      </c>
      <c r="G28">
        <v>0</v>
      </c>
      <c r="H28">
        <v>0</v>
      </c>
      <c r="I28">
        <v>0</v>
      </c>
      <c r="J28">
        <v>0</v>
      </c>
      <c r="K28">
        <v>4.7845927677222431</v>
      </c>
      <c r="L28">
        <v>0.81948538263857607</v>
      </c>
      <c r="M28">
        <v>14.332804095436073</v>
      </c>
      <c r="N28">
        <v>0</v>
      </c>
      <c r="O28">
        <v>0</v>
      </c>
      <c r="P28">
        <v>2.8970928128044942</v>
      </c>
      <c r="Q28">
        <v>0</v>
      </c>
      <c r="R28">
        <v>0</v>
      </c>
      <c r="S28">
        <v>0</v>
      </c>
      <c r="T28">
        <v>0</v>
      </c>
      <c r="U28">
        <v>0</v>
      </c>
      <c r="V28">
        <v>0</v>
      </c>
      <c r="W28">
        <v>0</v>
      </c>
      <c r="X28">
        <v>0</v>
      </c>
      <c r="Y28">
        <v>0</v>
      </c>
      <c r="Z28">
        <v>54.16448878366036</v>
      </c>
      <c r="AA28">
        <v>1.1353357240595587</v>
      </c>
      <c r="AB28">
        <v>0</v>
      </c>
      <c r="AC28">
        <v>0</v>
      </c>
      <c r="AD28">
        <v>8.9752843099380737</v>
      </c>
      <c r="AE28">
        <v>0</v>
      </c>
      <c r="AF28">
        <v>0</v>
      </c>
      <c r="AG28">
        <v>0</v>
      </c>
      <c r="AH28">
        <v>0</v>
      </c>
      <c r="AI28">
        <v>0</v>
      </c>
      <c r="AJ28">
        <v>0</v>
      </c>
      <c r="AK28">
        <v>0</v>
      </c>
      <c r="AL28">
        <v>0</v>
      </c>
      <c r="AM28">
        <v>0</v>
      </c>
      <c r="AN28">
        <v>0</v>
      </c>
      <c r="AO28">
        <v>0</v>
      </c>
      <c r="AP28">
        <v>0</v>
      </c>
      <c r="AQ28">
        <v>0</v>
      </c>
      <c r="AR28">
        <v>0</v>
      </c>
      <c r="AS28">
        <v>142.64692299095884</v>
      </c>
      <c r="AT28">
        <v>18.639456665368119</v>
      </c>
      <c r="AU28">
        <v>0</v>
      </c>
      <c r="AV28">
        <v>0</v>
      </c>
      <c r="AW28">
        <v>0.88818400312065193</v>
      </c>
      <c r="AX28">
        <v>5.2274429112135303</v>
      </c>
      <c r="AY28">
        <v>0</v>
      </c>
      <c r="AZ28">
        <v>0</v>
      </c>
      <c r="BA28">
        <v>21.068001720248052</v>
      </c>
      <c r="BB28">
        <v>0</v>
      </c>
      <c r="BC28">
        <v>9.7147538288906077</v>
      </c>
      <c r="BD28">
        <v>1.1353357240595587</v>
      </c>
    </row>
    <row r="29" spans="1:56">
      <c r="A29" s="7">
        <v>44467</v>
      </c>
      <c r="B29">
        <v>93.86318352059925</v>
      </c>
      <c r="C29">
        <v>0</v>
      </c>
      <c r="D29">
        <v>4.3628737828759663</v>
      </c>
      <c r="E29">
        <v>0</v>
      </c>
      <c r="F29">
        <v>0</v>
      </c>
      <c r="G29">
        <v>0</v>
      </c>
      <c r="H29">
        <v>0</v>
      </c>
      <c r="I29">
        <v>0</v>
      </c>
      <c r="J29">
        <v>0</v>
      </c>
      <c r="K29">
        <v>4.7272493338019768</v>
      </c>
      <c r="L29">
        <v>0.80966383513894535</v>
      </c>
      <c r="M29">
        <v>14.161025169947701</v>
      </c>
      <c r="N29">
        <v>-2.7632681277189901</v>
      </c>
      <c r="O29">
        <v>0</v>
      </c>
      <c r="P29">
        <v>2.8623711011903579</v>
      </c>
      <c r="Q29">
        <v>0</v>
      </c>
      <c r="R29">
        <v>0</v>
      </c>
      <c r="S29">
        <v>0</v>
      </c>
      <c r="T29">
        <v>0</v>
      </c>
      <c r="U29">
        <v>0</v>
      </c>
      <c r="V29">
        <v>0</v>
      </c>
      <c r="W29">
        <v>0</v>
      </c>
      <c r="X29">
        <v>0</v>
      </c>
      <c r="Y29">
        <v>0</v>
      </c>
      <c r="Z29">
        <v>53.515326371271925</v>
      </c>
      <c r="AA29">
        <v>1.1217287041457364</v>
      </c>
      <c r="AB29">
        <v>0</v>
      </c>
      <c r="AC29">
        <v>0</v>
      </c>
      <c r="AD29">
        <v>8.8677153594069811</v>
      </c>
      <c r="AE29">
        <v>0</v>
      </c>
      <c r="AF29">
        <v>0</v>
      </c>
      <c r="AG29">
        <v>0</v>
      </c>
      <c r="AH29">
        <v>0</v>
      </c>
      <c r="AI29">
        <v>0</v>
      </c>
      <c r="AJ29">
        <v>0</v>
      </c>
      <c r="AK29">
        <v>0</v>
      </c>
      <c r="AL29">
        <v>0</v>
      </c>
      <c r="AM29">
        <v>0</v>
      </c>
      <c r="AN29">
        <v>0</v>
      </c>
      <c r="AO29">
        <v>0</v>
      </c>
      <c r="AP29">
        <v>0</v>
      </c>
      <c r="AQ29">
        <v>0</v>
      </c>
      <c r="AR29">
        <v>0</v>
      </c>
      <c r="AS29">
        <v>111.21479372508112</v>
      </c>
      <c r="AT29">
        <v>17.507777194804945</v>
      </c>
      <c r="AU29">
        <v>0</v>
      </c>
      <c r="AV29">
        <v>0</v>
      </c>
      <c r="AW29">
        <v>0.87753910121059175</v>
      </c>
      <c r="AX29">
        <v>5.1647919100304467</v>
      </c>
      <c r="AY29">
        <v>0</v>
      </c>
      <c r="AZ29">
        <v>0</v>
      </c>
      <c r="BA29">
        <v>0</v>
      </c>
      <c r="BB29">
        <v>0</v>
      </c>
      <c r="BC29">
        <v>4.3628737828759663</v>
      </c>
      <c r="BD29">
        <v>1.1217287041457364</v>
      </c>
    </row>
    <row r="30" spans="1:56">
      <c r="A30" s="7">
        <v>44468</v>
      </c>
      <c r="B30">
        <v>94.469444866920156</v>
      </c>
      <c r="C30">
        <v>0</v>
      </c>
      <c r="D30">
        <v>1.7716917110690236</v>
      </c>
      <c r="E30">
        <v>0</v>
      </c>
      <c r="F30">
        <v>0</v>
      </c>
      <c r="G30">
        <v>0</v>
      </c>
      <c r="H30">
        <v>0</v>
      </c>
      <c r="I30">
        <v>1.9417490496221566E-2</v>
      </c>
      <c r="J30">
        <v>0</v>
      </c>
      <c r="K30">
        <v>4.7991466620727294</v>
      </c>
      <c r="L30">
        <v>0.82197811404458543</v>
      </c>
      <c r="M30">
        <v>14.376401978616107</v>
      </c>
      <c r="N30">
        <v>-2.0782136647557303</v>
      </c>
      <c r="O30">
        <v>0</v>
      </c>
      <c r="P30">
        <v>2.9059052624251924</v>
      </c>
      <c r="Q30">
        <v>-5.1157493504110274</v>
      </c>
      <c r="R30">
        <v>0</v>
      </c>
      <c r="S30">
        <v>0</v>
      </c>
      <c r="T30">
        <v>0</v>
      </c>
      <c r="U30">
        <v>0</v>
      </c>
      <c r="V30">
        <v>0</v>
      </c>
      <c r="W30">
        <v>0</v>
      </c>
      <c r="X30">
        <v>0</v>
      </c>
      <c r="Y30">
        <v>0</v>
      </c>
      <c r="Z30">
        <v>54.329247684903436</v>
      </c>
      <c r="AA30">
        <v>0.82821033945914069</v>
      </c>
      <c r="AB30">
        <v>0</v>
      </c>
      <c r="AC30">
        <v>0</v>
      </c>
      <c r="AD30">
        <v>9.0025855549873146</v>
      </c>
      <c r="AE30">
        <v>0</v>
      </c>
      <c r="AF30">
        <v>0</v>
      </c>
      <c r="AG30">
        <v>0</v>
      </c>
      <c r="AH30">
        <v>0</v>
      </c>
      <c r="AI30">
        <v>0</v>
      </c>
      <c r="AJ30">
        <v>0</v>
      </c>
      <c r="AK30">
        <v>0</v>
      </c>
      <c r="AL30">
        <v>0</v>
      </c>
      <c r="AM30">
        <v>0</v>
      </c>
      <c r="AN30">
        <v>0</v>
      </c>
      <c r="AO30">
        <v>0</v>
      </c>
      <c r="AP30">
        <v>0</v>
      </c>
      <c r="AQ30">
        <v>0</v>
      </c>
      <c r="AR30">
        <v>0</v>
      </c>
      <c r="AS30">
        <v>104.3945576762241</v>
      </c>
      <c r="AT30">
        <v>16.599706321912279</v>
      </c>
      <c r="AU30">
        <v>0</v>
      </c>
      <c r="AV30">
        <v>0</v>
      </c>
      <c r="AW30">
        <v>0.89088570351037255</v>
      </c>
      <c r="AX30">
        <v>5.243343878243838</v>
      </c>
      <c r="AY30">
        <v>0</v>
      </c>
      <c r="AZ30">
        <v>0</v>
      </c>
      <c r="BA30">
        <v>0</v>
      </c>
      <c r="BB30">
        <v>0</v>
      </c>
      <c r="BC30">
        <v>1.7716917110690236</v>
      </c>
      <c r="BD30">
        <v>0.82821033945914069</v>
      </c>
    </row>
    <row r="31" spans="1:56">
      <c r="A31" s="7">
        <v>44469</v>
      </c>
      <c r="B31">
        <v>87.966891615541911</v>
      </c>
      <c r="C31">
        <v>0</v>
      </c>
      <c r="D31">
        <v>2.3821826176439327</v>
      </c>
      <c r="E31">
        <v>0</v>
      </c>
      <c r="F31">
        <v>0</v>
      </c>
      <c r="G31">
        <v>0</v>
      </c>
      <c r="H31">
        <v>0</v>
      </c>
      <c r="I31">
        <v>0</v>
      </c>
      <c r="J31">
        <v>0</v>
      </c>
      <c r="K31">
        <v>4.3018935655253161</v>
      </c>
      <c r="L31">
        <v>0.73681064761270965</v>
      </c>
      <c r="M31">
        <v>12.886822496169176</v>
      </c>
      <c r="N31">
        <v>0</v>
      </c>
      <c r="O31">
        <v>0</v>
      </c>
      <c r="P31">
        <v>2.6048162372795693</v>
      </c>
      <c r="Q31">
        <v>-3.3971643050859401</v>
      </c>
      <c r="R31">
        <v>0</v>
      </c>
      <c r="S31">
        <v>0</v>
      </c>
      <c r="T31">
        <v>0</v>
      </c>
      <c r="U31">
        <v>0</v>
      </c>
      <c r="V31">
        <v>0</v>
      </c>
      <c r="W31">
        <v>0</v>
      </c>
      <c r="X31">
        <v>0</v>
      </c>
      <c r="Y31">
        <v>0</v>
      </c>
      <c r="Z31">
        <v>48.700041380809829</v>
      </c>
      <c r="AA31">
        <v>1.4847942691053435</v>
      </c>
      <c r="AB31">
        <v>0</v>
      </c>
      <c r="AC31">
        <v>0</v>
      </c>
      <c r="AD31">
        <v>8.0698023209327339</v>
      </c>
      <c r="AE31">
        <v>0</v>
      </c>
      <c r="AF31">
        <v>0</v>
      </c>
      <c r="AG31">
        <v>0</v>
      </c>
      <c r="AH31">
        <v>0</v>
      </c>
      <c r="AI31">
        <v>0</v>
      </c>
      <c r="AJ31">
        <v>0</v>
      </c>
      <c r="AK31">
        <v>0</v>
      </c>
      <c r="AL31">
        <v>0</v>
      </c>
      <c r="AM31">
        <v>0</v>
      </c>
      <c r="AN31">
        <v>0</v>
      </c>
      <c r="AO31">
        <v>0</v>
      </c>
      <c r="AP31">
        <v>0</v>
      </c>
      <c r="AQ31">
        <v>0</v>
      </c>
      <c r="AR31">
        <v>0</v>
      </c>
      <c r="AS31">
        <v>98.025316477459114</v>
      </c>
      <c r="AT31">
        <v>14.75667247190362</v>
      </c>
      <c r="AU31">
        <v>0</v>
      </c>
      <c r="AV31">
        <v>0</v>
      </c>
      <c r="AW31">
        <v>0.79857852768653026</v>
      </c>
      <c r="AX31">
        <v>4.7000662575941696</v>
      </c>
      <c r="AY31">
        <v>0</v>
      </c>
      <c r="AZ31">
        <v>0</v>
      </c>
      <c r="BA31">
        <v>0</v>
      </c>
      <c r="BB31">
        <v>0</v>
      </c>
      <c r="BC31">
        <v>2.3821826176439327</v>
      </c>
      <c r="BD31">
        <v>1.4847942691053435</v>
      </c>
    </row>
    <row r="32" spans="1:56">
      <c r="A32" s="7">
        <v>44470</v>
      </c>
      <c r="B32">
        <v>104.88535825545171</v>
      </c>
      <c r="C32">
        <v>0</v>
      </c>
      <c r="D32">
        <v>2.721699299130568</v>
      </c>
      <c r="E32">
        <v>0</v>
      </c>
      <c r="F32">
        <v>0</v>
      </c>
      <c r="G32">
        <v>0</v>
      </c>
      <c r="H32">
        <v>0</v>
      </c>
      <c r="I32">
        <v>0</v>
      </c>
      <c r="J32">
        <v>0</v>
      </c>
      <c r="K32">
        <v>4.9150139101445784</v>
      </c>
      <c r="L32">
        <v>0.84182338012063251</v>
      </c>
      <c r="M32">
        <v>14.723495795856838</v>
      </c>
      <c r="N32">
        <v>0</v>
      </c>
      <c r="O32">
        <v>0</v>
      </c>
      <c r="P32">
        <v>2.9760634112843674</v>
      </c>
      <c r="Q32">
        <v>0</v>
      </c>
      <c r="R32">
        <v>0</v>
      </c>
      <c r="S32">
        <v>0</v>
      </c>
      <c r="T32">
        <v>0</v>
      </c>
      <c r="U32">
        <v>0</v>
      </c>
      <c r="V32">
        <v>0</v>
      </c>
      <c r="W32">
        <v>0</v>
      </c>
      <c r="X32">
        <v>0</v>
      </c>
      <c r="Y32">
        <v>0</v>
      </c>
      <c r="Z32">
        <v>55.640935129009357</v>
      </c>
      <c r="AA32">
        <v>1.5903863849135069</v>
      </c>
      <c r="AB32">
        <v>0</v>
      </c>
      <c r="AC32">
        <v>0</v>
      </c>
      <c r="AD32">
        <v>9.219937698448847</v>
      </c>
      <c r="AE32">
        <v>0</v>
      </c>
      <c r="AF32">
        <v>0</v>
      </c>
      <c r="AG32">
        <v>0</v>
      </c>
      <c r="AH32">
        <v>0</v>
      </c>
      <c r="AI32">
        <v>0</v>
      </c>
      <c r="AJ32">
        <v>0</v>
      </c>
      <c r="AK32">
        <v>0</v>
      </c>
      <c r="AL32">
        <v>0</v>
      </c>
      <c r="AM32">
        <v>0</v>
      </c>
      <c r="AN32">
        <v>0</v>
      </c>
      <c r="AO32">
        <v>0</v>
      </c>
      <c r="AP32">
        <v>0</v>
      </c>
      <c r="AQ32">
        <v>0</v>
      </c>
      <c r="AR32">
        <v>0</v>
      </c>
      <c r="AS32">
        <v>115.15811265426963</v>
      </c>
      <c r="AT32">
        <v>16.24642751658514</v>
      </c>
      <c r="AU32">
        <v>0</v>
      </c>
      <c r="AV32">
        <v>0</v>
      </c>
      <c r="AW32">
        <v>0.91239462625867596</v>
      </c>
      <c r="AX32">
        <v>5.3699355139335259</v>
      </c>
      <c r="AY32">
        <v>0</v>
      </c>
      <c r="AZ32">
        <v>0</v>
      </c>
      <c r="BA32">
        <v>0</v>
      </c>
      <c r="BB32">
        <v>0</v>
      </c>
      <c r="BC32">
        <v>2.721699299130568</v>
      </c>
      <c r="BD32">
        <v>1.5903863849135069</v>
      </c>
    </row>
    <row r="33" spans="1:56">
      <c r="A33" s="7">
        <v>44471</v>
      </c>
      <c r="B33">
        <v>93.223853955375247</v>
      </c>
      <c r="C33">
        <v>0</v>
      </c>
      <c r="D33">
        <v>2.362854563951081</v>
      </c>
      <c r="E33">
        <v>0</v>
      </c>
      <c r="F33">
        <v>0</v>
      </c>
      <c r="G33">
        <v>0</v>
      </c>
      <c r="H33">
        <v>0</v>
      </c>
      <c r="I33">
        <v>0</v>
      </c>
      <c r="J33">
        <v>0</v>
      </c>
      <c r="K33">
        <v>4.2669897637766327</v>
      </c>
      <c r="L33">
        <v>0.73083246795393586</v>
      </c>
      <c r="M33">
        <v>12.782264098634334</v>
      </c>
      <c r="N33">
        <v>0</v>
      </c>
      <c r="O33">
        <v>0</v>
      </c>
      <c r="P33">
        <v>2.5836818256180716</v>
      </c>
      <c r="Q33">
        <v>0</v>
      </c>
      <c r="R33">
        <v>0</v>
      </c>
      <c r="S33">
        <v>0</v>
      </c>
      <c r="T33">
        <v>0</v>
      </c>
      <c r="U33">
        <v>0</v>
      </c>
      <c r="V33">
        <v>0</v>
      </c>
      <c r="W33">
        <v>0</v>
      </c>
      <c r="X33">
        <v>0</v>
      </c>
      <c r="Y33">
        <v>0</v>
      </c>
      <c r="Z33">
        <v>48.304909199221107</v>
      </c>
      <c r="AA33">
        <v>0</v>
      </c>
      <c r="AB33">
        <v>0</v>
      </c>
      <c r="AC33">
        <v>0</v>
      </c>
      <c r="AD33">
        <v>8.0043272513916968</v>
      </c>
      <c r="AE33">
        <v>0</v>
      </c>
      <c r="AF33">
        <v>0</v>
      </c>
      <c r="AG33">
        <v>0</v>
      </c>
      <c r="AH33">
        <v>0</v>
      </c>
      <c r="AI33">
        <v>0</v>
      </c>
      <c r="AJ33">
        <v>0</v>
      </c>
      <c r="AK33">
        <v>0</v>
      </c>
      <c r="AL33">
        <v>0</v>
      </c>
      <c r="AM33">
        <v>0</v>
      </c>
      <c r="AN33">
        <v>0</v>
      </c>
      <c r="AO33">
        <v>0</v>
      </c>
      <c r="AP33">
        <v>0</v>
      </c>
      <c r="AQ33">
        <v>0</v>
      </c>
      <c r="AR33">
        <v>0</v>
      </c>
      <c r="AS33">
        <v>98.616851002544294</v>
      </c>
      <c r="AT33">
        <v>14.126960807286652</v>
      </c>
      <c r="AU33">
        <v>0</v>
      </c>
      <c r="AV33">
        <v>0</v>
      </c>
      <c r="AW33">
        <v>0.79209918871949958</v>
      </c>
      <c r="AX33">
        <v>4.6619318457678478</v>
      </c>
      <c r="AY33">
        <v>0</v>
      </c>
      <c r="AZ33">
        <v>0</v>
      </c>
      <c r="BA33">
        <v>0</v>
      </c>
      <c r="BB33">
        <v>0</v>
      </c>
      <c r="BC33">
        <v>2.362854563951081</v>
      </c>
      <c r="BD33">
        <v>0</v>
      </c>
    </row>
    <row r="34" spans="1:56">
      <c r="A34" s="7">
        <v>44472</v>
      </c>
      <c r="B34">
        <v>104.40505874222529</v>
      </c>
      <c r="C34">
        <v>0</v>
      </c>
      <c r="D34">
        <v>2.4151084312948505</v>
      </c>
      <c r="E34">
        <v>0</v>
      </c>
      <c r="F34">
        <v>0</v>
      </c>
      <c r="G34">
        <v>0</v>
      </c>
      <c r="H34">
        <v>0</v>
      </c>
      <c r="I34">
        <v>0</v>
      </c>
      <c r="J34">
        <v>0</v>
      </c>
      <c r="K34">
        <v>4.3613530481172349</v>
      </c>
      <c r="L34">
        <v>0.7469946234324002</v>
      </c>
      <c r="M34">
        <v>13.064940291555066</v>
      </c>
      <c r="N34">
        <v>0</v>
      </c>
      <c r="O34">
        <v>0</v>
      </c>
      <c r="P34">
        <v>2.640819226046391</v>
      </c>
      <c r="Q34">
        <v>0</v>
      </c>
      <c r="R34">
        <v>0</v>
      </c>
      <c r="S34">
        <v>0</v>
      </c>
      <c r="T34">
        <v>0</v>
      </c>
      <c r="U34">
        <v>0</v>
      </c>
      <c r="V34">
        <v>0</v>
      </c>
      <c r="W34">
        <v>0</v>
      </c>
      <c r="X34">
        <v>0</v>
      </c>
      <c r="Y34">
        <v>0</v>
      </c>
      <c r="Z34">
        <v>49.373158746128553</v>
      </c>
      <c r="AA34">
        <v>0.84674061571345272</v>
      </c>
      <c r="AB34">
        <v>0</v>
      </c>
      <c r="AC34">
        <v>0</v>
      </c>
      <c r="AD34">
        <v>8.1813407082296621</v>
      </c>
      <c r="AE34">
        <v>0</v>
      </c>
      <c r="AF34">
        <v>0</v>
      </c>
      <c r="AG34">
        <v>0</v>
      </c>
      <c r="AH34">
        <v>0</v>
      </c>
      <c r="AI34">
        <v>0</v>
      </c>
      <c r="AJ34">
        <v>0</v>
      </c>
      <c r="AK34">
        <v>0</v>
      </c>
      <c r="AL34">
        <v>0</v>
      </c>
      <c r="AM34">
        <v>0</v>
      </c>
      <c r="AN34">
        <v>0</v>
      </c>
      <c r="AO34">
        <v>0</v>
      </c>
      <c r="AP34">
        <v>0</v>
      </c>
      <c r="AQ34">
        <v>0</v>
      </c>
      <c r="AR34">
        <v>0</v>
      </c>
      <c r="AS34">
        <v>101.66753172512793</v>
      </c>
      <c r="AT34">
        <v>14.462430640399855</v>
      </c>
      <c r="AU34">
        <v>0</v>
      </c>
      <c r="AV34">
        <v>0</v>
      </c>
      <c r="AW34">
        <v>0.80961624057784376</v>
      </c>
      <c r="AX34">
        <v>4.7650291637115734</v>
      </c>
      <c r="AY34">
        <v>0</v>
      </c>
      <c r="AZ34">
        <v>0</v>
      </c>
      <c r="BA34">
        <v>0</v>
      </c>
      <c r="BB34">
        <v>0</v>
      </c>
      <c r="BC34">
        <v>2.4151084312948505</v>
      </c>
      <c r="BD34">
        <v>0.84674061571345272</v>
      </c>
    </row>
    <row r="35" spans="1:56">
      <c r="A35" s="7">
        <v>44473</v>
      </c>
      <c r="B35">
        <v>115.47493238434164</v>
      </c>
      <c r="C35">
        <v>0</v>
      </c>
      <c r="D35">
        <v>2.4873038434759067</v>
      </c>
      <c r="E35">
        <v>0</v>
      </c>
      <c r="F35">
        <v>0</v>
      </c>
      <c r="G35">
        <v>0</v>
      </c>
      <c r="H35">
        <v>0</v>
      </c>
      <c r="I35">
        <v>0</v>
      </c>
      <c r="J35">
        <v>0</v>
      </c>
      <c r="K35">
        <v>4.4917280146801701</v>
      </c>
      <c r="L35">
        <v>0.76932471181954798</v>
      </c>
      <c r="M35">
        <v>13.455493666818633</v>
      </c>
      <c r="N35">
        <v>0</v>
      </c>
      <c r="O35">
        <v>0</v>
      </c>
      <c r="P35">
        <v>2.7197618648321193</v>
      </c>
      <c r="Q35">
        <v>0</v>
      </c>
      <c r="R35">
        <v>0</v>
      </c>
      <c r="S35">
        <v>0</v>
      </c>
      <c r="T35">
        <v>0</v>
      </c>
      <c r="U35">
        <v>0</v>
      </c>
      <c r="V35">
        <v>0</v>
      </c>
      <c r="W35">
        <v>0</v>
      </c>
      <c r="X35">
        <v>0</v>
      </c>
      <c r="Y35">
        <v>0</v>
      </c>
      <c r="Z35">
        <v>50.849082352774388</v>
      </c>
      <c r="AA35">
        <v>0.48447357490603626</v>
      </c>
      <c r="AB35">
        <v>0</v>
      </c>
      <c r="AC35">
        <v>0</v>
      </c>
      <c r="AD35">
        <v>8.4259074767319007</v>
      </c>
      <c r="AE35">
        <v>0</v>
      </c>
      <c r="AF35">
        <v>0</v>
      </c>
      <c r="AG35">
        <v>0</v>
      </c>
      <c r="AH35">
        <v>0</v>
      </c>
      <c r="AI35">
        <v>0</v>
      </c>
      <c r="AJ35">
        <v>0</v>
      </c>
      <c r="AK35">
        <v>0</v>
      </c>
      <c r="AL35">
        <v>0</v>
      </c>
      <c r="AM35">
        <v>0</v>
      </c>
      <c r="AN35">
        <v>0</v>
      </c>
      <c r="AO35">
        <v>0</v>
      </c>
      <c r="AP35">
        <v>0</v>
      </c>
      <c r="AQ35">
        <v>0</v>
      </c>
      <c r="AR35">
        <v>0</v>
      </c>
      <c r="AS35">
        <v>124.63851511156756</v>
      </c>
      <c r="AT35">
        <v>15.435719924636739</v>
      </c>
      <c r="AU35">
        <v>0</v>
      </c>
      <c r="AV35">
        <v>0</v>
      </c>
      <c r="AW35">
        <v>0.83381829189760848</v>
      </c>
      <c r="AX35">
        <v>4.907471316648147</v>
      </c>
      <c r="AY35">
        <v>0</v>
      </c>
      <c r="AZ35">
        <v>0</v>
      </c>
      <c r="BA35">
        <v>19.77843008470262</v>
      </c>
      <c r="BB35">
        <v>0</v>
      </c>
      <c r="BC35">
        <v>2.4873038434759067</v>
      </c>
      <c r="BD35">
        <v>0.48447357490603626</v>
      </c>
    </row>
    <row r="36" spans="1:56">
      <c r="A36" s="7">
        <v>44474</v>
      </c>
      <c r="B36">
        <v>95.264362908605733</v>
      </c>
      <c r="C36">
        <v>0</v>
      </c>
      <c r="D36">
        <v>1.554219212845741</v>
      </c>
      <c r="E36">
        <v>0</v>
      </c>
      <c r="F36">
        <v>0</v>
      </c>
      <c r="G36">
        <v>0</v>
      </c>
      <c r="H36">
        <v>0</v>
      </c>
      <c r="I36">
        <v>0</v>
      </c>
      <c r="J36">
        <v>0</v>
      </c>
      <c r="K36">
        <v>4.2100586128256436</v>
      </c>
      <c r="L36">
        <v>0.72108153442651235</v>
      </c>
      <c r="M36">
        <v>12.611720214729941</v>
      </c>
      <c r="N36">
        <v>0</v>
      </c>
      <c r="O36">
        <v>0</v>
      </c>
      <c r="P36">
        <v>2.5492097532282374</v>
      </c>
      <c r="Q36">
        <v>0</v>
      </c>
      <c r="R36">
        <v>0</v>
      </c>
      <c r="S36">
        <v>0</v>
      </c>
      <c r="T36">
        <v>0</v>
      </c>
      <c r="U36">
        <v>0</v>
      </c>
      <c r="V36">
        <v>0</v>
      </c>
      <c r="W36">
        <v>0</v>
      </c>
      <c r="X36">
        <v>0</v>
      </c>
      <c r="Y36">
        <v>0</v>
      </c>
      <c r="Z36">
        <v>47.660414079818558</v>
      </c>
      <c r="AA36">
        <v>0.54491157257610212</v>
      </c>
      <c r="AB36">
        <v>0</v>
      </c>
      <c r="AC36">
        <v>0</v>
      </c>
      <c r="AD36">
        <v>7.8975316909995463</v>
      </c>
      <c r="AE36">
        <v>0</v>
      </c>
      <c r="AF36">
        <v>0</v>
      </c>
      <c r="AG36">
        <v>0</v>
      </c>
      <c r="AH36">
        <v>0</v>
      </c>
      <c r="AI36">
        <v>0</v>
      </c>
      <c r="AJ36">
        <v>0</v>
      </c>
      <c r="AK36">
        <v>0</v>
      </c>
      <c r="AL36">
        <v>0</v>
      </c>
      <c r="AM36">
        <v>0</v>
      </c>
      <c r="AN36">
        <v>0</v>
      </c>
      <c r="AO36">
        <v>0</v>
      </c>
      <c r="AP36">
        <v>0</v>
      </c>
      <c r="AQ36">
        <v>0</v>
      </c>
      <c r="AR36">
        <v>0</v>
      </c>
      <c r="AS36">
        <v>98.321303726033761</v>
      </c>
      <c r="AT36">
        <v>15.190894956254184</v>
      </c>
      <c r="AU36">
        <v>0</v>
      </c>
      <c r="AV36">
        <v>0</v>
      </c>
      <c r="AW36">
        <v>0.78153082062450963</v>
      </c>
      <c r="AX36">
        <v>4.5997312874520659</v>
      </c>
      <c r="AY36">
        <v>0</v>
      </c>
      <c r="AZ36">
        <v>0</v>
      </c>
      <c r="BA36">
        <v>0</v>
      </c>
      <c r="BB36">
        <v>0</v>
      </c>
      <c r="BC36">
        <v>1.554219212845741</v>
      </c>
      <c r="BD36">
        <v>0.54491157257610212</v>
      </c>
    </row>
    <row r="37" spans="1:56">
      <c r="A37" s="7">
        <v>44475</v>
      </c>
      <c r="B37">
        <v>87.340931011386473</v>
      </c>
      <c r="C37">
        <v>0</v>
      </c>
      <c r="D37">
        <v>1.560465237813641</v>
      </c>
      <c r="E37">
        <v>0</v>
      </c>
      <c r="F37">
        <v>0</v>
      </c>
      <c r="G37">
        <v>0</v>
      </c>
      <c r="H37">
        <v>0</v>
      </c>
      <c r="I37">
        <v>0</v>
      </c>
      <c r="J37">
        <v>0</v>
      </c>
      <c r="K37">
        <v>4.2269778035000929</v>
      </c>
      <c r="L37">
        <v>0.72397938385629945</v>
      </c>
      <c r="M37">
        <v>12.662403618138098</v>
      </c>
      <c r="N37">
        <v>0</v>
      </c>
      <c r="O37">
        <v>0</v>
      </c>
      <c r="P37">
        <v>2.5594544005955311</v>
      </c>
      <c r="Q37">
        <v>0</v>
      </c>
      <c r="R37">
        <v>0</v>
      </c>
      <c r="S37">
        <v>0</v>
      </c>
      <c r="T37">
        <v>0</v>
      </c>
      <c r="U37">
        <v>0</v>
      </c>
      <c r="V37">
        <v>0</v>
      </c>
      <c r="W37">
        <v>0</v>
      </c>
      <c r="X37">
        <v>0</v>
      </c>
      <c r="Y37">
        <v>0</v>
      </c>
      <c r="Z37">
        <v>47.851949568417965</v>
      </c>
      <c r="AA37">
        <v>0.72946858431933692</v>
      </c>
      <c r="AB37">
        <v>0</v>
      </c>
      <c r="AC37">
        <v>0</v>
      </c>
      <c r="AD37">
        <v>7.9292699295434161</v>
      </c>
      <c r="AE37">
        <v>0</v>
      </c>
      <c r="AF37">
        <v>0</v>
      </c>
      <c r="AG37">
        <v>0</v>
      </c>
      <c r="AH37">
        <v>0</v>
      </c>
      <c r="AI37">
        <v>0</v>
      </c>
      <c r="AJ37">
        <v>0</v>
      </c>
      <c r="AK37">
        <v>0</v>
      </c>
      <c r="AL37">
        <v>0</v>
      </c>
      <c r="AM37">
        <v>0</v>
      </c>
      <c r="AN37">
        <v>0</v>
      </c>
      <c r="AO37">
        <v>0</v>
      </c>
      <c r="AP37">
        <v>0</v>
      </c>
      <c r="AQ37">
        <v>0</v>
      </c>
      <c r="AR37">
        <v>0</v>
      </c>
      <c r="AS37">
        <v>98.718409429484325</v>
      </c>
      <c r="AT37">
        <v>15.071552835386134</v>
      </c>
      <c r="AU37">
        <v>0</v>
      </c>
      <c r="AV37">
        <v>0</v>
      </c>
      <c r="AW37">
        <v>0.78467160088154042</v>
      </c>
      <c r="AX37">
        <v>4.6182164768189198</v>
      </c>
      <c r="AY37">
        <v>0</v>
      </c>
      <c r="AZ37">
        <v>0</v>
      </c>
      <c r="BA37">
        <v>0</v>
      </c>
      <c r="BB37">
        <v>0</v>
      </c>
      <c r="BC37">
        <v>1.560465237813641</v>
      </c>
      <c r="BD37">
        <v>0.72946858431933692</v>
      </c>
    </row>
    <row r="38" spans="1:56">
      <c r="A38" s="7">
        <v>44476</v>
      </c>
      <c r="B38">
        <v>84.517979539641942</v>
      </c>
      <c r="C38">
        <v>0</v>
      </c>
      <c r="D38">
        <v>2.2344385550406964</v>
      </c>
      <c r="E38">
        <v>0</v>
      </c>
      <c r="F38">
        <v>0</v>
      </c>
      <c r="G38">
        <v>0</v>
      </c>
      <c r="H38">
        <v>0</v>
      </c>
      <c r="I38">
        <v>0</v>
      </c>
      <c r="J38">
        <v>0</v>
      </c>
      <c r="K38">
        <v>4.0350881461800761</v>
      </c>
      <c r="L38">
        <v>0.69111331208461124</v>
      </c>
      <c r="M38">
        <v>12.087575832404207</v>
      </c>
      <c r="N38">
        <v>0</v>
      </c>
      <c r="O38">
        <v>0</v>
      </c>
      <c r="P38">
        <v>2.4432643350953502</v>
      </c>
      <c r="Q38">
        <v>0</v>
      </c>
      <c r="R38">
        <v>0</v>
      </c>
      <c r="S38">
        <v>0</v>
      </c>
      <c r="T38">
        <v>0</v>
      </c>
      <c r="U38">
        <v>0</v>
      </c>
      <c r="V38">
        <v>0</v>
      </c>
      <c r="W38">
        <v>0</v>
      </c>
      <c r="X38">
        <v>0</v>
      </c>
      <c r="Y38">
        <v>0</v>
      </c>
      <c r="Z38">
        <v>45.679642394915611</v>
      </c>
      <c r="AA38">
        <v>0.69635332249921356</v>
      </c>
      <c r="AB38">
        <v>0</v>
      </c>
      <c r="AC38">
        <v>0</v>
      </c>
      <c r="AD38">
        <v>7.5693094659899742</v>
      </c>
      <c r="AE38">
        <v>0</v>
      </c>
      <c r="AF38">
        <v>0</v>
      </c>
      <c r="AG38">
        <v>0</v>
      </c>
      <c r="AH38">
        <v>0</v>
      </c>
      <c r="AI38">
        <v>0</v>
      </c>
      <c r="AJ38">
        <v>0</v>
      </c>
      <c r="AK38">
        <v>0</v>
      </c>
      <c r="AL38">
        <v>0</v>
      </c>
      <c r="AM38">
        <v>0</v>
      </c>
      <c r="AN38">
        <v>0</v>
      </c>
      <c r="AO38">
        <v>0</v>
      </c>
      <c r="AP38">
        <v>0</v>
      </c>
      <c r="AQ38">
        <v>0</v>
      </c>
      <c r="AR38">
        <v>0</v>
      </c>
      <c r="AS38">
        <v>94.21499784704028</v>
      </c>
      <c r="AT38">
        <v>13.620596187818544</v>
      </c>
      <c r="AU38">
        <v>0</v>
      </c>
      <c r="AV38">
        <v>0</v>
      </c>
      <c r="AW38">
        <v>0.74905031976735292</v>
      </c>
      <c r="AX38">
        <v>4.4085659845848122</v>
      </c>
      <c r="AY38">
        <v>0</v>
      </c>
      <c r="AZ38">
        <v>0</v>
      </c>
      <c r="BA38">
        <v>0</v>
      </c>
      <c r="BB38">
        <v>0</v>
      </c>
      <c r="BC38">
        <v>2.2344385550406964</v>
      </c>
      <c r="BD38">
        <v>0.69635332249921356</v>
      </c>
    </row>
    <row r="39" spans="1:56">
      <c r="A39" s="7">
        <v>44477</v>
      </c>
      <c r="B39">
        <v>102.6440165165165</v>
      </c>
      <c r="C39">
        <v>0</v>
      </c>
      <c r="D39">
        <v>4.3727000751797416</v>
      </c>
      <c r="E39">
        <v>0</v>
      </c>
      <c r="F39">
        <v>0</v>
      </c>
      <c r="G39">
        <v>0</v>
      </c>
      <c r="H39">
        <v>0</v>
      </c>
      <c r="I39">
        <v>0</v>
      </c>
      <c r="J39">
        <v>0</v>
      </c>
      <c r="K39">
        <v>4.7378962917609906</v>
      </c>
      <c r="L39">
        <v>0.81148740248066364</v>
      </c>
      <c r="M39">
        <v>14.192919370780917</v>
      </c>
      <c r="N39">
        <v>0</v>
      </c>
      <c r="O39">
        <v>0</v>
      </c>
      <c r="P39">
        <v>2.8688178829497959</v>
      </c>
      <c r="Q39">
        <v>-5.0504582550979737</v>
      </c>
      <c r="R39">
        <v>0</v>
      </c>
      <c r="S39">
        <v>0</v>
      </c>
      <c r="T39">
        <v>0</v>
      </c>
      <c r="U39">
        <v>0</v>
      </c>
      <c r="V39">
        <v>0</v>
      </c>
      <c r="W39">
        <v>0</v>
      </c>
      <c r="X39">
        <v>0</v>
      </c>
      <c r="Y39">
        <v>0</v>
      </c>
      <c r="Z39">
        <v>53.635856385621636</v>
      </c>
      <c r="AA39">
        <v>0.51102505461184755</v>
      </c>
      <c r="AB39">
        <v>0</v>
      </c>
      <c r="AC39">
        <v>0</v>
      </c>
      <c r="AD39">
        <v>8.887687691297538</v>
      </c>
      <c r="AE39">
        <v>0</v>
      </c>
      <c r="AF39">
        <v>0</v>
      </c>
      <c r="AG39">
        <v>0</v>
      </c>
      <c r="AH39">
        <v>0</v>
      </c>
      <c r="AI39">
        <v>0</v>
      </c>
      <c r="AJ39">
        <v>0</v>
      </c>
      <c r="AK39">
        <v>0</v>
      </c>
      <c r="AL39">
        <v>0</v>
      </c>
      <c r="AM39">
        <v>0</v>
      </c>
      <c r="AN39">
        <v>0</v>
      </c>
      <c r="AO39">
        <v>0</v>
      </c>
      <c r="AP39">
        <v>0</v>
      </c>
      <c r="AQ39">
        <v>0</v>
      </c>
      <c r="AR39">
        <v>0</v>
      </c>
      <c r="AS39">
        <v>107.27184420233077</v>
      </c>
      <c r="AT39">
        <v>16.247972448510286</v>
      </c>
      <c r="AU39">
        <v>0</v>
      </c>
      <c r="AV39">
        <v>0</v>
      </c>
      <c r="AW39">
        <v>0.87951554062773263</v>
      </c>
      <c r="AX39">
        <v>5.1764243242422276</v>
      </c>
      <c r="AY39">
        <v>0</v>
      </c>
      <c r="AZ39">
        <v>0</v>
      </c>
      <c r="BA39">
        <v>0</v>
      </c>
      <c r="BB39">
        <v>0</v>
      </c>
      <c r="BC39">
        <v>4.3727000751797416</v>
      </c>
      <c r="BD39">
        <v>0.51102505461184755</v>
      </c>
    </row>
    <row r="40" spans="1:56">
      <c r="A40" s="7">
        <v>44478</v>
      </c>
      <c r="B40">
        <v>96.995893949694079</v>
      </c>
      <c r="C40">
        <v>0</v>
      </c>
      <c r="D40">
        <v>3.1676065262484925</v>
      </c>
      <c r="E40">
        <v>0</v>
      </c>
      <c r="F40">
        <v>0</v>
      </c>
      <c r="G40">
        <v>0</v>
      </c>
      <c r="H40">
        <v>0</v>
      </c>
      <c r="I40">
        <v>0</v>
      </c>
      <c r="J40">
        <v>0</v>
      </c>
      <c r="K40">
        <v>4.2901956904321139</v>
      </c>
      <c r="L40">
        <v>0.73480708368719994</v>
      </c>
      <c r="M40">
        <v>12.851780150836289</v>
      </c>
      <c r="N40">
        <v>0</v>
      </c>
      <c r="O40">
        <v>0</v>
      </c>
      <c r="P40">
        <v>2.5977331203868985</v>
      </c>
      <c r="Q40">
        <v>-3.3879266047322054</v>
      </c>
      <c r="R40">
        <v>0</v>
      </c>
      <c r="S40">
        <v>0</v>
      </c>
      <c r="T40">
        <v>0</v>
      </c>
      <c r="U40">
        <v>0</v>
      </c>
      <c r="V40">
        <v>0</v>
      </c>
      <c r="W40">
        <v>0</v>
      </c>
      <c r="X40">
        <v>0</v>
      </c>
      <c r="Y40">
        <v>0</v>
      </c>
      <c r="Z40">
        <v>48.567614347823259</v>
      </c>
      <c r="AA40">
        <v>1.5733040566459109</v>
      </c>
      <c r="AB40">
        <v>0</v>
      </c>
      <c r="AC40">
        <v>0</v>
      </c>
      <c r="AD40">
        <v>8.0478586028608561</v>
      </c>
      <c r="AE40">
        <v>0</v>
      </c>
      <c r="AF40">
        <v>0</v>
      </c>
      <c r="AG40">
        <v>0</v>
      </c>
      <c r="AH40">
        <v>0</v>
      </c>
      <c r="AI40">
        <v>0</v>
      </c>
      <c r="AJ40">
        <v>0</v>
      </c>
      <c r="AK40">
        <v>0</v>
      </c>
      <c r="AL40">
        <v>0</v>
      </c>
      <c r="AM40">
        <v>0</v>
      </c>
      <c r="AN40">
        <v>0</v>
      </c>
      <c r="AO40">
        <v>0</v>
      </c>
      <c r="AP40">
        <v>0</v>
      </c>
      <c r="AQ40">
        <v>0</v>
      </c>
      <c r="AR40">
        <v>0</v>
      </c>
      <c r="AS40">
        <v>98.448386258250636</v>
      </c>
      <c r="AT40">
        <v>14.52172063576131</v>
      </c>
      <c r="AU40">
        <v>0</v>
      </c>
      <c r="AV40">
        <v>0</v>
      </c>
      <c r="AW40">
        <v>0.796407002118382</v>
      </c>
      <c r="AX40">
        <v>4.6872856559419764</v>
      </c>
      <c r="AY40">
        <v>0</v>
      </c>
      <c r="AZ40">
        <v>0</v>
      </c>
      <c r="BA40">
        <v>0</v>
      </c>
      <c r="BB40">
        <v>0</v>
      </c>
      <c r="BC40">
        <v>3.1676065262484925</v>
      </c>
      <c r="BD40">
        <v>1.5733040566459109</v>
      </c>
    </row>
    <row r="41" spans="1:56">
      <c r="A41" s="7">
        <v>44479</v>
      </c>
      <c r="B41">
        <v>105.45145725388601</v>
      </c>
      <c r="C41">
        <v>0</v>
      </c>
      <c r="D41">
        <v>3.0178427461862256</v>
      </c>
      <c r="E41">
        <v>0</v>
      </c>
      <c r="F41">
        <v>0</v>
      </c>
      <c r="G41">
        <v>0</v>
      </c>
      <c r="H41">
        <v>0</v>
      </c>
      <c r="I41">
        <v>0</v>
      </c>
      <c r="J41">
        <v>0</v>
      </c>
      <c r="K41">
        <v>4.0873561273482117</v>
      </c>
      <c r="L41">
        <v>0.70006555706391382</v>
      </c>
      <c r="M41">
        <v>12.244150648886126</v>
      </c>
      <c r="N41">
        <v>0</v>
      </c>
      <c r="O41">
        <v>0</v>
      </c>
      <c r="P41">
        <v>2.4749128368452902</v>
      </c>
      <c r="Q41">
        <v>0</v>
      </c>
      <c r="R41">
        <v>0</v>
      </c>
      <c r="S41">
        <v>0</v>
      </c>
      <c r="T41">
        <v>0</v>
      </c>
      <c r="U41">
        <v>0</v>
      </c>
      <c r="V41">
        <v>0</v>
      </c>
      <c r="W41">
        <v>0</v>
      </c>
      <c r="X41">
        <v>0</v>
      </c>
      <c r="Y41">
        <v>0</v>
      </c>
      <c r="Z41">
        <v>46.271347607284987</v>
      </c>
      <c r="AA41">
        <v>1.4989185669210718</v>
      </c>
      <c r="AB41">
        <v>0</v>
      </c>
      <c r="AC41">
        <v>0</v>
      </c>
      <c r="AD41">
        <v>7.6673575160675647</v>
      </c>
      <c r="AE41">
        <v>0</v>
      </c>
      <c r="AF41">
        <v>0</v>
      </c>
      <c r="AG41">
        <v>0</v>
      </c>
      <c r="AH41">
        <v>0</v>
      </c>
      <c r="AI41">
        <v>0</v>
      </c>
      <c r="AJ41">
        <v>0</v>
      </c>
      <c r="AK41">
        <v>0</v>
      </c>
      <c r="AL41">
        <v>0</v>
      </c>
      <c r="AM41">
        <v>0</v>
      </c>
      <c r="AN41">
        <v>0</v>
      </c>
      <c r="AO41">
        <v>0</v>
      </c>
      <c r="AP41">
        <v>0</v>
      </c>
      <c r="AQ41">
        <v>0</v>
      </c>
      <c r="AR41">
        <v>0</v>
      </c>
      <c r="AS41">
        <v>96.932332723087967</v>
      </c>
      <c r="AT41">
        <v>13.745956320390238</v>
      </c>
      <c r="AU41">
        <v>0</v>
      </c>
      <c r="AV41">
        <v>0</v>
      </c>
      <c r="AW41">
        <v>0.75875304411667088</v>
      </c>
      <c r="AX41">
        <v>4.4656717615872061</v>
      </c>
      <c r="AY41">
        <v>0</v>
      </c>
      <c r="AZ41">
        <v>0</v>
      </c>
      <c r="BA41">
        <v>0</v>
      </c>
      <c r="BB41">
        <v>0</v>
      </c>
      <c r="BC41">
        <v>3.0178427461862256</v>
      </c>
      <c r="BD41">
        <v>1.4989185669210718</v>
      </c>
    </row>
    <row r="42" spans="1:56">
      <c r="A42" s="7">
        <v>44480</v>
      </c>
      <c r="B42">
        <v>124.32169366715758</v>
      </c>
      <c r="C42">
        <v>0</v>
      </c>
      <c r="D42">
        <v>3.4311849779908195</v>
      </c>
      <c r="E42">
        <v>0</v>
      </c>
      <c r="F42">
        <v>0</v>
      </c>
      <c r="G42">
        <v>0</v>
      </c>
      <c r="H42">
        <v>0</v>
      </c>
      <c r="I42">
        <v>0</v>
      </c>
      <c r="J42">
        <v>0</v>
      </c>
      <c r="K42">
        <v>4.6471854643782322</v>
      </c>
      <c r="L42">
        <v>0.79595082482105817</v>
      </c>
      <c r="M42">
        <v>13.921184537466996</v>
      </c>
      <c r="N42">
        <v>0</v>
      </c>
      <c r="O42">
        <v>0</v>
      </c>
      <c r="P42">
        <v>2.8138920619213019</v>
      </c>
      <c r="Q42">
        <v>0</v>
      </c>
      <c r="R42">
        <v>0</v>
      </c>
      <c r="S42">
        <v>0</v>
      </c>
      <c r="T42">
        <v>0</v>
      </c>
      <c r="U42">
        <v>0</v>
      </c>
      <c r="V42">
        <v>0</v>
      </c>
      <c r="W42">
        <v>0</v>
      </c>
      <c r="X42">
        <v>0</v>
      </c>
      <c r="Y42">
        <v>0</v>
      </c>
      <c r="Z42">
        <v>52.608954864247437</v>
      </c>
      <c r="AA42">
        <v>2.1052124930195291</v>
      </c>
      <c r="AB42">
        <v>0</v>
      </c>
      <c r="AC42">
        <v>0</v>
      </c>
      <c r="AD42">
        <v>8.717525776736613</v>
      </c>
      <c r="AE42">
        <v>0</v>
      </c>
      <c r="AF42">
        <v>0</v>
      </c>
      <c r="AG42">
        <v>0</v>
      </c>
      <c r="AH42">
        <v>0</v>
      </c>
      <c r="AI42">
        <v>0</v>
      </c>
      <c r="AJ42">
        <v>0</v>
      </c>
      <c r="AK42">
        <v>0</v>
      </c>
      <c r="AL42">
        <v>0</v>
      </c>
      <c r="AM42">
        <v>0</v>
      </c>
      <c r="AN42">
        <v>0</v>
      </c>
      <c r="AO42">
        <v>0</v>
      </c>
      <c r="AP42">
        <v>0</v>
      </c>
      <c r="AQ42">
        <v>0</v>
      </c>
      <c r="AR42">
        <v>0</v>
      </c>
      <c r="AS42">
        <v>130.97535275809838</v>
      </c>
      <c r="AT42">
        <v>15.531311719680595</v>
      </c>
      <c r="AU42">
        <v>0</v>
      </c>
      <c r="AV42">
        <v>0</v>
      </c>
      <c r="AW42">
        <v>0.86267650965842413</v>
      </c>
      <c r="AX42">
        <v>5.0773175256926706</v>
      </c>
      <c r="AY42">
        <v>0</v>
      </c>
      <c r="AZ42">
        <v>0</v>
      </c>
      <c r="BA42">
        <v>20.462956015469207</v>
      </c>
      <c r="BB42">
        <v>0</v>
      </c>
      <c r="BC42">
        <v>3.4311849779908195</v>
      </c>
      <c r="BD42">
        <v>2.1052124930195291</v>
      </c>
    </row>
    <row r="43" spans="1:56">
      <c r="A43" s="7">
        <v>44481</v>
      </c>
      <c r="B43">
        <v>100.27609561752988</v>
      </c>
      <c r="C43">
        <v>0</v>
      </c>
      <c r="D43">
        <v>3.0939901727168211</v>
      </c>
      <c r="E43">
        <v>0</v>
      </c>
      <c r="F43">
        <v>0</v>
      </c>
      <c r="G43">
        <v>0</v>
      </c>
      <c r="H43">
        <v>0</v>
      </c>
      <c r="I43">
        <v>0</v>
      </c>
      <c r="J43">
        <v>0</v>
      </c>
      <c r="K43">
        <v>4.1904899472945809</v>
      </c>
      <c r="L43">
        <v>0.71772989382942176</v>
      </c>
      <c r="M43">
        <v>12.55310000124846</v>
      </c>
      <c r="N43">
        <v>0</v>
      </c>
      <c r="O43">
        <v>0</v>
      </c>
      <c r="P43">
        <v>2.5373608367125682</v>
      </c>
      <c r="Q43">
        <v>0</v>
      </c>
      <c r="R43">
        <v>0</v>
      </c>
      <c r="S43">
        <v>0</v>
      </c>
      <c r="T43">
        <v>0</v>
      </c>
      <c r="U43">
        <v>0</v>
      </c>
      <c r="V43">
        <v>0</v>
      </c>
      <c r="W43">
        <v>0</v>
      </c>
      <c r="X43">
        <v>0</v>
      </c>
      <c r="Y43">
        <v>0</v>
      </c>
      <c r="Z43">
        <v>47.438884930709172</v>
      </c>
      <c r="AA43">
        <v>3.0734797706854384</v>
      </c>
      <c r="AB43">
        <v>0</v>
      </c>
      <c r="AC43">
        <v>0</v>
      </c>
      <c r="AD43">
        <v>7.8608233763667466</v>
      </c>
      <c r="AE43">
        <v>0</v>
      </c>
      <c r="AF43">
        <v>0</v>
      </c>
      <c r="AG43">
        <v>0</v>
      </c>
      <c r="AH43">
        <v>0</v>
      </c>
      <c r="AI43">
        <v>0</v>
      </c>
      <c r="AJ43">
        <v>0</v>
      </c>
      <c r="AK43">
        <v>0</v>
      </c>
      <c r="AL43">
        <v>0</v>
      </c>
      <c r="AM43">
        <v>0</v>
      </c>
      <c r="AN43">
        <v>0</v>
      </c>
      <c r="AO43">
        <v>0</v>
      </c>
      <c r="AP43">
        <v>0</v>
      </c>
      <c r="AQ43">
        <v>0</v>
      </c>
      <c r="AR43">
        <v>0</v>
      </c>
      <c r="AS43">
        <v>101.94360340185206</v>
      </c>
      <c r="AT43">
        <v>15.121494880797078</v>
      </c>
      <c r="AU43">
        <v>0</v>
      </c>
      <c r="AV43">
        <v>0</v>
      </c>
      <c r="AW43">
        <v>0.77789820724843284</v>
      </c>
      <c r="AX43">
        <v>4.5783513943496992</v>
      </c>
      <c r="AY43">
        <v>0</v>
      </c>
      <c r="AZ43">
        <v>0</v>
      </c>
      <c r="BA43">
        <v>0</v>
      </c>
      <c r="BB43">
        <v>0</v>
      </c>
      <c r="BC43">
        <v>3.0939901727168211</v>
      </c>
      <c r="BD43">
        <v>3.0734797706854384</v>
      </c>
    </row>
    <row r="44" spans="1:56">
      <c r="A44" s="7">
        <v>44482</v>
      </c>
      <c r="B44">
        <v>113.69533952823446</v>
      </c>
      <c r="C44">
        <v>0</v>
      </c>
      <c r="D44">
        <v>4.9959426734576837</v>
      </c>
      <c r="E44">
        <v>0</v>
      </c>
      <c r="F44">
        <v>0</v>
      </c>
      <c r="G44">
        <v>0</v>
      </c>
      <c r="H44">
        <v>0</v>
      </c>
      <c r="I44">
        <v>0</v>
      </c>
      <c r="J44">
        <v>0</v>
      </c>
      <c r="K44">
        <v>4.5109920376166111</v>
      </c>
      <c r="L44">
        <v>0.77262417448687193</v>
      </c>
      <c r="M44">
        <v>13.513201287977255</v>
      </c>
      <c r="N44">
        <v>0</v>
      </c>
      <c r="O44">
        <v>0</v>
      </c>
      <c r="P44">
        <v>2.7314263188628507</v>
      </c>
      <c r="Q44">
        <v>0</v>
      </c>
      <c r="R44">
        <v>0</v>
      </c>
      <c r="S44">
        <v>0</v>
      </c>
      <c r="T44">
        <v>0</v>
      </c>
      <c r="U44">
        <v>0</v>
      </c>
      <c r="V44">
        <v>0</v>
      </c>
      <c r="W44">
        <v>0</v>
      </c>
      <c r="X44">
        <v>0</v>
      </c>
      <c r="Y44">
        <v>0</v>
      </c>
      <c r="Z44">
        <v>51.067162763150833</v>
      </c>
      <c r="AA44">
        <v>3.2112390708389373</v>
      </c>
      <c r="AB44">
        <v>0</v>
      </c>
      <c r="AC44">
        <v>0</v>
      </c>
      <c r="AD44">
        <v>8.4620443208065197</v>
      </c>
      <c r="AE44">
        <v>0</v>
      </c>
      <c r="AF44">
        <v>0</v>
      </c>
      <c r="AG44">
        <v>0</v>
      </c>
      <c r="AH44">
        <v>0</v>
      </c>
      <c r="AI44">
        <v>0</v>
      </c>
      <c r="AJ44">
        <v>0</v>
      </c>
      <c r="AK44">
        <v>0</v>
      </c>
      <c r="AL44">
        <v>0</v>
      </c>
      <c r="AM44">
        <v>0</v>
      </c>
      <c r="AN44">
        <v>0</v>
      </c>
      <c r="AO44">
        <v>0</v>
      </c>
      <c r="AP44">
        <v>0</v>
      </c>
      <c r="AQ44">
        <v>0</v>
      </c>
      <c r="AR44">
        <v>0</v>
      </c>
      <c r="AS44">
        <v>111.305979089613</v>
      </c>
      <c r="AT44">
        <v>16.275433730071242</v>
      </c>
      <c r="AU44">
        <v>0</v>
      </c>
      <c r="AV44">
        <v>0</v>
      </c>
      <c r="AW44">
        <v>0.8373943531923802</v>
      </c>
      <c r="AX44">
        <v>4.9285183701863096</v>
      </c>
      <c r="AY44">
        <v>0</v>
      </c>
      <c r="AZ44">
        <v>0</v>
      </c>
      <c r="BA44">
        <v>0</v>
      </c>
      <c r="BB44">
        <v>0</v>
      </c>
      <c r="BC44">
        <v>4.9959426734576837</v>
      </c>
      <c r="BD44">
        <v>3.2112390708389373</v>
      </c>
    </row>
    <row r="45" spans="1:56">
      <c r="A45" s="7">
        <v>44483</v>
      </c>
      <c r="B45">
        <v>107.02662301860786</v>
      </c>
      <c r="C45">
        <v>0</v>
      </c>
      <c r="D45">
        <v>1.6056337698523542</v>
      </c>
      <c r="E45">
        <v>0</v>
      </c>
      <c r="F45">
        <v>0</v>
      </c>
      <c r="G45">
        <v>0</v>
      </c>
      <c r="H45">
        <v>0</v>
      </c>
      <c r="I45">
        <v>0</v>
      </c>
      <c r="J45">
        <v>0</v>
      </c>
      <c r="K45">
        <v>4.3493300211065744</v>
      </c>
      <c r="L45">
        <v>0.74493536878507849</v>
      </c>
      <c r="M45">
        <v>13.028923915837478</v>
      </c>
      <c r="N45">
        <v>0</v>
      </c>
      <c r="O45">
        <v>0</v>
      </c>
      <c r="P45">
        <v>2.6335392281799641</v>
      </c>
      <c r="Q45">
        <v>0</v>
      </c>
      <c r="R45">
        <v>0</v>
      </c>
      <c r="S45">
        <v>0</v>
      </c>
      <c r="T45">
        <v>0</v>
      </c>
      <c r="U45">
        <v>0</v>
      </c>
      <c r="V45">
        <v>0</v>
      </c>
      <c r="W45">
        <v>0</v>
      </c>
      <c r="X45">
        <v>0</v>
      </c>
      <c r="Y45">
        <v>3.8018253534680788</v>
      </c>
      <c r="Z45">
        <v>49.23705079644936</v>
      </c>
      <c r="AA45">
        <v>3.0023338287767594</v>
      </c>
      <c r="AB45">
        <v>0</v>
      </c>
      <c r="AC45">
        <v>0</v>
      </c>
      <c r="AD45">
        <v>8.1587870467321295</v>
      </c>
      <c r="AE45">
        <v>0</v>
      </c>
      <c r="AF45">
        <v>0</v>
      </c>
      <c r="AG45">
        <v>0</v>
      </c>
      <c r="AH45">
        <v>0</v>
      </c>
      <c r="AI45">
        <v>0</v>
      </c>
      <c r="AJ45">
        <v>0</v>
      </c>
      <c r="AK45">
        <v>0</v>
      </c>
      <c r="AL45">
        <v>0</v>
      </c>
      <c r="AM45">
        <v>0</v>
      </c>
      <c r="AN45">
        <v>0</v>
      </c>
      <c r="AO45">
        <v>0</v>
      </c>
      <c r="AP45">
        <v>0</v>
      </c>
      <c r="AQ45">
        <v>0</v>
      </c>
      <c r="AR45">
        <v>0</v>
      </c>
      <c r="AS45">
        <v>107.02662300520359</v>
      </c>
      <c r="AT45">
        <v>14.904986016049406</v>
      </c>
      <c r="AU45">
        <v>0</v>
      </c>
      <c r="AV45">
        <v>0</v>
      </c>
      <c r="AW45">
        <v>0.80738435569685729</v>
      </c>
      <c r="AX45">
        <v>4.7518933148798395</v>
      </c>
      <c r="AY45">
        <v>0</v>
      </c>
      <c r="AZ45">
        <v>0</v>
      </c>
      <c r="BA45">
        <v>0</v>
      </c>
      <c r="BB45">
        <v>0</v>
      </c>
      <c r="BC45">
        <v>1.6056337698523542</v>
      </c>
      <c r="BD45">
        <v>3.0023338287767594</v>
      </c>
    </row>
    <row r="46" spans="1:56">
      <c r="A46" s="7">
        <v>44484</v>
      </c>
      <c r="B46">
        <v>95.583536804308793</v>
      </c>
      <c r="C46">
        <v>0</v>
      </c>
      <c r="D46">
        <v>2.0913596050769891</v>
      </c>
      <c r="E46">
        <v>0</v>
      </c>
      <c r="F46">
        <v>0</v>
      </c>
      <c r="G46">
        <v>0</v>
      </c>
      <c r="H46">
        <v>0</v>
      </c>
      <c r="I46">
        <v>0</v>
      </c>
      <c r="J46">
        <v>0</v>
      </c>
      <c r="K46">
        <v>3.7767072774540029</v>
      </c>
      <c r="L46">
        <v>0.64685889892708082</v>
      </c>
      <c r="M46">
        <v>11.313565889814591</v>
      </c>
      <c r="N46">
        <v>0</v>
      </c>
      <c r="O46">
        <v>0</v>
      </c>
      <c r="P46">
        <v>2.2868135368576468</v>
      </c>
      <c r="Q46">
        <v>0</v>
      </c>
      <c r="R46">
        <v>0</v>
      </c>
      <c r="S46">
        <v>0</v>
      </c>
      <c r="T46">
        <v>0</v>
      </c>
      <c r="U46">
        <v>0</v>
      </c>
      <c r="V46">
        <v>0</v>
      </c>
      <c r="W46">
        <v>0</v>
      </c>
      <c r="X46">
        <v>0</v>
      </c>
      <c r="Y46">
        <v>0</v>
      </c>
      <c r="Z46">
        <v>42.75461442588152</v>
      </c>
      <c r="AA46">
        <v>3.0958760220506614</v>
      </c>
      <c r="AB46">
        <v>0</v>
      </c>
      <c r="AC46">
        <v>0</v>
      </c>
      <c r="AD46">
        <v>7.0846199909086298</v>
      </c>
      <c r="AE46">
        <v>0</v>
      </c>
      <c r="AF46">
        <v>0</v>
      </c>
      <c r="AG46">
        <v>0</v>
      </c>
      <c r="AH46">
        <v>0</v>
      </c>
      <c r="AI46">
        <v>0</v>
      </c>
      <c r="AJ46">
        <v>0</v>
      </c>
      <c r="AK46">
        <v>0</v>
      </c>
      <c r="AL46">
        <v>0</v>
      </c>
      <c r="AM46">
        <v>0</v>
      </c>
      <c r="AN46">
        <v>0</v>
      </c>
      <c r="AO46">
        <v>0</v>
      </c>
      <c r="AP46">
        <v>0</v>
      </c>
      <c r="AQ46">
        <v>0</v>
      </c>
      <c r="AR46">
        <v>0</v>
      </c>
      <c r="AS46">
        <v>91.250201210921432</v>
      </c>
      <c r="AT46">
        <v>13.372429558629808</v>
      </c>
      <c r="AU46">
        <v>0</v>
      </c>
      <c r="AV46">
        <v>0</v>
      </c>
      <c r="AW46">
        <v>0.70108599647883896</v>
      </c>
      <c r="AX46">
        <v>4.1262700178878795</v>
      </c>
      <c r="AY46">
        <v>0</v>
      </c>
      <c r="AZ46">
        <v>0</v>
      </c>
      <c r="BA46">
        <v>0</v>
      </c>
      <c r="BB46">
        <v>0</v>
      </c>
      <c r="BC46">
        <v>2.0913596050769891</v>
      </c>
      <c r="BD46">
        <v>3.0958760220506614</v>
      </c>
    </row>
    <row r="47" spans="1:56">
      <c r="A47" s="7">
        <v>44485</v>
      </c>
      <c r="B47">
        <v>89.51948807446189</v>
      </c>
      <c r="C47">
        <v>0</v>
      </c>
      <c r="D47">
        <v>2.710616172258018</v>
      </c>
      <c r="E47">
        <v>0</v>
      </c>
      <c r="F47">
        <v>0</v>
      </c>
      <c r="G47">
        <v>0</v>
      </c>
      <c r="H47">
        <v>0</v>
      </c>
      <c r="I47">
        <v>0</v>
      </c>
      <c r="J47">
        <v>0</v>
      </c>
      <c r="K47">
        <v>3.6712494826210818</v>
      </c>
      <c r="L47">
        <v>0.62879652129561014</v>
      </c>
      <c r="M47">
        <v>10.997654800395683</v>
      </c>
      <c r="N47">
        <v>0</v>
      </c>
      <c r="O47">
        <v>0</v>
      </c>
      <c r="P47">
        <v>2.2229583595631923</v>
      </c>
      <c r="Q47">
        <v>0</v>
      </c>
      <c r="R47">
        <v>0</v>
      </c>
      <c r="S47">
        <v>0</v>
      </c>
      <c r="T47">
        <v>0</v>
      </c>
      <c r="U47">
        <v>0</v>
      </c>
      <c r="V47">
        <v>0</v>
      </c>
      <c r="W47">
        <v>0</v>
      </c>
      <c r="X47">
        <v>0</v>
      </c>
      <c r="Y47">
        <v>0</v>
      </c>
      <c r="Z47">
        <v>41.560768298806295</v>
      </c>
      <c r="AA47">
        <v>2.8510382104418048</v>
      </c>
      <c r="AB47">
        <v>0</v>
      </c>
      <c r="AC47">
        <v>0</v>
      </c>
      <c r="AD47">
        <v>6.886794650848354</v>
      </c>
      <c r="AE47">
        <v>0</v>
      </c>
      <c r="AF47">
        <v>0</v>
      </c>
      <c r="AG47">
        <v>0</v>
      </c>
      <c r="AH47">
        <v>0</v>
      </c>
      <c r="AI47">
        <v>0</v>
      </c>
      <c r="AJ47">
        <v>0</v>
      </c>
      <c r="AK47">
        <v>0</v>
      </c>
      <c r="AL47">
        <v>0</v>
      </c>
      <c r="AM47">
        <v>0</v>
      </c>
      <c r="AN47">
        <v>0</v>
      </c>
      <c r="AO47">
        <v>0</v>
      </c>
      <c r="AP47">
        <v>0</v>
      </c>
      <c r="AQ47">
        <v>0</v>
      </c>
      <c r="AR47">
        <v>0</v>
      </c>
      <c r="AS47">
        <v>89.208409411253413</v>
      </c>
      <c r="AT47">
        <v>12.985972190878972</v>
      </c>
      <c r="AU47">
        <v>0</v>
      </c>
      <c r="AV47">
        <v>0</v>
      </c>
      <c r="AW47">
        <v>0.68150942415133209</v>
      </c>
      <c r="AX47">
        <v>4.0110513088369091</v>
      </c>
      <c r="AY47">
        <v>0</v>
      </c>
      <c r="AZ47">
        <v>0</v>
      </c>
      <c r="BA47">
        <v>0</v>
      </c>
      <c r="BB47">
        <v>0</v>
      </c>
      <c r="BC47">
        <v>2.710616172258018</v>
      </c>
      <c r="BD47">
        <v>2.8510382104418048</v>
      </c>
    </row>
    <row r="48" spans="1:56">
      <c r="A48" s="7">
        <v>44486</v>
      </c>
      <c r="B48">
        <v>88.51</v>
      </c>
      <c r="C48">
        <v>0</v>
      </c>
      <c r="D48">
        <v>1.7893814132532766</v>
      </c>
      <c r="E48">
        <v>0</v>
      </c>
      <c r="F48">
        <v>0</v>
      </c>
      <c r="G48">
        <v>0</v>
      </c>
      <c r="H48">
        <v>0</v>
      </c>
      <c r="I48">
        <v>0</v>
      </c>
      <c r="J48">
        <v>0</v>
      </c>
      <c r="K48">
        <v>3.2313762727217816</v>
      </c>
      <c r="L48">
        <v>0.55345684593300359</v>
      </c>
      <c r="M48">
        <v>9.6799634418229292</v>
      </c>
      <c r="N48">
        <v>0</v>
      </c>
      <c r="O48">
        <v>0</v>
      </c>
      <c r="P48">
        <v>1.9566131183252062</v>
      </c>
      <c r="Q48">
        <v>0</v>
      </c>
      <c r="R48">
        <v>0</v>
      </c>
      <c r="S48">
        <v>0</v>
      </c>
      <c r="T48">
        <v>0</v>
      </c>
      <c r="U48">
        <v>0</v>
      </c>
      <c r="V48">
        <v>0</v>
      </c>
      <c r="W48">
        <v>0</v>
      </c>
      <c r="X48">
        <v>0</v>
      </c>
      <c r="Y48">
        <v>0</v>
      </c>
      <c r="Z48">
        <v>36.581137074064522</v>
      </c>
      <c r="AA48">
        <v>2.9276790225504552</v>
      </c>
      <c r="AB48">
        <v>0</v>
      </c>
      <c r="AC48">
        <v>0</v>
      </c>
      <c r="AD48">
        <v>6.0616487479817307</v>
      </c>
      <c r="AE48">
        <v>0</v>
      </c>
      <c r="AF48">
        <v>0</v>
      </c>
      <c r="AG48">
        <v>0</v>
      </c>
      <c r="AH48">
        <v>0</v>
      </c>
      <c r="AI48">
        <v>0</v>
      </c>
      <c r="AJ48">
        <v>0</v>
      </c>
      <c r="AK48">
        <v>0</v>
      </c>
      <c r="AL48">
        <v>0</v>
      </c>
      <c r="AM48">
        <v>0</v>
      </c>
      <c r="AN48">
        <v>0</v>
      </c>
      <c r="AO48">
        <v>0</v>
      </c>
      <c r="AP48">
        <v>0</v>
      </c>
      <c r="AQ48">
        <v>0</v>
      </c>
      <c r="AR48">
        <v>0</v>
      </c>
      <c r="AS48">
        <v>78.192540069848334</v>
      </c>
      <c r="AT48">
        <v>11.280965707763999</v>
      </c>
      <c r="AU48">
        <v>0</v>
      </c>
      <c r="AV48">
        <v>0</v>
      </c>
      <c r="AW48">
        <v>0.59985391711015867</v>
      </c>
      <c r="AX48">
        <v>3.5304645160730397</v>
      </c>
      <c r="AY48">
        <v>0</v>
      </c>
      <c r="AZ48">
        <v>0</v>
      </c>
      <c r="BA48">
        <v>0</v>
      </c>
      <c r="BB48">
        <v>0</v>
      </c>
      <c r="BC48">
        <v>1.7893814132532766</v>
      </c>
      <c r="BD48">
        <v>2.9276790225504552</v>
      </c>
    </row>
    <row r="49" spans="1:56">
      <c r="A49" s="7">
        <v>44487</v>
      </c>
      <c r="B49">
        <v>108.97059388122376</v>
      </c>
      <c r="C49">
        <v>0</v>
      </c>
      <c r="D49">
        <v>2.0963778644772941</v>
      </c>
      <c r="E49">
        <v>0</v>
      </c>
      <c r="F49">
        <v>0</v>
      </c>
      <c r="G49">
        <v>0</v>
      </c>
      <c r="H49">
        <v>0</v>
      </c>
      <c r="I49">
        <v>0</v>
      </c>
      <c r="J49">
        <v>0</v>
      </c>
      <c r="K49">
        <v>3.7857695624628911</v>
      </c>
      <c r="L49">
        <v>0.64841104985432341</v>
      </c>
      <c r="M49">
        <v>11.340713018524403</v>
      </c>
      <c r="N49">
        <v>0</v>
      </c>
      <c r="O49">
        <v>0</v>
      </c>
      <c r="P49">
        <v>2.2923007918950979</v>
      </c>
      <c r="Q49">
        <v>0</v>
      </c>
      <c r="R49">
        <v>0</v>
      </c>
      <c r="S49">
        <v>0</v>
      </c>
      <c r="T49">
        <v>0</v>
      </c>
      <c r="U49">
        <v>0</v>
      </c>
      <c r="V49">
        <v>0</v>
      </c>
      <c r="W49">
        <v>0</v>
      </c>
      <c r="X49">
        <v>0</v>
      </c>
      <c r="Y49">
        <v>0</v>
      </c>
      <c r="Z49">
        <v>42.857204982392332</v>
      </c>
      <c r="AA49">
        <v>3.3483023734207817</v>
      </c>
      <c r="AB49">
        <v>0</v>
      </c>
      <c r="AC49">
        <v>0</v>
      </c>
      <c r="AD49">
        <v>7.1016196789492021</v>
      </c>
      <c r="AE49">
        <v>0</v>
      </c>
      <c r="AF49">
        <v>0</v>
      </c>
      <c r="AG49">
        <v>0</v>
      </c>
      <c r="AH49">
        <v>0</v>
      </c>
      <c r="AI49">
        <v>0</v>
      </c>
      <c r="AJ49">
        <v>0</v>
      </c>
      <c r="AK49">
        <v>0</v>
      </c>
      <c r="AL49">
        <v>0</v>
      </c>
      <c r="AM49">
        <v>0</v>
      </c>
      <c r="AN49">
        <v>0</v>
      </c>
      <c r="AO49">
        <v>0</v>
      </c>
      <c r="AP49">
        <v>0</v>
      </c>
      <c r="AQ49">
        <v>0</v>
      </c>
      <c r="AR49">
        <v>0</v>
      </c>
      <c r="AS49">
        <v>108.86362868039406</v>
      </c>
      <c r="AT49">
        <v>13.884107432189126</v>
      </c>
      <c r="AU49">
        <v>0</v>
      </c>
      <c r="AV49">
        <v>0</v>
      </c>
      <c r="AW49">
        <v>0.70276826641640067</v>
      </c>
      <c r="AX49">
        <v>4.1361710857172449</v>
      </c>
      <c r="AY49">
        <v>0</v>
      </c>
      <c r="AZ49">
        <v>0</v>
      </c>
      <c r="BA49">
        <v>16.669882584887333</v>
      </c>
      <c r="BB49">
        <v>0</v>
      </c>
      <c r="BC49">
        <v>2.0963778644772941</v>
      </c>
      <c r="BD49">
        <v>3.3483023734207817</v>
      </c>
    </row>
    <row r="50" spans="1:56">
      <c r="A50" s="7">
        <v>44488</v>
      </c>
      <c r="B50">
        <v>78.97026355047241</v>
      </c>
      <c r="C50">
        <v>0</v>
      </c>
      <c r="D50">
        <v>1.7377731974558175</v>
      </c>
      <c r="E50">
        <v>0</v>
      </c>
      <c r="F50">
        <v>0</v>
      </c>
      <c r="G50">
        <v>0</v>
      </c>
      <c r="H50">
        <v>0</v>
      </c>
      <c r="I50">
        <v>0</v>
      </c>
      <c r="J50">
        <v>0</v>
      </c>
      <c r="K50">
        <v>3.1381789461092189</v>
      </c>
      <c r="L50">
        <v>0.53749439090360873</v>
      </c>
      <c r="M50">
        <v>9.4007800108802488</v>
      </c>
      <c r="N50">
        <v>0</v>
      </c>
      <c r="O50">
        <v>0</v>
      </c>
      <c r="P50">
        <v>1.9001817106360657</v>
      </c>
      <c r="Q50">
        <v>0</v>
      </c>
      <c r="R50">
        <v>0</v>
      </c>
      <c r="S50">
        <v>0</v>
      </c>
      <c r="T50">
        <v>0</v>
      </c>
      <c r="U50">
        <v>0</v>
      </c>
      <c r="V50">
        <v>0</v>
      </c>
      <c r="W50">
        <v>0</v>
      </c>
      <c r="X50">
        <v>0</v>
      </c>
      <c r="Y50">
        <v>0</v>
      </c>
      <c r="Z50">
        <v>35.526086875011444</v>
      </c>
      <c r="AA50">
        <v>2.9109369495721711</v>
      </c>
      <c r="AB50">
        <v>0</v>
      </c>
      <c r="AC50">
        <v>0</v>
      </c>
      <c r="AD50">
        <v>5.8868224787709202</v>
      </c>
      <c r="AE50">
        <v>0</v>
      </c>
      <c r="AF50">
        <v>0</v>
      </c>
      <c r="AG50">
        <v>0</v>
      </c>
      <c r="AH50">
        <v>0</v>
      </c>
      <c r="AI50">
        <v>0</v>
      </c>
      <c r="AJ50">
        <v>0</v>
      </c>
      <c r="AK50">
        <v>0</v>
      </c>
      <c r="AL50">
        <v>0</v>
      </c>
      <c r="AM50">
        <v>0</v>
      </c>
      <c r="AN50">
        <v>0</v>
      </c>
      <c r="AO50">
        <v>0</v>
      </c>
      <c r="AP50">
        <v>0</v>
      </c>
      <c r="AQ50">
        <v>0</v>
      </c>
      <c r="AR50">
        <v>0</v>
      </c>
      <c r="AS50">
        <v>76.791412977574041</v>
      </c>
      <c r="AT50">
        <v>11.741964044939001</v>
      </c>
      <c r="AU50">
        <v>0</v>
      </c>
      <c r="AV50">
        <v>0</v>
      </c>
      <c r="AW50">
        <v>0.58255330687028339</v>
      </c>
      <c r="AX50">
        <v>3.4286410740381137</v>
      </c>
      <c r="AY50">
        <v>0</v>
      </c>
      <c r="AZ50">
        <v>0</v>
      </c>
      <c r="BA50">
        <v>0</v>
      </c>
      <c r="BB50">
        <v>0</v>
      </c>
      <c r="BC50">
        <v>1.7377731974558175</v>
      </c>
      <c r="BD50">
        <v>2.9109369495721711</v>
      </c>
    </row>
    <row r="51" spans="1:56">
      <c r="A51" s="7">
        <v>44489</v>
      </c>
      <c r="B51">
        <v>77.88077947705969</v>
      </c>
      <c r="C51">
        <v>0</v>
      </c>
      <c r="D51">
        <v>1.7240561914571531</v>
      </c>
      <c r="E51">
        <v>0</v>
      </c>
      <c r="F51">
        <v>0</v>
      </c>
      <c r="G51">
        <v>0</v>
      </c>
      <c r="H51">
        <v>0</v>
      </c>
      <c r="I51">
        <v>0</v>
      </c>
      <c r="J51">
        <v>0</v>
      </c>
      <c r="K51">
        <v>3.1134079233476268</v>
      </c>
      <c r="L51">
        <v>0.53325171194235266</v>
      </c>
      <c r="M51">
        <v>9.3265755312679719</v>
      </c>
      <c r="N51">
        <v>0</v>
      </c>
      <c r="O51">
        <v>0</v>
      </c>
      <c r="P51">
        <v>1.8851827430138766</v>
      </c>
      <c r="Q51">
        <v>0</v>
      </c>
      <c r="R51">
        <v>0</v>
      </c>
      <c r="S51">
        <v>0</v>
      </c>
      <c r="T51">
        <v>0</v>
      </c>
      <c r="U51">
        <v>0</v>
      </c>
      <c r="V51">
        <v>0</v>
      </c>
      <c r="W51">
        <v>0</v>
      </c>
      <c r="X51">
        <v>0</v>
      </c>
      <c r="Y51">
        <v>0</v>
      </c>
      <c r="Z51">
        <v>35.24566389030489</v>
      </c>
      <c r="AA51">
        <v>2.61931223847817</v>
      </c>
      <c r="AB51">
        <v>0</v>
      </c>
      <c r="AC51">
        <v>0</v>
      </c>
      <c r="AD51">
        <v>5.8403552071081997</v>
      </c>
      <c r="AE51">
        <v>0</v>
      </c>
      <c r="AF51">
        <v>0</v>
      </c>
      <c r="AG51">
        <v>0</v>
      </c>
      <c r="AH51">
        <v>0</v>
      </c>
      <c r="AI51">
        <v>0</v>
      </c>
      <c r="AJ51">
        <v>0</v>
      </c>
      <c r="AK51">
        <v>0</v>
      </c>
      <c r="AL51">
        <v>0</v>
      </c>
      <c r="AM51">
        <v>0</v>
      </c>
      <c r="AN51">
        <v>0</v>
      </c>
      <c r="AO51">
        <v>0</v>
      </c>
      <c r="AP51">
        <v>0</v>
      </c>
      <c r="AQ51">
        <v>0</v>
      </c>
      <c r="AR51">
        <v>0</v>
      </c>
      <c r="AS51">
        <v>75.963599821566604</v>
      </c>
      <c r="AT51">
        <v>11.696262127743591</v>
      </c>
      <c r="AU51">
        <v>0</v>
      </c>
      <c r="AV51">
        <v>0</v>
      </c>
      <c r="AW51">
        <v>0.57795495812340403</v>
      </c>
      <c r="AX51">
        <v>3.4015773063101364</v>
      </c>
      <c r="AY51">
        <v>0</v>
      </c>
      <c r="AZ51">
        <v>0</v>
      </c>
      <c r="BA51">
        <v>0</v>
      </c>
      <c r="BB51">
        <v>0</v>
      </c>
      <c r="BC51">
        <v>1.7240561914571531</v>
      </c>
      <c r="BD51">
        <v>2.61931223847817</v>
      </c>
    </row>
    <row r="52" spans="1:56">
      <c r="A52" s="7">
        <v>44490</v>
      </c>
      <c r="B52">
        <v>65.650689170182844</v>
      </c>
      <c r="C52">
        <v>0</v>
      </c>
      <c r="D52">
        <v>1.638378762345827</v>
      </c>
      <c r="E52">
        <v>0</v>
      </c>
      <c r="F52">
        <v>0</v>
      </c>
      <c r="G52">
        <v>0</v>
      </c>
      <c r="H52">
        <v>0</v>
      </c>
      <c r="I52">
        <v>0</v>
      </c>
      <c r="J52">
        <v>0</v>
      </c>
      <c r="K52">
        <v>2.9586862919013779</v>
      </c>
      <c r="L52">
        <v>0.50675162686670561</v>
      </c>
      <c r="M52">
        <v>8.8630888897703617</v>
      </c>
      <c r="N52">
        <v>0</v>
      </c>
      <c r="O52">
        <v>0</v>
      </c>
      <c r="P52">
        <v>1.7914980872429105</v>
      </c>
      <c r="Q52">
        <v>0</v>
      </c>
      <c r="R52">
        <v>0</v>
      </c>
      <c r="S52">
        <v>0</v>
      </c>
      <c r="T52">
        <v>0</v>
      </c>
      <c r="U52">
        <v>0</v>
      </c>
      <c r="V52">
        <v>0</v>
      </c>
      <c r="W52">
        <v>0</v>
      </c>
      <c r="X52">
        <v>0</v>
      </c>
      <c r="Y52">
        <v>0</v>
      </c>
      <c r="Z52">
        <v>33.494121287223635</v>
      </c>
      <c r="AA52">
        <v>2.7444417278901247</v>
      </c>
      <c r="AB52">
        <v>0</v>
      </c>
      <c r="AC52">
        <v>0</v>
      </c>
      <c r="AD52">
        <v>5.5501172080676602</v>
      </c>
      <c r="AE52">
        <v>0</v>
      </c>
      <c r="AF52">
        <v>0</v>
      </c>
      <c r="AG52">
        <v>0</v>
      </c>
      <c r="AH52">
        <v>0</v>
      </c>
      <c r="AI52">
        <v>0</v>
      </c>
      <c r="AJ52">
        <v>0</v>
      </c>
      <c r="AK52">
        <v>0</v>
      </c>
      <c r="AL52">
        <v>0</v>
      </c>
      <c r="AM52">
        <v>0</v>
      </c>
      <c r="AN52">
        <v>0</v>
      </c>
      <c r="AO52">
        <v>0</v>
      </c>
      <c r="AP52">
        <v>0</v>
      </c>
      <c r="AQ52">
        <v>0</v>
      </c>
      <c r="AR52">
        <v>0</v>
      </c>
      <c r="AS52">
        <v>72.171144576878802</v>
      </c>
      <c r="AT52">
        <v>10.842292348291448</v>
      </c>
      <c r="AU52">
        <v>0</v>
      </c>
      <c r="AV52">
        <v>0</v>
      </c>
      <c r="AW52">
        <v>0.54923333338778246</v>
      </c>
      <c r="AX52">
        <v>3.2325350210457788</v>
      </c>
      <c r="AY52">
        <v>0</v>
      </c>
      <c r="AZ52">
        <v>0</v>
      </c>
      <c r="BA52">
        <v>0</v>
      </c>
      <c r="BB52">
        <v>0</v>
      </c>
      <c r="BC52">
        <v>1.638378762345827</v>
      </c>
      <c r="BD52">
        <v>2.7444417278901247</v>
      </c>
    </row>
    <row r="53" spans="1:56">
      <c r="A53" s="7">
        <v>44491</v>
      </c>
      <c r="B53">
        <v>77.953143448990161</v>
      </c>
      <c r="C53">
        <v>0</v>
      </c>
      <c r="D53">
        <v>1.8097679441137489</v>
      </c>
      <c r="E53">
        <v>0</v>
      </c>
      <c r="F53">
        <v>0</v>
      </c>
      <c r="G53">
        <v>0</v>
      </c>
      <c r="H53">
        <v>0</v>
      </c>
      <c r="I53">
        <v>0</v>
      </c>
      <c r="J53">
        <v>0</v>
      </c>
      <c r="K53">
        <v>3.2681915383871774</v>
      </c>
      <c r="L53">
        <v>0.55976241331270016</v>
      </c>
      <c r="M53">
        <v>9.7902478518281626</v>
      </c>
      <c r="N53">
        <v>-1.9103899277601513</v>
      </c>
      <c r="O53">
        <v>0</v>
      </c>
      <c r="P53">
        <v>1.9789049301341937</v>
      </c>
      <c r="Q53">
        <v>-3.4837961656087524</v>
      </c>
      <c r="R53">
        <v>0</v>
      </c>
      <c r="S53">
        <v>0</v>
      </c>
      <c r="T53">
        <v>0</v>
      </c>
      <c r="U53">
        <v>0</v>
      </c>
      <c r="V53">
        <v>0</v>
      </c>
      <c r="W53">
        <v>0</v>
      </c>
      <c r="X53">
        <v>0</v>
      </c>
      <c r="Y53">
        <v>0</v>
      </c>
      <c r="Z53">
        <v>36.997908185213888</v>
      </c>
      <c r="AA53">
        <v>2.6790309854203289</v>
      </c>
      <c r="AB53">
        <v>0</v>
      </c>
      <c r="AC53">
        <v>0</v>
      </c>
      <c r="AD53">
        <v>6.130709479445013</v>
      </c>
      <c r="AE53">
        <v>0</v>
      </c>
      <c r="AF53">
        <v>0</v>
      </c>
      <c r="AG53">
        <v>0</v>
      </c>
      <c r="AH53">
        <v>0</v>
      </c>
      <c r="AI53">
        <v>0</v>
      </c>
      <c r="AJ53">
        <v>0</v>
      </c>
      <c r="AK53">
        <v>0</v>
      </c>
      <c r="AL53">
        <v>0</v>
      </c>
      <c r="AM53">
        <v>0</v>
      </c>
      <c r="AN53">
        <v>0</v>
      </c>
      <c r="AO53">
        <v>0</v>
      </c>
      <c r="AP53">
        <v>0</v>
      </c>
      <c r="AQ53">
        <v>0</v>
      </c>
      <c r="AR53">
        <v>0</v>
      </c>
      <c r="AS53">
        <v>73.61861208340548</v>
      </c>
      <c r="AT53">
        <v>11.620899454867535</v>
      </c>
      <c r="AU53">
        <v>0</v>
      </c>
      <c r="AV53">
        <v>0</v>
      </c>
      <c r="AW53">
        <v>0.60668808913316408</v>
      </c>
      <c r="AX53">
        <v>3.570687312216803</v>
      </c>
      <c r="AY53">
        <v>0</v>
      </c>
      <c r="AZ53">
        <v>0</v>
      </c>
      <c r="BA53">
        <v>0</v>
      </c>
      <c r="BB53">
        <v>0</v>
      </c>
      <c r="BC53">
        <v>1.8097679441137489</v>
      </c>
      <c r="BD53">
        <v>2.6790309854203289</v>
      </c>
    </row>
    <row r="54" spans="1:56">
      <c r="A54" s="7">
        <v>44492</v>
      </c>
      <c r="B54">
        <v>66.335643564356431</v>
      </c>
      <c r="C54">
        <v>0</v>
      </c>
      <c r="D54">
        <v>2.097006840734263</v>
      </c>
      <c r="E54">
        <v>0</v>
      </c>
      <c r="F54">
        <v>0</v>
      </c>
      <c r="G54">
        <v>0</v>
      </c>
      <c r="H54">
        <v>0</v>
      </c>
      <c r="I54">
        <v>0</v>
      </c>
      <c r="J54">
        <v>0</v>
      </c>
      <c r="K54">
        <v>2.8401790551870563</v>
      </c>
      <c r="L54">
        <v>0.48645419446760352</v>
      </c>
      <c r="M54">
        <v>8.5080866795140331</v>
      </c>
      <c r="N54">
        <v>-2.8901052743738243</v>
      </c>
      <c r="O54">
        <v>0</v>
      </c>
      <c r="P54">
        <v>1.7197414131814257</v>
      </c>
      <c r="Q54">
        <v>-2.2428623022327066</v>
      </c>
      <c r="R54">
        <v>0</v>
      </c>
      <c r="S54">
        <v>0</v>
      </c>
      <c r="T54">
        <v>0</v>
      </c>
      <c r="U54">
        <v>0</v>
      </c>
      <c r="V54">
        <v>0</v>
      </c>
      <c r="W54">
        <v>0</v>
      </c>
      <c r="X54">
        <v>0</v>
      </c>
      <c r="Y54">
        <v>0</v>
      </c>
      <c r="Z54">
        <v>32.152547572298836</v>
      </c>
      <c r="AA54">
        <v>1.9605699304928343</v>
      </c>
      <c r="AB54">
        <v>0</v>
      </c>
      <c r="AC54">
        <v>0</v>
      </c>
      <c r="AD54">
        <v>5.3278127834420879</v>
      </c>
      <c r="AE54">
        <v>0</v>
      </c>
      <c r="AF54">
        <v>0</v>
      </c>
      <c r="AG54">
        <v>0</v>
      </c>
      <c r="AH54">
        <v>0</v>
      </c>
      <c r="AI54">
        <v>0</v>
      </c>
      <c r="AJ54">
        <v>0</v>
      </c>
      <c r="AK54">
        <v>0</v>
      </c>
      <c r="AL54">
        <v>0</v>
      </c>
      <c r="AM54">
        <v>0</v>
      </c>
      <c r="AN54">
        <v>0</v>
      </c>
      <c r="AO54">
        <v>0</v>
      </c>
      <c r="AP54">
        <v>0</v>
      </c>
      <c r="AQ54">
        <v>0</v>
      </c>
      <c r="AR54">
        <v>0</v>
      </c>
      <c r="AS54">
        <v>63.709188997889882</v>
      </c>
      <c r="AT54">
        <v>10.119464727152682</v>
      </c>
      <c r="AU54">
        <v>0</v>
      </c>
      <c r="AV54">
        <v>0</v>
      </c>
      <c r="AW54">
        <v>0.52723433848611156</v>
      </c>
      <c r="AX54">
        <v>3.1030590458553764</v>
      </c>
      <c r="AY54">
        <v>0</v>
      </c>
      <c r="AZ54">
        <v>0</v>
      </c>
      <c r="BA54">
        <v>0</v>
      </c>
      <c r="BB54">
        <v>0</v>
      </c>
      <c r="BC54">
        <v>2.097006840734263</v>
      </c>
      <c r="BD54">
        <v>1.9605699304928343</v>
      </c>
    </row>
    <row r="55" spans="1:56">
      <c r="A55" s="7">
        <v>44493</v>
      </c>
      <c r="B55">
        <v>63.916062526404737</v>
      </c>
      <c r="C55">
        <v>0</v>
      </c>
      <c r="D55">
        <v>1.4764097592241863</v>
      </c>
      <c r="E55">
        <v>0</v>
      </c>
      <c r="F55">
        <v>0</v>
      </c>
      <c r="G55">
        <v>0</v>
      </c>
      <c r="H55">
        <v>0</v>
      </c>
      <c r="I55">
        <v>0</v>
      </c>
      <c r="J55">
        <v>0</v>
      </c>
      <c r="K55">
        <v>2.6661925900404051</v>
      </c>
      <c r="L55">
        <v>0.45665450786100426</v>
      </c>
      <c r="M55">
        <v>7.9868899881200592</v>
      </c>
      <c r="N55">
        <v>-1.1545631470865168</v>
      </c>
      <c r="O55">
        <v>0</v>
      </c>
      <c r="P55">
        <v>1.6143918124584402</v>
      </c>
      <c r="Q55">
        <v>0</v>
      </c>
      <c r="R55">
        <v>0</v>
      </c>
      <c r="S55">
        <v>0</v>
      </c>
      <c r="T55">
        <v>0</v>
      </c>
      <c r="U55">
        <v>0</v>
      </c>
      <c r="V55">
        <v>0</v>
      </c>
      <c r="W55">
        <v>0</v>
      </c>
      <c r="X55">
        <v>0</v>
      </c>
      <c r="Y55">
        <v>0</v>
      </c>
      <c r="Z55">
        <v>30.182915380501907</v>
      </c>
      <c r="AA55">
        <v>2.0705258486478506</v>
      </c>
      <c r="AB55">
        <v>0</v>
      </c>
      <c r="AC55">
        <v>0</v>
      </c>
      <c r="AD55">
        <v>5.0014364194373977</v>
      </c>
      <c r="AE55">
        <v>0</v>
      </c>
      <c r="AF55">
        <v>0</v>
      </c>
      <c r="AG55">
        <v>0</v>
      </c>
      <c r="AH55">
        <v>0</v>
      </c>
      <c r="AI55">
        <v>0</v>
      </c>
      <c r="AJ55">
        <v>0</v>
      </c>
      <c r="AK55">
        <v>0</v>
      </c>
      <c r="AL55">
        <v>0</v>
      </c>
      <c r="AM55">
        <v>0</v>
      </c>
      <c r="AN55">
        <v>0</v>
      </c>
      <c r="AO55">
        <v>0</v>
      </c>
      <c r="AP55">
        <v>0</v>
      </c>
      <c r="AQ55">
        <v>0</v>
      </c>
      <c r="AR55">
        <v>0</v>
      </c>
      <c r="AS55">
        <v>63.142967087898185</v>
      </c>
      <c r="AT55">
        <v>9.4342086117564481</v>
      </c>
      <c r="AU55">
        <v>0</v>
      </c>
      <c r="AV55">
        <v>0</v>
      </c>
      <c r="AW55">
        <v>0.494936501950207</v>
      </c>
      <c r="AX55">
        <v>2.9129688212465767</v>
      </c>
      <c r="AY55">
        <v>0</v>
      </c>
      <c r="AZ55">
        <v>0</v>
      </c>
      <c r="BA55">
        <v>0</v>
      </c>
      <c r="BB55">
        <v>0</v>
      </c>
      <c r="BC55">
        <v>1.4764097592241863</v>
      </c>
      <c r="BD55">
        <v>2.0705258486478506</v>
      </c>
    </row>
    <row r="56" spans="1:56">
      <c r="A56" s="7">
        <v>44494</v>
      </c>
      <c r="B56">
        <v>85.108997944501539</v>
      </c>
      <c r="C56">
        <v>0</v>
      </c>
      <c r="D56">
        <v>1.7958180370419574</v>
      </c>
      <c r="E56">
        <v>0</v>
      </c>
      <c r="F56">
        <v>0</v>
      </c>
      <c r="G56">
        <v>0</v>
      </c>
      <c r="H56">
        <v>0</v>
      </c>
      <c r="I56">
        <v>0</v>
      </c>
      <c r="J56">
        <v>0</v>
      </c>
      <c r="K56">
        <v>3.2429999283790543</v>
      </c>
      <c r="L56">
        <v>0.55544769789678616</v>
      </c>
      <c r="M56">
        <v>9.7147834542035874</v>
      </c>
      <c r="N56">
        <v>0</v>
      </c>
      <c r="O56">
        <v>0</v>
      </c>
      <c r="P56">
        <v>1.9636512950098293</v>
      </c>
      <c r="Q56">
        <v>0</v>
      </c>
      <c r="R56">
        <v>0</v>
      </c>
      <c r="S56">
        <v>0</v>
      </c>
      <c r="T56">
        <v>0</v>
      </c>
      <c r="U56">
        <v>0</v>
      </c>
      <c r="V56">
        <v>0</v>
      </c>
      <c r="W56">
        <v>0</v>
      </c>
      <c r="X56">
        <v>0</v>
      </c>
      <c r="Y56">
        <v>0</v>
      </c>
      <c r="Z56">
        <v>36.71272389807195</v>
      </c>
      <c r="AA56">
        <v>2.6583806951935536</v>
      </c>
      <c r="AB56">
        <v>0</v>
      </c>
      <c r="AC56">
        <v>0</v>
      </c>
      <c r="AD56">
        <v>6.0834532398809458</v>
      </c>
      <c r="AE56">
        <v>0</v>
      </c>
      <c r="AF56">
        <v>0</v>
      </c>
      <c r="AG56">
        <v>0</v>
      </c>
      <c r="AH56">
        <v>0</v>
      </c>
      <c r="AI56">
        <v>0</v>
      </c>
      <c r="AJ56">
        <v>0</v>
      </c>
      <c r="AK56">
        <v>0</v>
      </c>
      <c r="AL56">
        <v>0</v>
      </c>
      <c r="AM56">
        <v>0</v>
      </c>
      <c r="AN56">
        <v>0</v>
      </c>
      <c r="AO56">
        <v>0</v>
      </c>
      <c r="AP56">
        <v>0</v>
      </c>
      <c r="AQ56">
        <v>0</v>
      </c>
      <c r="AR56">
        <v>0</v>
      </c>
      <c r="AS56">
        <v>92.621632780701134</v>
      </c>
      <c r="AT56">
        <v>11.469294292913782</v>
      </c>
      <c r="AU56">
        <v>0</v>
      </c>
      <c r="AV56">
        <v>0</v>
      </c>
      <c r="AW56">
        <v>0.60201166501343262</v>
      </c>
      <c r="AX56">
        <v>3.5431640287207844</v>
      </c>
      <c r="AY56">
        <v>0</v>
      </c>
      <c r="AZ56">
        <v>0</v>
      </c>
      <c r="BA56">
        <v>14.279904557557646</v>
      </c>
      <c r="BB56">
        <v>0</v>
      </c>
      <c r="BC56">
        <v>1.7958180370419574</v>
      </c>
      <c r="BD56">
        <v>2.6583806951935536</v>
      </c>
    </row>
    <row r="57" spans="1:56">
      <c r="A57" s="7">
        <v>44495</v>
      </c>
      <c r="B57">
        <v>72.002751842751849</v>
      </c>
      <c r="C57">
        <v>0</v>
      </c>
      <c r="D57">
        <v>1.7172785749796802</v>
      </c>
      <c r="E57">
        <v>0</v>
      </c>
      <c r="F57">
        <v>0</v>
      </c>
      <c r="G57">
        <v>0</v>
      </c>
      <c r="H57">
        <v>0</v>
      </c>
      <c r="I57">
        <v>0</v>
      </c>
      <c r="J57">
        <v>0</v>
      </c>
      <c r="K57">
        <v>3.1011684818799208</v>
      </c>
      <c r="L57">
        <v>0.53115539071604467</v>
      </c>
      <c r="M57">
        <v>9.289910860874782</v>
      </c>
      <c r="N57">
        <v>0</v>
      </c>
      <c r="O57">
        <v>0</v>
      </c>
      <c r="P57">
        <v>1.8777717052035026</v>
      </c>
      <c r="Q57">
        <v>0</v>
      </c>
      <c r="R57">
        <v>0</v>
      </c>
      <c r="S57">
        <v>0</v>
      </c>
      <c r="T57">
        <v>0</v>
      </c>
      <c r="U57">
        <v>0</v>
      </c>
      <c r="V57">
        <v>0</v>
      </c>
      <c r="W57">
        <v>0</v>
      </c>
      <c r="X57">
        <v>0</v>
      </c>
      <c r="Y57">
        <v>0</v>
      </c>
      <c r="Z57">
        <v>35.107105997861431</v>
      </c>
      <c r="AA57">
        <v>2.3414238865851922</v>
      </c>
      <c r="AB57">
        <v>0</v>
      </c>
      <c r="AC57">
        <v>0</v>
      </c>
      <c r="AD57">
        <v>5.8173955797583883</v>
      </c>
      <c r="AE57">
        <v>0</v>
      </c>
      <c r="AF57">
        <v>0</v>
      </c>
      <c r="AG57">
        <v>0</v>
      </c>
      <c r="AH57">
        <v>0</v>
      </c>
      <c r="AI57">
        <v>0</v>
      </c>
      <c r="AJ57">
        <v>0</v>
      </c>
      <c r="AK57">
        <v>0</v>
      </c>
      <c r="AL57">
        <v>0</v>
      </c>
      <c r="AM57">
        <v>0</v>
      </c>
      <c r="AN57">
        <v>0</v>
      </c>
      <c r="AO57">
        <v>0</v>
      </c>
      <c r="AP57">
        <v>0</v>
      </c>
      <c r="AQ57">
        <v>0</v>
      </c>
      <c r="AR57">
        <v>0</v>
      </c>
      <c r="AS57">
        <v>75.74851308165907</v>
      </c>
      <c r="AT57">
        <v>12.001414699758355</v>
      </c>
      <c r="AU57">
        <v>0</v>
      </c>
      <c r="AV57">
        <v>0</v>
      </c>
      <c r="AW57">
        <v>0.57568289931997052</v>
      </c>
      <c r="AX57">
        <v>3.3882050122312761</v>
      </c>
      <c r="AY57">
        <v>0</v>
      </c>
      <c r="AZ57">
        <v>0</v>
      </c>
      <c r="BA57">
        <v>0</v>
      </c>
      <c r="BB57">
        <v>0</v>
      </c>
      <c r="BC57">
        <v>1.7172785749796802</v>
      </c>
      <c r="BD57">
        <v>2.3414238865851922</v>
      </c>
    </row>
    <row r="58" spans="1:56">
      <c r="A58" s="7">
        <v>44496</v>
      </c>
      <c r="B58">
        <v>66.364414814814822</v>
      </c>
      <c r="C58">
        <v>0</v>
      </c>
      <c r="D58">
        <v>1.7257589630042711</v>
      </c>
      <c r="E58">
        <v>0</v>
      </c>
      <c r="F58">
        <v>0</v>
      </c>
      <c r="G58">
        <v>0</v>
      </c>
      <c r="H58">
        <v>0</v>
      </c>
      <c r="I58">
        <v>0</v>
      </c>
      <c r="J58">
        <v>0</v>
      </c>
      <c r="K58">
        <v>3.116482894136118</v>
      </c>
      <c r="L58">
        <v>0.53377838029908742</v>
      </c>
      <c r="M58">
        <v>9.3357869638914472</v>
      </c>
      <c r="N58">
        <v>0</v>
      </c>
      <c r="O58">
        <v>0</v>
      </c>
      <c r="P58">
        <v>1.8870446518958657</v>
      </c>
      <c r="Q58">
        <v>0</v>
      </c>
      <c r="R58">
        <v>0</v>
      </c>
      <c r="S58">
        <v>0</v>
      </c>
      <c r="T58">
        <v>0</v>
      </c>
      <c r="U58">
        <v>0</v>
      </c>
      <c r="V58">
        <v>0</v>
      </c>
      <c r="W58">
        <v>0</v>
      </c>
      <c r="X58">
        <v>0</v>
      </c>
      <c r="Y58">
        <v>0</v>
      </c>
      <c r="Z58">
        <v>35.280474422542227</v>
      </c>
      <c r="AA58">
        <v>2.0168455488680914</v>
      </c>
      <c r="AB58">
        <v>0</v>
      </c>
      <c r="AC58">
        <v>0</v>
      </c>
      <c r="AD58">
        <v>5.8461234591646027</v>
      </c>
      <c r="AE58">
        <v>0</v>
      </c>
      <c r="AF58">
        <v>0</v>
      </c>
      <c r="AG58">
        <v>0</v>
      </c>
      <c r="AH58">
        <v>0</v>
      </c>
      <c r="AI58">
        <v>0</v>
      </c>
      <c r="AJ58">
        <v>0</v>
      </c>
      <c r="AK58">
        <v>0</v>
      </c>
      <c r="AL58">
        <v>0</v>
      </c>
      <c r="AM58">
        <v>0</v>
      </c>
      <c r="AN58">
        <v>0</v>
      </c>
      <c r="AO58">
        <v>0</v>
      </c>
      <c r="AP58">
        <v>0</v>
      </c>
      <c r="AQ58">
        <v>0</v>
      </c>
      <c r="AR58">
        <v>0</v>
      </c>
      <c r="AS58">
        <v>75.866717617824889</v>
      </c>
      <c r="AT58">
        <v>12.140959674874345</v>
      </c>
      <c r="AU58">
        <v>0</v>
      </c>
      <c r="AV58">
        <v>0</v>
      </c>
      <c r="AW58">
        <v>0.57852577783513082</v>
      </c>
      <c r="AX58">
        <v>3.4049368888348872</v>
      </c>
      <c r="AY58">
        <v>0</v>
      </c>
      <c r="AZ58">
        <v>0</v>
      </c>
      <c r="BA58">
        <v>0</v>
      </c>
      <c r="BB58">
        <v>0</v>
      </c>
      <c r="BC58">
        <v>1.7257589630042711</v>
      </c>
      <c r="BD58">
        <v>2.0168455488680914</v>
      </c>
    </row>
    <row r="59" spans="1:56">
      <c r="A59" s="7">
        <v>44497</v>
      </c>
      <c r="B59">
        <v>70.403318250377083</v>
      </c>
      <c r="C59">
        <v>0</v>
      </c>
      <c r="D59">
        <v>1.7569944193482399</v>
      </c>
      <c r="E59">
        <v>0</v>
      </c>
      <c r="F59">
        <v>0</v>
      </c>
      <c r="G59">
        <v>0</v>
      </c>
      <c r="H59">
        <v>0</v>
      </c>
      <c r="I59">
        <v>0</v>
      </c>
      <c r="J59">
        <v>0</v>
      </c>
      <c r="K59">
        <v>3.1728898243467265</v>
      </c>
      <c r="L59">
        <v>0.54343948220604277</v>
      </c>
      <c r="M59">
        <v>9.50476048359989</v>
      </c>
      <c r="N59">
        <v>0</v>
      </c>
      <c r="O59">
        <v>0</v>
      </c>
      <c r="P59">
        <v>1.9211993062288224</v>
      </c>
      <c r="Q59">
        <v>0</v>
      </c>
      <c r="R59">
        <v>0</v>
      </c>
      <c r="S59">
        <v>0</v>
      </c>
      <c r="T59">
        <v>0</v>
      </c>
      <c r="U59">
        <v>0</v>
      </c>
      <c r="V59">
        <v>0</v>
      </c>
      <c r="W59">
        <v>0</v>
      </c>
      <c r="X59">
        <v>0</v>
      </c>
      <c r="Y59">
        <v>0</v>
      </c>
      <c r="Z59">
        <v>35.919035045574667</v>
      </c>
      <c r="AA59">
        <v>2.8062443722938375</v>
      </c>
      <c r="AB59">
        <v>0</v>
      </c>
      <c r="AC59">
        <v>0</v>
      </c>
      <c r="AD59">
        <v>5.9519356484707489</v>
      </c>
      <c r="AE59">
        <v>0</v>
      </c>
      <c r="AF59">
        <v>0</v>
      </c>
      <c r="AG59">
        <v>0</v>
      </c>
      <c r="AH59">
        <v>0</v>
      </c>
      <c r="AI59">
        <v>0</v>
      </c>
      <c r="AJ59">
        <v>0</v>
      </c>
      <c r="AK59">
        <v>0</v>
      </c>
      <c r="AL59">
        <v>0</v>
      </c>
      <c r="AM59">
        <v>0</v>
      </c>
      <c r="AN59">
        <v>0</v>
      </c>
      <c r="AO59">
        <v>0</v>
      </c>
      <c r="AP59">
        <v>0</v>
      </c>
      <c r="AQ59">
        <v>0</v>
      </c>
      <c r="AR59">
        <v>0</v>
      </c>
      <c r="AS59">
        <v>77.383132287354442</v>
      </c>
      <c r="AT59">
        <v>11.751072174492005</v>
      </c>
      <c r="AU59">
        <v>0</v>
      </c>
      <c r="AV59">
        <v>0</v>
      </c>
      <c r="AW59">
        <v>0.58899683263757663</v>
      </c>
      <c r="AX59">
        <v>3.4665647058273739</v>
      </c>
      <c r="AY59">
        <v>0</v>
      </c>
      <c r="AZ59">
        <v>0</v>
      </c>
      <c r="BA59">
        <v>0</v>
      </c>
      <c r="BB59">
        <v>0</v>
      </c>
      <c r="BC59">
        <v>1.7569944193482399</v>
      </c>
      <c r="BD59">
        <v>2.8062443722938375</v>
      </c>
    </row>
    <row r="60" spans="1:56">
      <c r="A60" s="7">
        <v>44498</v>
      </c>
      <c r="B60">
        <v>61.21508764044944</v>
      </c>
      <c r="C60">
        <v>0</v>
      </c>
      <c r="D60">
        <v>2.61772426972558</v>
      </c>
      <c r="E60">
        <v>0</v>
      </c>
      <c r="F60">
        <v>0</v>
      </c>
      <c r="G60">
        <v>0</v>
      </c>
      <c r="H60">
        <v>0</v>
      </c>
      <c r="I60">
        <v>0</v>
      </c>
      <c r="J60">
        <v>0</v>
      </c>
      <c r="K60">
        <v>2.8363496002811863</v>
      </c>
      <c r="L60">
        <v>0.4853644920104076</v>
      </c>
      <c r="M60">
        <v>8.4966151019686205</v>
      </c>
      <c r="N60">
        <v>-1.6579608766313942</v>
      </c>
      <c r="O60">
        <v>0</v>
      </c>
      <c r="P60">
        <v>1.7174226607142149</v>
      </c>
      <c r="Q60">
        <v>0</v>
      </c>
      <c r="R60">
        <v>0</v>
      </c>
      <c r="S60">
        <v>0</v>
      </c>
      <c r="T60">
        <v>0</v>
      </c>
      <c r="U60">
        <v>0</v>
      </c>
      <c r="V60">
        <v>0</v>
      </c>
      <c r="W60">
        <v>0</v>
      </c>
      <c r="X60">
        <v>0</v>
      </c>
      <c r="Y60">
        <v>0</v>
      </c>
      <c r="Z60">
        <v>32.109195822763155</v>
      </c>
      <c r="AA60">
        <v>1.9579264654180126</v>
      </c>
      <c r="AB60">
        <v>0</v>
      </c>
      <c r="AC60">
        <v>0</v>
      </c>
      <c r="AD60">
        <v>5.320629215644189</v>
      </c>
      <c r="AE60">
        <v>0</v>
      </c>
      <c r="AF60">
        <v>5.3854512179089798E-6</v>
      </c>
      <c r="AG60">
        <v>0</v>
      </c>
      <c r="AH60">
        <v>0</v>
      </c>
      <c r="AI60">
        <v>0</v>
      </c>
      <c r="AJ60">
        <v>0</v>
      </c>
      <c r="AK60">
        <v>0</v>
      </c>
      <c r="AL60">
        <v>0</v>
      </c>
      <c r="AM60">
        <v>0</v>
      </c>
      <c r="AN60">
        <v>0</v>
      </c>
      <c r="AO60">
        <v>0</v>
      </c>
      <c r="AP60">
        <v>0</v>
      </c>
      <c r="AQ60">
        <v>0</v>
      </c>
      <c r="AR60">
        <v>0</v>
      </c>
      <c r="AS60">
        <v>67.319283687220306</v>
      </c>
      <c r="AT60">
        <v>9.8106129498043373</v>
      </c>
      <c r="AU60">
        <v>0</v>
      </c>
      <c r="AV60">
        <v>0</v>
      </c>
      <c r="AW60">
        <v>0.52652346072635503</v>
      </c>
      <c r="AX60">
        <v>3.0988751460182682</v>
      </c>
      <c r="AY60">
        <v>0</v>
      </c>
      <c r="AZ60">
        <v>0</v>
      </c>
      <c r="BA60">
        <v>0</v>
      </c>
      <c r="BB60">
        <v>0</v>
      </c>
      <c r="BC60">
        <v>2.61772426972558</v>
      </c>
      <c r="BD60">
        <v>1.9579264654180126</v>
      </c>
    </row>
    <row r="61" spans="1:56">
      <c r="A61" s="7">
        <v>44499</v>
      </c>
      <c r="B61">
        <v>52.575214348206472</v>
      </c>
      <c r="C61">
        <v>0</v>
      </c>
      <c r="D61">
        <v>1.5287234908502401</v>
      </c>
      <c r="E61">
        <v>0</v>
      </c>
      <c r="F61">
        <v>0</v>
      </c>
      <c r="G61">
        <v>0</v>
      </c>
      <c r="H61">
        <v>0</v>
      </c>
      <c r="I61">
        <v>0</v>
      </c>
      <c r="J61">
        <v>0</v>
      </c>
      <c r="K61">
        <v>2.7606639810260889</v>
      </c>
      <c r="L61">
        <v>0.47241294607312201</v>
      </c>
      <c r="M61">
        <v>8.2698900270691951</v>
      </c>
      <c r="N61">
        <v>-1.1954728648966688</v>
      </c>
      <c r="O61">
        <v>0</v>
      </c>
      <c r="P61">
        <v>1.671594671954999</v>
      </c>
      <c r="Q61">
        <v>0</v>
      </c>
      <c r="R61">
        <v>0</v>
      </c>
      <c r="S61">
        <v>0</v>
      </c>
      <c r="T61">
        <v>0</v>
      </c>
      <c r="U61">
        <v>0</v>
      </c>
      <c r="V61">
        <v>0</v>
      </c>
      <c r="W61">
        <v>0</v>
      </c>
      <c r="X61">
        <v>0</v>
      </c>
      <c r="Y61">
        <v>0</v>
      </c>
      <c r="Z61">
        <v>31.252388760125992</v>
      </c>
      <c r="AA61">
        <v>2.0843384117239134</v>
      </c>
      <c r="AB61">
        <v>0</v>
      </c>
      <c r="AC61">
        <v>0</v>
      </c>
      <c r="AD61">
        <v>5.178652670519825</v>
      </c>
      <c r="AE61">
        <v>0</v>
      </c>
      <c r="AF61">
        <v>4.7665833970934078E-5</v>
      </c>
      <c r="AG61">
        <v>0</v>
      </c>
      <c r="AH61">
        <v>0</v>
      </c>
      <c r="AI61">
        <v>0</v>
      </c>
      <c r="AJ61">
        <v>0</v>
      </c>
      <c r="AK61">
        <v>0</v>
      </c>
      <c r="AL61">
        <v>0</v>
      </c>
      <c r="AM61">
        <v>0</v>
      </c>
      <c r="AN61">
        <v>0</v>
      </c>
      <c r="AO61">
        <v>0</v>
      </c>
      <c r="AP61">
        <v>0</v>
      </c>
      <c r="AQ61">
        <v>0</v>
      </c>
      <c r="AR61">
        <v>0</v>
      </c>
      <c r="AS61">
        <v>65.02173074958678</v>
      </c>
      <c r="AT61">
        <v>9.4698331217334246</v>
      </c>
      <c r="AU61">
        <v>0</v>
      </c>
      <c r="AV61">
        <v>0</v>
      </c>
      <c r="AW61">
        <v>0.51247362209804892</v>
      </c>
      <c r="AX61">
        <v>3.0161842519206679</v>
      </c>
      <c r="AY61">
        <v>0</v>
      </c>
      <c r="AZ61">
        <v>0</v>
      </c>
      <c r="BA61">
        <v>0</v>
      </c>
      <c r="BB61">
        <v>0</v>
      </c>
      <c r="BC61">
        <v>1.5287234908502401</v>
      </c>
      <c r="BD61">
        <v>2.0843384117239134</v>
      </c>
    </row>
    <row r="62" spans="1:56">
      <c r="A62" s="7">
        <v>44500</v>
      </c>
      <c r="B62">
        <v>57.232649329540834</v>
      </c>
      <c r="C62">
        <v>0</v>
      </c>
      <c r="D62">
        <v>0.9466780170888931</v>
      </c>
      <c r="E62">
        <v>0</v>
      </c>
      <c r="F62">
        <v>0</v>
      </c>
      <c r="G62">
        <v>0</v>
      </c>
      <c r="H62">
        <v>0</v>
      </c>
      <c r="I62">
        <v>0</v>
      </c>
      <c r="J62">
        <v>0</v>
      </c>
      <c r="K62">
        <v>2.5643550835536932</v>
      </c>
      <c r="L62">
        <v>0.43901454669054574</v>
      </c>
      <c r="M62">
        <v>7.6818238934905247</v>
      </c>
      <c r="N62">
        <v>0</v>
      </c>
      <c r="O62">
        <v>0</v>
      </c>
      <c r="P62">
        <v>1.5527287363222788</v>
      </c>
      <c r="Q62">
        <v>0</v>
      </c>
      <c r="R62">
        <v>0</v>
      </c>
      <c r="S62">
        <v>0</v>
      </c>
      <c r="T62">
        <v>0</v>
      </c>
      <c r="U62">
        <v>0</v>
      </c>
      <c r="V62">
        <v>0</v>
      </c>
      <c r="W62">
        <v>0</v>
      </c>
      <c r="X62">
        <v>0</v>
      </c>
      <c r="Y62">
        <v>0</v>
      </c>
      <c r="Z62">
        <v>29.030053110787492</v>
      </c>
      <c r="AA62">
        <v>1.3829446825334839</v>
      </c>
      <c r="AB62">
        <v>0</v>
      </c>
      <c r="AC62">
        <v>0</v>
      </c>
      <c r="AD62">
        <v>4.8104022774515727</v>
      </c>
      <c r="AE62">
        <v>0</v>
      </c>
      <c r="AF62">
        <v>1.4572358473611196E-4</v>
      </c>
      <c r="AG62">
        <v>0</v>
      </c>
      <c r="AH62">
        <v>0</v>
      </c>
      <c r="AI62">
        <v>0</v>
      </c>
      <c r="AJ62">
        <v>0</v>
      </c>
      <c r="AK62">
        <v>0</v>
      </c>
      <c r="AL62">
        <v>0</v>
      </c>
      <c r="AM62">
        <v>0</v>
      </c>
      <c r="AN62">
        <v>0</v>
      </c>
      <c r="AO62">
        <v>0</v>
      </c>
      <c r="AP62">
        <v>0</v>
      </c>
      <c r="AQ62">
        <v>0</v>
      </c>
      <c r="AR62">
        <v>0</v>
      </c>
      <c r="AS62">
        <v>60.700014508262292</v>
      </c>
      <c r="AT62">
        <v>9.0141309783285823</v>
      </c>
      <c r="AU62">
        <v>0</v>
      </c>
      <c r="AV62">
        <v>0</v>
      </c>
      <c r="AW62">
        <v>0.47603197891757004</v>
      </c>
      <c r="AX62">
        <v>2.801705485530535</v>
      </c>
      <c r="AY62">
        <v>0</v>
      </c>
      <c r="AZ62">
        <v>0</v>
      </c>
      <c r="BA62">
        <v>0</v>
      </c>
      <c r="BB62">
        <v>0</v>
      </c>
      <c r="BC62">
        <v>0.9466780170888931</v>
      </c>
      <c r="BD62">
        <v>1.3829446825334839</v>
      </c>
    </row>
    <row r="63" spans="1:56">
      <c r="A63" s="7">
        <v>44501</v>
      </c>
      <c r="B63">
        <v>80.92598533007336</v>
      </c>
      <c r="C63">
        <v>0</v>
      </c>
      <c r="D63">
        <v>1.1392540831568536</v>
      </c>
      <c r="E63">
        <v>0</v>
      </c>
      <c r="F63">
        <v>0</v>
      </c>
      <c r="G63">
        <v>0</v>
      </c>
      <c r="H63">
        <v>0</v>
      </c>
      <c r="I63">
        <v>0</v>
      </c>
      <c r="J63">
        <v>0</v>
      </c>
      <c r="K63">
        <v>3.0860038438267186</v>
      </c>
      <c r="L63">
        <v>0.52847259942889779</v>
      </c>
      <c r="M63">
        <v>9.2444834239022882</v>
      </c>
      <c r="N63">
        <v>0</v>
      </c>
      <c r="O63">
        <v>0</v>
      </c>
      <c r="P63">
        <v>1.8685894474763463</v>
      </c>
      <c r="Q63">
        <v>0</v>
      </c>
      <c r="R63">
        <v>0</v>
      </c>
      <c r="S63">
        <v>0</v>
      </c>
      <c r="T63">
        <v>0</v>
      </c>
      <c r="U63">
        <v>0</v>
      </c>
      <c r="V63">
        <v>0</v>
      </c>
      <c r="W63">
        <v>0</v>
      </c>
      <c r="X63">
        <v>0</v>
      </c>
      <c r="Y63">
        <v>0</v>
      </c>
      <c r="Z63">
        <v>34.935433107896344</v>
      </c>
      <c r="AA63">
        <v>2.3299743810273181</v>
      </c>
      <c r="AB63">
        <v>0</v>
      </c>
      <c r="AC63">
        <v>0</v>
      </c>
      <c r="AD63">
        <v>5.7889486576079801</v>
      </c>
      <c r="AE63">
        <v>0</v>
      </c>
      <c r="AF63">
        <v>2.7712820175525255E-4</v>
      </c>
      <c r="AG63">
        <v>0</v>
      </c>
      <c r="AH63">
        <v>0</v>
      </c>
      <c r="AI63">
        <v>0</v>
      </c>
      <c r="AJ63">
        <v>0</v>
      </c>
      <c r="AK63">
        <v>0</v>
      </c>
      <c r="AL63">
        <v>0</v>
      </c>
      <c r="AM63">
        <v>0</v>
      </c>
      <c r="AN63">
        <v>0</v>
      </c>
      <c r="AO63">
        <v>0</v>
      </c>
      <c r="AP63">
        <v>0</v>
      </c>
      <c r="AQ63">
        <v>0</v>
      </c>
      <c r="AR63">
        <v>0</v>
      </c>
      <c r="AS63">
        <v>86.655235734989688</v>
      </c>
      <c r="AT63">
        <v>10.200690919948812</v>
      </c>
      <c r="AU63">
        <v>0</v>
      </c>
      <c r="AV63">
        <v>0</v>
      </c>
      <c r="AW63">
        <v>0.57286782401767233</v>
      </c>
      <c r="AX63">
        <v>3.3716367725626633</v>
      </c>
      <c r="AY63">
        <v>0</v>
      </c>
      <c r="AZ63">
        <v>0</v>
      </c>
      <c r="BA63">
        <v>13.588603554526738</v>
      </c>
      <c r="BB63">
        <v>0</v>
      </c>
      <c r="BC63">
        <v>1.1392540831568536</v>
      </c>
      <c r="BD63">
        <v>2.3299743810273181</v>
      </c>
    </row>
    <row r="64" spans="1:56">
      <c r="A64" s="7">
        <v>44502</v>
      </c>
      <c r="B64">
        <v>81.800489181561616</v>
      </c>
      <c r="C64">
        <v>0</v>
      </c>
      <c r="D64">
        <v>2.1916976482180304</v>
      </c>
      <c r="E64">
        <v>0</v>
      </c>
      <c r="F64">
        <v>0</v>
      </c>
      <c r="G64">
        <v>0</v>
      </c>
      <c r="H64">
        <v>0</v>
      </c>
      <c r="I64">
        <v>0</v>
      </c>
      <c r="J64">
        <v>0</v>
      </c>
      <c r="K64">
        <v>2.9684279683093315</v>
      </c>
      <c r="L64">
        <v>0.50836769538192239</v>
      </c>
      <c r="M64">
        <v>8.8922712144309415</v>
      </c>
      <c r="N64">
        <v>0</v>
      </c>
      <c r="O64">
        <v>0</v>
      </c>
      <c r="P64">
        <v>1.7973967168810574</v>
      </c>
      <c r="Q64">
        <v>0</v>
      </c>
      <c r="R64">
        <v>0</v>
      </c>
      <c r="S64">
        <v>0</v>
      </c>
      <c r="T64">
        <v>0</v>
      </c>
      <c r="U64">
        <v>0</v>
      </c>
      <c r="V64">
        <v>0</v>
      </c>
      <c r="W64">
        <v>0</v>
      </c>
      <c r="X64">
        <v>0</v>
      </c>
      <c r="Y64">
        <v>0</v>
      </c>
      <c r="Z64">
        <v>33.604402965968021</v>
      </c>
      <c r="AA64">
        <v>2.1771686428279726</v>
      </c>
      <c r="AB64">
        <v>0</v>
      </c>
      <c r="AC64">
        <v>0</v>
      </c>
      <c r="AD64">
        <v>5.5683913475109685</v>
      </c>
      <c r="AE64">
        <v>0</v>
      </c>
      <c r="AF64">
        <v>3.8882239772459342E-4</v>
      </c>
      <c r="AG64">
        <v>0</v>
      </c>
      <c r="AH64">
        <v>0</v>
      </c>
      <c r="AI64">
        <v>0</v>
      </c>
      <c r="AJ64">
        <v>0</v>
      </c>
      <c r="AK64">
        <v>0</v>
      </c>
      <c r="AL64">
        <v>0</v>
      </c>
      <c r="AM64">
        <v>0</v>
      </c>
      <c r="AN64">
        <v>0</v>
      </c>
      <c r="AO64">
        <v>0</v>
      </c>
      <c r="AP64">
        <v>0</v>
      </c>
      <c r="AQ64">
        <v>0</v>
      </c>
      <c r="AR64">
        <v>0</v>
      </c>
      <c r="AS64">
        <v>71.33047300261731</v>
      </c>
      <c r="AT64">
        <v>9.8277399030935833</v>
      </c>
      <c r="AU64">
        <v>0</v>
      </c>
      <c r="AV64">
        <v>0</v>
      </c>
      <c r="AW64">
        <v>0.55104172159743181</v>
      </c>
      <c r="AX64">
        <v>3.2431783630718001</v>
      </c>
      <c r="AY64">
        <v>0</v>
      </c>
      <c r="AZ64">
        <v>0</v>
      </c>
      <c r="BA64">
        <v>0</v>
      </c>
      <c r="BB64">
        <v>0</v>
      </c>
      <c r="BC64">
        <v>2.1916976482180304</v>
      </c>
      <c r="BD64">
        <v>2.1771686428279726</v>
      </c>
    </row>
    <row r="65" spans="1:56">
      <c r="A65" s="7">
        <v>44503</v>
      </c>
      <c r="B65">
        <v>69.734408514121981</v>
      </c>
      <c r="C65">
        <v>0</v>
      </c>
      <c r="D65">
        <v>2.8609593942559552</v>
      </c>
      <c r="E65">
        <v>0</v>
      </c>
      <c r="F65">
        <v>0</v>
      </c>
      <c r="G65">
        <v>0</v>
      </c>
      <c r="H65">
        <v>0</v>
      </c>
      <c r="I65">
        <v>0</v>
      </c>
      <c r="J65">
        <v>0</v>
      </c>
      <c r="K65">
        <v>2.5832492266171263</v>
      </c>
      <c r="L65">
        <v>0.44232077982950352</v>
      </c>
      <c r="M65">
        <v>7.7384234964716256</v>
      </c>
      <c r="N65">
        <v>0</v>
      </c>
      <c r="O65">
        <v>0</v>
      </c>
      <c r="P65">
        <v>1.5641692263975144</v>
      </c>
      <c r="Q65">
        <v>0</v>
      </c>
      <c r="R65">
        <v>0</v>
      </c>
      <c r="S65">
        <v>0</v>
      </c>
      <c r="T65">
        <v>0</v>
      </c>
      <c r="U65">
        <v>0</v>
      </c>
      <c r="V65">
        <v>0</v>
      </c>
      <c r="W65">
        <v>0</v>
      </c>
      <c r="X65">
        <v>0</v>
      </c>
      <c r="Y65">
        <v>0</v>
      </c>
      <c r="Z65">
        <v>29.243946256916914</v>
      </c>
      <c r="AA65">
        <v>1.616035678227298</v>
      </c>
      <c r="AB65">
        <v>0</v>
      </c>
      <c r="AC65">
        <v>0</v>
      </c>
      <c r="AD65">
        <v>4.8458452741745068</v>
      </c>
      <c r="AE65">
        <v>0</v>
      </c>
      <c r="AF65">
        <v>5.1589100625339015E-4</v>
      </c>
      <c r="AG65">
        <v>0</v>
      </c>
      <c r="AH65">
        <v>0</v>
      </c>
      <c r="AI65">
        <v>0</v>
      </c>
      <c r="AJ65">
        <v>0</v>
      </c>
      <c r="AK65">
        <v>0</v>
      </c>
      <c r="AL65">
        <v>0</v>
      </c>
      <c r="AM65">
        <v>0</v>
      </c>
      <c r="AN65">
        <v>0</v>
      </c>
      <c r="AO65">
        <v>0</v>
      </c>
      <c r="AP65">
        <v>0</v>
      </c>
      <c r="AQ65">
        <v>0</v>
      </c>
      <c r="AR65">
        <v>0</v>
      </c>
      <c r="AS65">
        <v>62.763516399281301</v>
      </c>
      <c r="AT65">
        <v>8.5661633797210772</v>
      </c>
      <c r="AU65">
        <v>0</v>
      </c>
      <c r="AV65">
        <v>0</v>
      </c>
      <c r="AW65">
        <v>0.47953937786170281</v>
      </c>
      <c r="AX65">
        <v>2.822348424024006</v>
      </c>
      <c r="AY65">
        <v>0</v>
      </c>
      <c r="AZ65">
        <v>0</v>
      </c>
      <c r="BA65">
        <v>0</v>
      </c>
      <c r="BB65">
        <v>0</v>
      </c>
      <c r="BC65">
        <v>2.8609593942559552</v>
      </c>
      <c r="BD65">
        <v>1.616035678227298</v>
      </c>
    </row>
    <row r="66" spans="1:56">
      <c r="A66" s="7">
        <v>44504</v>
      </c>
      <c r="B66">
        <v>72.678540017590151</v>
      </c>
      <c r="C66">
        <v>0</v>
      </c>
      <c r="D66">
        <v>1.5367906332821675</v>
      </c>
      <c r="E66">
        <v>0</v>
      </c>
      <c r="F66">
        <v>0</v>
      </c>
      <c r="G66">
        <v>0</v>
      </c>
      <c r="H66">
        <v>0</v>
      </c>
      <c r="I66">
        <v>0</v>
      </c>
      <c r="J66">
        <v>0</v>
      </c>
      <c r="K66">
        <v>2.7752321286832187</v>
      </c>
      <c r="L66">
        <v>0.47490589037957648</v>
      </c>
      <c r="M66">
        <v>8.3135306076869746</v>
      </c>
      <c r="N66">
        <v>-1.6222352464841037</v>
      </c>
      <c r="O66">
        <v>0</v>
      </c>
      <c r="P66">
        <v>1.6804157520180862</v>
      </c>
      <c r="Q66">
        <v>-2.9583159172341693</v>
      </c>
      <c r="R66">
        <v>0</v>
      </c>
      <c r="S66">
        <v>0</v>
      </c>
      <c r="T66">
        <v>0</v>
      </c>
      <c r="U66">
        <v>0</v>
      </c>
      <c r="V66">
        <v>0</v>
      </c>
      <c r="W66">
        <v>0</v>
      </c>
      <c r="X66">
        <v>0</v>
      </c>
      <c r="Y66">
        <v>0</v>
      </c>
      <c r="Z66">
        <v>31.417309017435365</v>
      </c>
      <c r="AA66">
        <v>1.7960036220131421</v>
      </c>
      <c r="AB66">
        <v>0</v>
      </c>
      <c r="AC66">
        <v>0</v>
      </c>
      <c r="AD66">
        <v>5.205980652950009</v>
      </c>
      <c r="AE66">
        <v>0</v>
      </c>
      <c r="AF66">
        <v>1.2592581347544952E-3</v>
      </c>
      <c r="AG66">
        <v>0</v>
      </c>
      <c r="AH66">
        <v>0</v>
      </c>
      <c r="AI66">
        <v>0</v>
      </c>
      <c r="AJ66">
        <v>0</v>
      </c>
      <c r="AK66">
        <v>0</v>
      </c>
      <c r="AL66">
        <v>0</v>
      </c>
      <c r="AM66">
        <v>0</v>
      </c>
      <c r="AN66">
        <v>0</v>
      </c>
      <c r="AO66">
        <v>0</v>
      </c>
      <c r="AP66">
        <v>0</v>
      </c>
      <c r="AQ66">
        <v>0</v>
      </c>
      <c r="AR66">
        <v>0</v>
      </c>
      <c r="AS66">
        <v>61.705176478113373</v>
      </c>
      <c r="AT66">
        <v>9.5370213254681708</v>
      </c>
      <c r="AU66">
        <v>0</v>
      </c>
      <c r="AV66">
        <v>0</v>
      </c>
      <c r="AW66">
        <v>0.51517796838880381</v>
      </c>
      <c r="AX66">
        <v>3.0321007915086398</v>
      </c>
      <c r="AY66">
        <v>0</v>
      </c>
      <c r="AZ66">
        <v>0</v>
      </c>
      <c r="BA66">
        <v>0</v>
      </c>
      <c r="BB66">
        <v>0</v>
      </c>
      <c r="BC66">
        <v>1.5367906332821675</v>
      </c>
      <c r="BD66">
        <v>1.7960036220131421</v>
      </c>
    </row>
    <row r="67" spans="1:56">
      <c r="A67" s="7">
        <v>44505</v>
      </c>
      <c r="B67">
        <v>71.581417076441667</v>
      </c>
      <c r="C67">
        <v>0</v>
      </c>
      <c r="D67">
        <v>2.6036819401606683</v>
      </c>
      <c r="E67">
        <v>0</v>
      </c>
      <c r="F67">
        <v>0</v>
      </c>
      <c r="G67">
        <v>0</v>
      </c>
      <c r="H67">
        <v>0</v>
      </c>
      <c r="I67">
        <v>0</v>
      </c>
      <c r="J67">
        <v>0</v>
      </c>
      <c r="K67">
        <v>2.8211344929037279</v>
      </c>
      <c r="L67">
        <v>0.48276083805237235</v>
      </c>
      <c r="M67">
        <v>8.451036478265614</v>
      </c>
      <c r="N67">
        <v>-1.2216589044049107</v>
      </c>
      <c r="O67">
        <v>0</v>
      </c>
      <c r="P67">
        <v>1.7082098435802986</v>
      </c>
      <c r="Q67">
        <v>-2.2278229930983793</v>
      </c>
      <c r="R67">
        <v>0</v>
      </c>
      <c r="S67">
        <v>0</v>
      </c>
      <c r="T67">
        <v>0</v>
      </c>
      <c r="U67">
        <v>0</v>
      </c>
      <c r="V67">
        <v>0</v>
      </c>
      <c r="W67">
        <v>0</v>
      </c>
      <c r="X67">
        <v>0</v>
      </c>
      <c r="Y67">
        <v>0</v>
      </c>
      <c r="Z67">
        <v>31.936951589471622</v>
      </c>
      <c r="AA67">
        <v>2.0691374763756238</v>
      </c>
      <c r="AB67">
        <v>0</v>
      </c>
      <c r="AC67">
        <v>0</v>
      </c>
      <c r="AD67">
        <v>5.292087619494108</v>
      </c>
      <c r="AE67">
        <v>0</v>
      </c>
      <c r="AF67">
        <v>2.6995672037963747E-3</v>
      </c>
      <c r="AG67">
        <v>0</v>
      </c>
      <c r="AH67">
        <v>0</v>
      </c>
      <c r="AI67">
        <v>0</v>
      </c>
      <c r="AJ67">
        <v>0</v>
      </c>
      <c r="AK67">
        <v>0</v>
      </c>
      <c r="AL67">
        <v>0</v>
      </c>
      <c r="AM67">
        <v>0</v>
      </c>
      <c r="AN67">
        <v>0</v>
      </c>
      <c r="AO67">
        <v>0</v>
      </c>
      <c r="AP67">
        <v>0</v>
      </c>
      <c r="AQ67">
        <v>0</v>
      </c>
      <c r="AR67">
        <v>0</v>
      </c>
      <c r="AS67">
        <v>65.703494400780954</v>
      </c>
      <c r="AT67">
        <v>10.179325676989281</v>
      </c>
      <c r="AU67">
        <v>0</v>
      </c>
      <c r="AV67">
        <v>0</v>
      </c>
      <c r="AW67">
        <v>0.52369901659192664</v>
      </c>
      <c r="AX67">
        <v>3.0822517657088273</v>
      </c>
      <c r="AY67">
        <v>0</v>
      </c>
      <c r="AZ67">
        <v>0</v>
      </c>
      <c r="BA67">
        <v>0</v>
      </c>
      <c r="BB67">
        <v>0</v>
      </c>
      <c r="BC67">
        <v>2.6036819401606683</v>
      </c>
      <c r="BD67">
        <v>2.0691374763756238</v>
      </c>
    </row>
    <row r="68" spans="1:56">
      <c r="A68" s="7">
        <v>44506</v>
      </c>
      <c r="B68">
        <v>67.463633319380492</v>
      </c>
      <c r="C68">
        <v>0</v>
      </c>
      <c r="D68">
        <v>8.2892775640326537</v>
      </c>
      <c r="E68">
        <v>0</v>
      </c>
      <c r="F68">
        <v>0</v>
      </c>
      <c r="G68">
        <v>0</v>
      </c>
      <c r="H68">
        <v>0</v>
      </c>
      <c r="I68">
        <v>0</v>
      </c>
      <c r="J68">
        <v>0</v>
      </c>
      <c r="K68">
        <v>2.6416399584033652</v>
      </c>
      <c r="L68">
        <v>0.45204520499085682</v>
      </c>
      <c r="M68">
        <v>7.913339724520795</v>
      </c>
      <c r="N68">
        <v>0</v>
      </c>
      <c r="O68">
        <v>0</v>
      </c>
      <c r="P68">
        <v>1.5995250816614182</v>
      </c>
      <c r="Q68">
        <v>0</v>
      </c>
      <c r="R68">
        <v>0</v>
      </c>
      <c r="S68">
        <v>0</v>
      </c>
      <c r="T68">
        <v>0</v>
      </c>
      <c r="U68">
        <v>0</v>
      </c>
      <c r="V68">
        <v>0</v>
      </c>
      <c r="W68">
        <v>0</v>
      </c>
      <c r="X68">
        <v>0</v>
      </c>
      <c r="Y68">
        <v>0</v>
      </c>
      <c r="Z68">
        <v>29.904964715633326</v>
      </c>
      <c r="AA68">
        <v>2.0514586369817756</v>
      </c>
      <c r="AB68">
        <v>0</v>
      </c>
      <c r="AC68">
        <v>0</v>
      </c>
      <c r="AD68">
        <v>4.9553788216024781</v>
      </c>
      <c r="AE68">
        <v>0</v>
      </c>
      <c r="AF68">
        <v>8.1946856550790034E-3</v>
      </c>
      <c r="AG68">
        <v>0</v>
      </c>
      <c r="AH68">
        <v>0</v>
      </c>
      <c r="AI68">
        <v>0</v>
      </c>
      <c r="AJ68">
        <v>0</v>
      </c>
      <c r="AK68">
        <v>0</v>
      </c>
      <c r="AL68">
        <v>0</v>
      </c>
      <c r="AM68">
        <v>0</v>
      </c>
      <c r="AN68">
        <v>0</v>
      </c>
      <c r="AO68">
        <v>0</v>
      </c>
      <c r="AP68">
        <v>0</v>
      </c>
      <c r="AQ68">
        <v>0</v>
      </c>
      <c r="AR68">
        <v>0</v>
      </c>
      <c r="AS68">
        <v>70.611278669963497</v>
      </c>
      <c r="AT68">
        <v>9.4189319310303468</v>
      </c>
      <c r="AU68">
        <v>0</v>
      </c>
      <c r="AV68">
        <v>0</v>
      </c>
      <c r="AW68">
        <v>0.49037869406284557</v>
      </c>
      <c r="AX68">
        <v>2.8861436583887179</v>
      </c>
      <c r="AY68">
        <v>0</v>
      </c>
      <c r="AZ68">
        <v>0</v>
      </c>
      <c r="BA68">
        <v>0</v>
      </c>
      <c r="BB68">
        <v>0</v>
      </c>
      <c r="BC68">
        <v>8.2892775640326537</v>
      </c>
      <c r="BD68">
        <v>2.0514586369817756</v>
      </c>
    </row>
    <row r="69" spans="1:56">
      <c r="A69" s="7">
        <v>44507</v>
      </c>
      <c r="B69">
        <v>61.687403958090805</v>
      </c>
      <c r="C69">
        <v>0</v>
      </c>
      <c r="D69">
        <v>1.8081292976761865</v>
      </c>
      <c r="E69">
        <v>0</v>
      </c>
      <c r="F69">
        <v>0</v>
      </c>
      <c r="G69">
        <v>0</v>
      </c>
      <c r="H69">
        <v>0</v>
      </c>
      <c r="I69">
        <v>0</v>
      </c>
      <c r="J69">
        <v>0</v>
      </c>
      <c r="K69">
        <v>2.4489242765330381</v>
      </c>
      <c r="L69">
        <v>0.4190671302767392</v>
      </c>
      <c r="M69">
        <v>7.3360374861777959</v>
      </c>
      <c r="N69">
        <v>0</v>
      </c>
      <c r="O69">
        <v>0</v>
      </c>
      <c r="P69">
        <v>1.4828348545165417</v>
      </c>
      <c r="Q69">
        <v>0</v>
      </c>
      <c r="R69">
        <v>0</v>
      </c>
      <c r="S69">
        <v>0</v>
      </c>
      <c r="T69">
        <v>0</v>
      </c>
      <c r="U69">
        <v>0</v>
      </c>
      <c r="V69">
        <v>0</v>
      </c>
      <c r="W69">
        <v>0</v>
      </c>
      <c r="X69">
        <v>0</v>
      </c>
      <c r="Y69">
        <v>0</v>
      </c>
      <c r="Z69">
        <v>27.723306443790459</v>
      </c>
      <c r="AA69">
        <v>1.2678656535375661</v>
      </c>
      <c r="AB69">
        <v>0</v>
      </c>
      <c r="AC69">
        <v>0</v>
      </c>
      <c r="AD69">
        <v>4.5938688416019868</v>
      </c>
      <c r="AE69">
        <v>0</v>
      </c>
      <c r="AF69">
        <v>3.8875535017203491E-2</v>
      </c>
      <c r="AG69">
        <v>0</v>
      </c>
      <c r="AH69">
        <v>0</v>
      </c>
      <c r="AI69">
        <v>0</v>
      </c>
      <c r="AJ69">
        <v>0</v>
      </c>
      <c r="AK69">
        <v>0</v>
      </c>
      <c r="AL69">
        <v>0</v>
      </c>
      <c r="AM69">
        <v>0</v>
      </c>
      <c r="AN69">
        <v>0</v>
      </c>
      <c r="AO69">
        <v>0</v>
      </c>
      <c r="AP69">
        <v>0</v>
      </c>
      <c r="AQ69">
        <v>0</v>
      </c>
      <c r="AR69">
        <v>0</v>
      </c>
      <c r="AS69">
        <v>58.515542938920134</v>
      </c>
      <c r="AT69">
        <v>8.2664386642406686</v>
      </c>
      <c r="AU69">
        <v>0</v>
      </c>
      <c r="AV69">
        <v>0</v>
      </c>
      <c r="AW69">
        <v>0.45460407455027396</v>
      </c>
      <c r="AX69">
        <v>2.6755906868027344</v>
      </c>
      <c r="AY69">
        <v>0</v>
      </c>
      <c r="AZ69">
        <v>0</v>
      </c>
      <c r="BA69">
        <v>0</v>
      </c>
      <c r="BB69">
        <v>0</v>
      </c>
      <c r="BC69">
        <v>1.8081292976761865</v>
      </c>
      <c r="BD69">
        <v>1.2678656535375661</v>
      </c>
    </row>
    <row r="70" spans="1:56">
      <c r="A70" s="7">
        <v>44508</v>
      </c>
      <c r="B70">
        <v>70.861583363735861</v>
      </c>
      <c r="C70">
        <v>0</v>
      </c>
      <c r="D70">
        <v>2.1249312295291554</v>
      </c>
      <c r="E70">
        <v>0</v>
      </c>
      <c r="F70">
        <v>0</v>
      </c>
      <c r="G70">
        <v>0</v>
      </c>
      <c r="H70">
        <v>0</v>
      </c>
      <c r="I70">
        <v>0</v>
      </c>
      <c r="J70">
        <v>0</v>
      </c>
      <c r="K70">
        <v>2.3023998032198612</v>
      </c>
      <c r="L70">
        <v>0.39399343112847751</v>
      </c>
      <c r="M70">
        <v>6.8971063852171399</v>
      </c>
      <c r="N70">
        <v>0</v>
      </c>
      <c r="O70">
        <v>0</v>
      </c>
      <c r="P70">
        <v>1.3941136155013236</v>
      </c>
      <c r="Q70">
        <v>0</v>
      </c>
      <c r="R70">
        <v>0</v>
      </c>
      <c r="S70">
        <v>0</v>
      </c>
      <c r="T70">
        <v>0</v>
      </c>
      <c r="U70">
        <v>0</v>
      </c>
      <c r="V70">
        <v>0</v>
      </c>
      <c r="W70">
        <v>0</v>
      </c>
      <c r="X70">
        <v>0</v>
      </c>
      <c r="Y70">
        <v>0</v>
      </c>
      <c r="Z70">
        <v>26.064560636865384</v>
      </c>
      <c r="AA70">
        <v>1.3410073012813195</v>
      </c>
      <c r="AB70">
        <v>0</v>
      </c>
      <c r="AC70">
        <v>0</v>
      </c>
      <c r="AD70">
        <v>4.3190076631916527</v>
      </c>
      <c r="AE70">
        <v>0</v>
      </c>
      <c r="AF70">
        <v>0.17623518603230057</v>
      </c>
      <c r="AG70">
        <v>0</v>
      </c>
      <c r="AH70">
        <v>0</v>
      </c>
      <c r="AI70">
        <v>0</v>
      </c>
      <c r="AJ70">
        <v>0</v>
      </c>
      <c r="AK70">
        <v>0</v>
      </c>
      <c r="AL70">
        <v>0</v>
      </c>
      <c r="AM70">
        <v>0</v>
      </c>
      <c r="AN70">
        <v>0</v>
      </c>
      <c r="AO70">
        <v>0</v>
      </c>
      <c r="AP70">
        <v>0</v>
      </c>
      <c r="AQ70">
        <v>0</v>
      </c>
      <c r="AR70">
        <v>0</v>
      </c>
      <c r="AS70">
        <v>65.990190513730312</v>
      </c>
      <c r="AT70">
        <v>7.8957677130301711</v>
      </c>
      <c r="AU70">
        <v>0</v>
      </c>
      <c r="AV70">
        <v>0</v>
      </c>
      <c r="AW70">
        <v>0.42740412262407113</v>
      </c>
      <c r="AX70">
        <v>2.5155042684752451</v>
      </c>
      <c r="AY70">
        <v>0</v>
      </c>
      <c r="AZ70">
        <v>0</v>
      </c>
      <c r="BA70">
        <v>10.13815916417628</v>
      </c>
      <c r="BB70">
        <v>0</v>
      </c>
      <c r="BC70">
        <v>2.1249312295291554</v>
      </c>
      <c r="BD70">
        <v>1.3410073012813195</v>
      </c>
    </row>
    <row r="71" spans="1:56">
      <c r="A71" s="7">
        <v>44509</v>
      </c>
      <c r="B71">
        <v>74.822433839479388</v>
      </c>
      <c r="C71">
        <v>0</v>
      </c>
      <c r="D71">
        <v>2.5268704989758852</v>
      </c>
      <c r="E71">
        <v>0</v>
      </c>
      <c r="F71">
        <v>0</v>
      </c>
      <c r="G71">
        <v>0</v>
      </c>
      <c r="H71">
        <v>0</v>
      </c>
      <c r="I71">
        <v>0</v>
      </c>
      <c r="J71">
        <v>0</v>
      </c>
      <c r="K71">
        <v>2.7379079655642684</v>
      </c>
      <c r="L71">
        <v>0.46851886972805074</v>
      </c>
      <c r="M71">
        <v>8.2017217361736137</v>
      </c>
      <c r="N71">
        <v>0</v>
      </c>
      <c r="O71">
        <v>0</v>
      </c>
      <c r="P71">
        <v>1.6578158004725068</v>
      </c>
      <c r="Q71">
        <v>0</v>
      </c>
      <c r="R71">
        <v>0</v>
      </c>
      <c r="S71">
        <v>0</v>
      </c>
      <c r="T71">
        <v>0</v>
      </c>
      <c r="U71">
        <v>0</v>
      </c>
      <c r="V71">
        <v>0</v>
      </c>
      <c r="W71">
        <v>0</v>
      </c>
      <c r="X71">
        <v>0</v>
      </c>
      <c r="Y71">
        <v>0</v>
      </c>
      <c r="Z71">
        <v>30.994776878806082</v>
      </c>
      <c r="AA71">
        <v>1.5356025762531458</v>
      </c>
      <c r="AB71">
        <v>0</v>
      </c>
      <c r="AC71">
        <v>0</v>
      </c>
      <c r="AD71">
        <v>5.1359652949276873</v>
      </c>
      <c r="AE71">
        <v>0</v>
      </c>
      <c r="AF71">
        <v>0.4771688376364373</v>
      </c>
      <c r="AG71">
        <v>0</v>
      </c>
      <c r="AH71">
        <v>0</v>
      </c>
      <c r="AI71">
        <v>0</v>
      </c>
      <c r="AJ71">
        <v>0</v>
      </c>
      <c r="AK71">
        <v>0</v>
      </c>
      <c r="AL71">
        <v>0</v>
      </c>
      <c r="AM71">
        <v>0</v>
      </c>
      <c r="AN71">
        <v>0</v>
      </c>
      <c r="AO71">
        <v>0</v>
      </c>
      <c r="AP71">
        <v>0</v>
      </c>
      <c r="AQ71">
        <v>0</v>
      </c>
      <c r="AR71">
        <v>0</v>
      </c>
      <c r="AS71">
        <v>66.503360580018779</v>
      </c>
      <c r="AT71">
        <v>9.2674408048611223</v>
      </c>
      <c r="AU71">
        <v>0</v>
      </c>
      <c r="AV71">
        <v>0</v>
      </c>
      <c r="AW71">
        <v>0.50824932759873021</v>
      </c>
      <c r="AX71">
        <v>2.9913219956141632</v>
      </c>
      <c r="AY71">
        <v>0</v>
      </c>
      <c r="AZ71">
        <v>0</v>
      </c>
      <c r="BA71">
        <v>0</v>
      </c>
      <c r="BB71">
        <v>0</v>
      </c>
      <c r="BC71">
        <v>2.5268704989758852</v>
      </c>
      <c r="BD71">
        <v>1.5356025762531458</v>
      </c>
    </row>
    <row r="72" spans="1:56">
      <c r="A72" s="7">
        <v>44510</v>
      </c>
      <c r="B72">
        <v>66.141660363086231</v>
      </c>
      <c r="C72">
        <v>0</v>
      </c>
      <c r="D72">
        <v>2.643465885085968</v>
      </c>
      <c r="E72">
        <v>0</v>
      </c>
      <c r="F72">
        <v>0</v>
      </c>
      <c r="G72">
        <v>0.6108736628471918</v>
      </c>
      <c r="H72">
        <v>0</v>
      </c>
      <c r="I72">
        <v>0</v>
      </c>
      <c r="J72">
        <v>0</v>
      </c>
      <c r="K72">
        <v>2.3868675720974428</v>
      </c>
      <c r="L72">
        <v>0.40809231307982186</v>
      </c>
      <c r="M72">
        <v>7.1501394106959832</v>
      </c>
      <c r="N72">
        <v>0</v>
      </c>
      <c r="O72">
        <v>0</v>
      </c>
      <c r="P72">
        <v>1.4452592360397609</v>
      </c>
      <c r="Q72">
        <v>0</v>
      </c>
      <c r="R72">
        <v>0</v>
      </c>
      <c r="S72">
        <v>0</v>
      </c>
      <c r="T72">
        <v>0</v>
      </c>
      <c r="U72">
        <v>0</v>
      </c>
      <c r="V72">
        <v>0</v>
      </c>
      <c r="W72">
        <v>0</v>
      </c>
      <c r="X72">
        <v>0</v>
      </c>
      <c r="Y72">
        <v>0</v>
      </c>
      <c r="Z72">
        <v>27.020786953724667</v>
      </c>
      <c r="AA72">
        <v>7.5688918149181692</v>
      </c>
      <c r="AB72">
        <v>0</v>
      </c>
      <c r="AC72">
        <v>0</v>
      </c>
      <c r="AD72">
        <v>4.4774583981877152</v>
      </c>
      <c r="AE72">
        <v>0</v>
      </c>
      <c r="AF72">
        <v>0.58445624968392695</v>
      </c>
      <c r="AG72">
        <v>0</v>
      </c>
      <c r="AH72">
        <v>0</v>
      </c>
      <c r="AI72">
        <v>0</v>
      </c>
      <c r="AJ72">
        <v>0</v>
      </c>
      <c r="AK72">
        <v>0</v>
      </c>
      <c r="AL72">
        <v>0</v>
      </c>
      <c r="AM72">
        <v>0</v>
      </c>
      <c r="AN72">
        <v>0</v>
      </c>
      <c r="AO72">
        <v>0</v>
      </c>
      <c r="AP72">
        <v>0</v>
      </c>
      <c r="AQ72">
        <v>0</v>
      </c>
      <c r="AR72">
        <v>0</v>
      </c>
      <c r="AS72">
        <v>65.374305279095651</v>
      </c>
      <c r="AT72">
        <v>8.0271393943579916</v>
      </c>
      <c r="AU72">
        <v>0</v>
      </c>
      <c r="AV72">
        <v>0</v>
      </c>
      <c r="AW72">
        <v>0.44308422848484152</v>
      </c>
      <c r="AX72">
        <v>2.6077901663731646</v>
      </c>
      <c r="AY72">
        <v>0</v>
      </c>
      <c r="AZ72">
        <v>0</v>
      </c>
      <c r="BA72">
        <v>0</v>
      </c>
      <c r="BB72">
        <v>0</v>
      </c>
      <c r="BC72">
        <v>2.643465885085968</v>
      </c>
      <c r="BD72">
        <v>7.5688918149181692</v>
      </c>
    </row>
    <row r="73" spans="1:56">
      <c r="A73" s="7">
        <v>44511</v>
      </c>
      <c r="B73">
        <v>75.578029375764999</v>
      </c>
      <c r="C73">
        <v>0</v>
      </c>
      <c r="D73">
        <v>2.8516212974978781</v>
      </c>
      <c r="E73">
        <v>0</v>
      </c>
      <c r="F73">
        <v>0</v>
      </c>
      <c r="G73">
        <v>2.2079247983039183</v>
      </c>
      <c r="H73">
        <v>0</v>
      </c>
      <c r="I73">
        <v>0</v>
      </c>
      <c r="J73">
        <v>0</v>
      </c>
      <c r="K73">
        <v>2.5748175685947121</v>
      </c>
      <c r="L73">
        <v>0.43890032712540794</v>
      </c>
      <c r="M73">
        <v>7.7131654842432393</v>
      </c>
      <c r="N73">
        <v>0</v>
      </c>
      <c r="O73">
        <v>0</v>
      </c>
      <c r="P73">
        <v>1.559063818885813</v>
      </c>
      <c r="Q73">
        <v>-2.7446798840434519</v>
      </c>
      <c r="R73">
        <v>0</v>
      </c>
      <c r="S73">
        <v>0</v>
      </c>
      <c r="T73">
        <v>0</v>
      </c>
      <c r="U73">
        <v>0</v>
      </c>
      <c r="V73">
        <v>0</v>
      </c>
      <c r="W73">
        <v>0</v>
      </c>
      <c r="X73">
        <v>0</v>
      </c>
      <c r="Y73">
        <v>0</v>
      </c>
      <c r="Z73">
        <v>29.148494779946152</v>
      </c>
      <c r="AA73">
        <v>5.2210873143892451</v>
      </c>
      <c r="AB73">
        <v>0</v>
      </c>
      <c r="AC73">
        <v>0</v>
      </c>
      <c r="AD73">
        <v>4.8300285617333003</v>
      </c>
      <c r="AE73">
        <v>0</v>
      </c>
      <c r="AF73">
        <v>0.68736488122540884</v>
      </c>
      <c r="AG73">
        <v>0</v>
      </c>
      <c r="AH73">
        <v>0</v>
      </c>
      <c r="AI73">
        <v>0</v>
      </c>
      <c r="AJ73">
        <v>0</v>
      </c>
      <c r="AK73">
        <v>0</v>
      </c>
      <c r="AL73">
        <v>0</v>
      </c>
      <c r="AM73">
        <v>0</v>
      </c>
      <c r="AN73">
        <v>0</v>
      </c>
      <c r="AO73">
        <v>0</v>
      </c>
      <c r="AP73">
        <v>0</v>
      </c>
      <c r="AQ73">
        <v>0</v>
      </c>
      <c r="AR73">
        <v>0</v>
      </c>
      <c r="AS73">
        <v>66.384171322114653</v>
      </c>
      <c r="AT73">
        <v>8.6052718544782731</v>
      </c>
      <c r="AU73">
        <v>0</v>
      </c>
      <c r="AV73">
        <v>0</v>
      </c>
      <c r="AW73">
        <v>0.47797417385131902</v>
      </c>
      <c r="AX73">
        <v>2.8131363524645643</v>
      </c>
      <c r="AY73">
        <v>0</v>
      </c>
      <c r="AZ73">
        <v>0</v>
      </c>
      <c r="BA73">
        <v>0</v>
      </c>
      <c r="BB73">
        <v>0</v>
      </c>
      <c r="BC73">
        <v>2.8516212974978781</v>
      </c>
      <c r="BD73">
        <v>5.2210873143892451</v>
      </c>
    </row>
    <row r="74" spans="1:56">
      <c r="A74" s="7">
        <v>44512</v>
      </c>
      <c r="B74">
        <v>74.630948419301163</v>
      </c>
      <c r="C74">
        <v>0</v>
      </c>
      <c r="D74">
        <v>2.9073726290213391</v>
      </c>
      <c r="E74">
        <v>0</v>
      </c>
      <c r="F74">
        <v>0</v>
      </c>
      <c r="G74">
        <v>5.0303876921120887</v>
      </c>
      <c r="H74">
        <v>0</v>
      </c>
      <c r="I74">
        <v>0</v>
      </c>
      <c r="J74">
        <v>0</v>
      </c>
      <c r="K74">
        <v>2.6251571799607483</v>
      </c>
      <c r="L74">
        <v>0.44327432325127453</v>
      </c>
      <c r="M74">
        <v>7.8639636447088934</v>
      </c>
      <c r="N74">
        <v>0</v>
      </c>
      <c r="O74">
        <v>0</v>
      </c>
      <c r="P74">
        <v>1.5895446838973077</v>
      </c>
      <c r="Q74">
        <v>-2.0730615788523603</v>
      </c>
      <c r="R74">
        <v>0</v>
      </c>
      <c r="S74">
        <v>0</v>
      </c>
      <c r="T74">
        <v>0</v>
      </c>
      <c r="U74">
        <v>0</v>
      </c>
      <c r="V74">
        <v>0</v>
      </c>
      <c r="W74">
        <v>0</v>
      </c>
      <c r="X74">
        <v>0</v>
      </c>
      <c r="Y74">
        <v>0</v>
      </c>
      <c r="Z74">
        <v>29.718369677890191</v>
      </c>
      <c r="AA74">
        <v>2.9447287339962571</v>
      </c>
      <c r="AB74">
        <v>0</v>
      </c>
      <c r="AC74">
        <v>0</v>
      </c>
      <c r="AD74">
        <v>4.9244592366091178</v>
      </c>
      <c r="AE74">
        <v>0</v>
      </c>
      <c r="AF74">
        <v>0.79864344936808995</v>
      </c>
      <c r="AG74">
        <v>0</v>
      </c>
      <c r="AH74">
        <v>0</v>
      </c>
      <c r="AI74">
        <v>0</v>
      </c>
      <c r="AJ74">
        <v>0</v>
      </c>
      <c r="AK74">
        <v>0</v>
      </c>
      <c r="AL74">
        <v>0</v>
      </c>
      <c r="AM74">
        <v>0</v>
      </c>
      <c r="AN74">
        <v>0</v>
      </c>
      <c r="AO74">
        <v>0</v>
      </c>
      <c r="AP74">
        <v>0</v>
      </c>
      <c r="AQ74">
        <v>0</v>
      </c>
      <c r="AR74">
        <v>0</v>
      </c>
      <c r="AS74">
        <v>69.601243654441177</v>
      </c>
      <c r="AT74">
        <v>9.4729497880534108</v>
      </c>
      <c r="AU74">
        <v>0</v>
      </c>
      <c r="AV74">
        <v>0</v>
      </c>
      <c r="AW74">
        <v>0.48731892682791927</v>
      </c>
      <c r="AX74">
        <v>2.8681352744969413</v>
      </c>
      <c r="AY74">
        <v>0</v>
      </c>
      <c r="AZ74">
        <v>0</v>
      </c>
      <c r="BA74">
        <v>0</v>
      </c>
      <c r="BB74">
        <v>0</v>
      </c>
      <c r="BC74">
        <v>2.9073726290213391</v>
      </c>
      <c r="BD74">
        <v>2.9447287339962571</v>
      </c>
    </row>
    <row r="75" spans="1:56">
      <c r="A75" s="7">
        <v>44513</v>
      </c>
      <c r="B75">
        <v>65.53627749576988</v>
      </c>
      <c r="C75">
        <v>0</v>
      </c>
      <c r="D75">
        <v>2.7594623012504846</v>
      </c>
      <c r="E75">
        <v>0</v>
      </c>
      <c r="F75">
        <v>0</v>
      </c>
      <c r="G75">
        <v>4.7516032427011101</v>
      </c>
      <c r="H75">
        <v>0</v>
      </c>
      <c r="I75">
        <v>0</v>
      </c>
      <c r="J75">
        <v>0</v>
      </c>
      <c r="K75">
        <v>2.1356608665399794</v>
      </c>
      <c r="L75">
        <v>0.3631068143365479</v>
      </c>
      <c r="M75">
        <v>6.3976205082504842</v>
      </c>
      <c r="N75">
        <v>0</v>
      </c>
      <c r="O75">
        <v>0</v>
      </c>
      <c r="P75">
        <v>1.2931524264261007</v>
      </c>
      <c r="Q75">
        <v>0</v>
      </c>
      <c r="R75">
        <v>0</v>
      </c>
      <c r="S75">
        <v>0</v>
      </c>
      <c r="T75">
        <v>0</v>
      </c>
      <c r="U75">
        <v>0</v>
      </c>
      <c r="V75">
        <v>0</v>
      </c>
      <c r="W75">
        <v>0</v>
      </c>
      <c r="X75">
        <v>0</v>
      </c>
      <c r="Y75">
        <v>0</v>
      </c>
      <c r="Z75">
        <v>24.176974858087316</v>
      </c>
      <c r="AA75">
        <v>2.6720644073836137</v>
      </c>
      <c r="AB75">
        <v>0</v>
      </c>
      <c r="AC75">
        <v>0</v>
      </c>
      <c r="AD75">
        <v>4.0062267359757424</v>
      </c>
      <c r="AE75">
        <v>0</v>
      </c>
      <c r="AF75">
        <v>0.74067231467872074</v>
      </c>
      <c r="AG75">
        <v>0</v>
      </c>
      <c r="AH75">
        <v>0</v>
      </c>
      <c r="AI75">
        <v>0</v>
      </c>
      <c r="AJ75">
        <v>0</v>
      </c>
      <c r="AK75">
        <v>0</v>
      </c>
      <c r="AL75">
        <v>0</v>
      </c>
      <c r="AM75">
        <v>0</v>
      </c>
      <c r="AN75">
        <v>0</v>
      </c>
      <c r="AO75">
        <v>0</v>
      </c>
      <c r="AP75">
        <v>0</v>
      </c>
      <c r="AQ75">
        <v>0</v>
      </c>
      <c r="AR75">
        <v>0</v>
      </c>
      <c r="AS75">
        <v>59.73168615779062</v>
      </c>
      <c r="AT75">
        <v>7.7053576271978574</v>
      </c>
      <c r="AU75">
        <v>0</v>
      </c>
      <c r="AV75">
        <v>0</v>
      </c>
      <c r="AW75">
        <v>0.39645167513447105</v>
      </c>
      <c r="AX75">
        <v>2.3333323857497956</v>
      </c>
      <c r="AY75">
        <v>0</v>
      </c>
      <c r="AZ75">
        <v>0</v>
      </c>
      <c r="BA75">
        <v>0</v>
      </c>
      <c r="BB75">
        <v>0</v>
      </c>
      <c r="BC75">
        <v>2.7594623012504846</v>
      </c>
      <c r="BD75">
        <v>2.6720644073836137</v>
      </c>
    </row>
    <row r="76" spans="1:56">
      <c r="A76" s="7">
        <v>44514</v>
      </c>
      <c r="B76">
        <v>57.614978806651457</v>
      </c>
      <c r="C76">
        <v>0</v>
      </c>
      <c r="D76">
        <v>2.6586928921405879</v>
      </c>
      <c r="E76">
        <v>0</v>
      </c>
      <c r="F76">
        <v>0</v>
      </c>
      <c r="G76">
        <v>4.6342940074990899</v>
      </c>
      <c r="H76">
        <v>0</v>
      </c>
      <c r="I76">
        <v>0</v>
      </c>
      <c r="J76">
        <v>0</v>
      </c>
      <c r="K76">
        <v>2.0576712946285096</v>
      </c>
      <c r="L76">
        <v>0.35146853817486406</v>
      </c>
      <c r="M76">
        <v>6.1639936752136224</v>
      </c>
      <c r="N76">
        <v>0</v>
      </c>
      <c r="O76">
        <v>0</v>
      </c>
      <c r="P76">
        <v>1.2459293837916947</v>
      </c>
      <c r="Q76">
        <v>0</v>
      </c>
      <c r="R76">
        <v>0</v>
      </c>
      <c r="S76">
        <v>0</v>
      </c>
      <c r="T76">
        <v>0</v>
      </c>
      <c r="U76">
        <v>0</v>
      </c>
      <c r="V76">
        <v>0</v>
      </c>
      <c r="W76">
        <v>0</v>
      </c>
      <c r="X76">
        <v>0</v>
      </c>
      <c r="Y76">
        <v>0</v>
      </c>
      <c r="Z76">
        <v>23.294085655574833</v>
      </c>
      <c r="AA76">
        <v>3.4622405656310726</v>
      </c>
      <c r="AB76">
        <v>0</v>
      </c>
      <c r="AC76">
        <v>0</v>
      </c>
      <c r="AD76">
        <v>3.8599282702342093</v>
      </c>
      <c r="AE76">
        <v>0</v>
      </c>
      <c r="AF76">
        <v>0.76949721138484128</v>
      </c>
      <c r="AG76">
        <v>0</v>
      </c>
      <c r="AH76">
        <v>0</v>
      </c>
      <c r="AI76">
        <v>0</v>
      </c>
      <c r="AJ76">
        <v>0</v>
      </c>
      <c r="AK76">
        <v>0</v>
      </c>
      <c r="AL76">
        <v>0</v>
      </c>
      <c r="AM76">
        <v>0</v>
      </c>
      <c r="AN76">
        <v>0</v>
      </c>
      <c r="AO76">
        <v>0</v>
      </c>
      <c r="AP76">
        <v>0</v>
      </c>
      <c r="AQ76">
        <v>0</v>
      </c>
      <c r="AR76">
        <v>0</v>
      </c>
      <c r="AS76">
        <v>58.179459985050499</v>
      </c>
      <c r="AT76">
        <v>7.051560061717538</v>
      </c>
      <c r="AU76">
        <v>0</v>
      </c>
      <c r="AV76">
        <v>0</v>
      </c>
      <c r="AW76">
        <v>0.38197414402508184</v>
      </c>
      <c r="AX76">
        <v>2.2481242908022976</v>
      </c>
      <c r="AY76">
        <v>0</v>
      </c>
      <c r="AZ76">
        <v>0</v>
      </c>
      <c r="BA76">
        <v>0</v>
      </c>
      <c r="BB76">
        <v>0</v>
      </c>
      <c r="BC76">
        <v>2.6586928921405879</v>
      </c>
      <c r="BD76">
        <v>3.4622405656310726</v>
      </c>
    </row>
    <row r="77" spans="1:56">
      <c r="A77" s="7">
        <v>44515</v>
      </c>
      <c r="B77">
        <v>65.794237168141592</v>
      </c>
      <c r="C77">
        <v>0</v>
      </c>
      <c r="D77">
        <v>2.0617474336776693</v>
      </c>
      <c r="E77">
        <v>0</v>
      </c>
      <c r="F77">
        <v>0</v>
      </c>
      <c r="G77">
        <v>4.3927851335208636</v>
      </c>
      <c r="H77">
        <v>0</v>
      </c>
      <c r="I77">
        <v>0</v>
      </c>
      <c r="J77">
        <v>0</v>
      </c>
      <c r="K77">
        <v>2.2339390657081908</v>
      </c>
      <c r="L77">
        <v>0.38227822822058649</v>
      </c>
      <c r="M77">
        <v>6.6920242838513913</v>
      </c>
      <c r="N77">
        <v>0</v>
      </c>
      <c r="O77">
        <v>0</v>
      </c>
      <c r="P77">
        <v>1.3526603256952665</v>
      </c>
      <c r="Q77">
        <v>0</v>
      </c>
      <c r="R77">
        <v>0</v>
      </c>
      <c r="S77">
        <v>0</v>
      </c>
      <c r="T77">
        <v>0</v>
      </c>
      <c r="U77">
        <v>0</v>
      </c>
      <c r="V77">
        <v>0</v>
      </c>
      <c r="W77">
        <v>0</v>
      </c>
      <c r="X77">
        <v>0</v>
      </c>
      <c r="Y77">
        <v>0</v>
      </c>
      <c r="Z77">
        <v>25.289543612618768</v>
      </c>
      <c r="AA77">
        <v>2.361315629338482</v>
      </c>
      <c r="AB77">
        <v>0</v>
      </c>
      <c r="AC77">
        <v>0</v>
      </c>
      <c r="AD77">
        <v>4.1905840724985204</v>
      </c>
      <c r="AE77">
        <v>0</v>
      </c>
      <c r="AF77">
        <v>0.93919889758308739</v>
      </c>
      <c r="AG77">
        <v>0</v>
      </c>
      <c r="AH77">
        <v>0</v>
      </c>
      <c r="AI77">
        <v>0</v>
      </c>
      <c r="AJ77">
        <v>0</v>
      </c>
      <c r="AK77">
        <v>0</v>
      </c>
      <c r="AL77">
        <v>0</v>
      </c>
      <c r="AM77">
        <v>0</v>
      </c>
      <c r="AN77">
        <v>0</v>
      </c>
      <c r="AO77">
        <v>0</v>
      </c>
      <c r="AP77">
        <v>0</v>
      </c>
      <c r="AQ77">
        <v>0</v>
      </c>
      <c r="AR77">
        <v>0</v>
      </c>
      <c r="AS77">
        <v>70.498036307592002</v>
      </c>
      <c r="AT77">
        <v>7.9098512539718264</v>
      </c>
      <c r="AU77">
        <v>0</v>
      </c>
      <c r="AV77">
        <v>0</v>
      </c>
      <c r="AW77">
        <v>0.41469546855192529</v>
      </c>
      <c r="AX77">
        <v>2.4407069734126181</v>
      </c>
      <c r="AY77">
        <v>0</v>
      </c>
      <c r="AZ77">
        <v>0</v>
      </c>
      <c r="BA77">
        <v>9.8367059359317448</v>
      </c>
      <c r="BB77">
        <v>0</v>
      </c>
      <c r="BC77">
        <v>2.0617474336776693</v>
      </c>
      <c r="BD77">
        <v>2.361315629338482</v>
      </c>
    </row>
    <row r="78" spans="1:56">
      <c r="A78" s="7">
        <v>44516</v>
      </c>
      <c r="B78">
        <v>66.36815728604472</v>
      </c>
      <c r="C78">
        <v>0</v>
      </c>
      <c r="D78">
        <v>2.2453494603467292</v>
      </c>
      <c r="E78">
        <v>0</v>
      </c>
      <c r="F78">
        <v>0</v>
      </c>
      <c r="G78">
        <v>0.11154739785585407</v>
      </c>
      <c r="H78">
        <v>0</v>
      </c>
      <c r="I78">
        <v>0</v>
      </c>
      <c r="J78">
        <v>0</v>
      </c>
      <c r="K78">
        <v>2.4328750426467383</v>
      </c>
      <c r="L78">
        <v>0.41632073813537274</v>
      </c>
      <c r="M78">
        <v>7.2879601395066231</v>
      </c>
      <c r="N78">
        <v>0</v>
      </c>
      <c r="O78">
        <v>0</v>
      </c>
      <c r="P78">
        <v>1.4731169699649684</v>
      </c>
      <c r="Q78">
        <v>0</v>
      </c>
      <c r="R78">
        <v>0</v>
      </c>
      <c r="S78">
        <v>0</v>
      </c>
      <c r="T78">
        <v>0</v>
      </c>
      <c r="U78">
        <v>0</v>
      </c>
      <c r="V78">
        <v>0</v>
      </c>
      <c r="W78">
        <v>0</v>
      </c>
      <c r="X78">
        <v>0</v>
      </c>
      <c r="Y78">
        <v>0</v>
      </c>
      <c r="Z78">
        <v>27.541619393079419</v>
      </c>
      <c r="AA78">
        <v>2.0467794554337897</v>
      </c>
      <c r="AB78">
        <v>0</v>
      </c>
      <c r="AC78">
        <v>0</v>
      </c>
      <c r="AD78">
        <v>4.5637625307665068</v>
      </c>
      <c r="AE78">
        <v>0</v>
      </c>
      <c r="AF78">
        <v>1.0687233637231479</v>
      </c>
      <c r="AG78">
        <v>0</v>
      </c>
      <c r="AH78">
        <v>0</v>
      </c>
      <c r="AI78">
        <v>0</v>
      </c>
      <c r="AJ78">
        <v>0</v>
      </c>
      <c r="AK78">
        <v>0</v>
      </c>
      <c r="AL78">
        <v>0</v>
      </c>
      <c r="AM78">
        <v>0</v>
      </c>
      <c r="AN78">
        <v>0</v>
      </c>
      <c r="AO78">
        <v>0</v>
      </c>
      <c r="AP78">
        <v>0</v>
      </c>
      <c r="AQ78">
        <v>0</v>
      </c>
      <c r="AR78">
        <v>0</v>
      </c>
      <c r="AS78">
        <v>60.903319749575672</v>
      </c>
      <c r="AT78">
        <v>8.6055845012031416</v>
      </c>
      <c r="AU78">
        <v>0</v>
      </c>
      <c r="AV78">
        <v>0</v>
      </c>
      <c r="AW78">
        <v>0.45162478766560293</v>
      </c>
      <c r="AX78">
        <v>2.6580559752855231</v>
      </c>
      <c r="AY78">
        <v>0</v>
      </c>
      <c r="AZ78">
        <v>0</v>
      </c>
      <c r="BA78">
        <v>0</v>
      </c>
      <c r="BB78">
        <v>0</v>
      </c>
      <c r="BC78">
        <v>2.2453494603467292</v>
      </c>
      <c r="BD78">
        <v>2.0467794554337897</v>
      </c>
    </row>
    <row r="79" spans="1:56">
      <c r="A79" s="7">
        <v>44517</v>
      </c>
      <c r="B79">
        <v>61.471949350216597</v>
      </c>
      <c r="C79">
        <v>0</v>
      </c>
      <c r="D79">
        <v>1.5526655115333332</v>
      </c>
      <c r="E79">
        <v>0</v>
      </c>
      <c r="F79">
        <v>0</v>
      </c>
      <c r="G79">
        <v>0.69114140856387074</v>
      </c>
      <c r="H79">
        <v>0</v>
      </c>
      <c r="I79">
        <v>0</v>
      </c>
      <c r="J79">
        <v>0</v>
      </c>
      <c r="K79">
        <v>2.10292497854903</v>
      </c>
      <c r="L79">
        <v>0.35985871200371772</v>
      </c>
      <c r="M79">
        <v>6.2995563485105563</v>
      </c>
      <c r="N79">
        <v>0</v>
      </c>
      <c r="O79">
        <v>0</v>
      </c>
      <c r="P79">
        <v>1.2733306964642213</v>
      </c>
      <c r="Q79">
        <v>0</v>
      </c>
      <c r="R79">
        <v>0</v>
      </c>
      <c r="S79">
        <v>0</v>
      </c>
      <c r="T79">
        <v>0</v>
      </c>
      <c r="U79">
        <v>0</v>
      </c>
      <c r="V79">
        <v>0</v>
      </c>
      <c r="W79">
        <v>0</v>
      </c>
      <c r="X79">
        <v>0</v>
      </c>
      <c r="Y79">
        <v>0</v>
      </c>
      <c r="Z79">
        <v>23.806384773624796</v>
      </c>
      <c r="AA79">
        <v>0</v>
      </c>
      <c r="AB79">
        <v>0</v>
      </c>
      <c r="AC79">
        <v>0</v>
      </c>
      <c r="AD79">
        <v>3.9448183954709495</v>
      </c>
      <c r="AE79">
        <v>0</v>
      </c>
      <c r="AF79">
        <v>1.0272365239161914</v>
      </c>
      <c r="AG79">
        <v>0</v>
      </c>
      <c r="AH79">
        <v>0</v>
      </c>
      <c r="AI79">
        <v>0</v>
      </c>
      <c r="AJ79">
        <v>0</v>
      </c>
      <c r="AK79">
        <v>0</v>
      </c>
      <c r="AL79">
        <v>0</v>
      </c>
      <c r="AM79">
        <v>0</v>
      </c>
      <c r="AN79">
        <v>0</v>
      </c>
      <c r="AO79">
        <v>0</v>
      </c>
      <c r="AP79">
        <v>0</v>
      </c>
      <c r="AQ79">
        <v>0</v>
      </c>
      <c r="AR79">
        <v>0</v>
      </c>
      <c r="AS79">
        <v>51.087320184158848</v>
      </c>
      <c r="AT79">
        <v>7.3414615219137245</v>
      </c>
      <c r="AU79">
        <v>0</v>
      </c>
      <c r="AV79">
        <v>0</v>
      </c>
      <c r="AW79">
        <v>0.39037477422436423</v>
      </c>
      <c r="AX79">
        <v>2.2975665444487325</v>
      </c>
      <c r="AY79">
        <v>0</v>
      </c>
      <c r="AZ79">
        <v>0</v>
      </c>
      <c r="BA79">
        <v>0</v>
      </c>
      <c r="BB79">
        <v>0</v>
      </c>
      <c r="BC79">
        <v>1.5526655115333332</v>
      </c>
      <c r="BD79">
        <v>0</v>
      </c>
    </row>
    <row r="80" spans="1:56">
      <c r="A80" s="7">
        <v>44518</v>
      </c>
      <c r="B80">
        <v>66.71214618973562</v>
      </c>
      <c r="C80">
        <v>0</v>
      </c>
      <c r="D80">
        <v>1.3587332426452756</v>
      </c>
      <c r="E80">
        <v>0</v>
      </c>
      <c r="F80">
        <v>0</v>
      </c>
      <c r="G80">
        <v>1.9057795197849861</v>
      </c>
      <c r="H80">
        <v>0</v>
      </c>
      <c r="I80">
        <v>0</v>
      </c>
      <c r="J80">
        <v>0</v>
      </c>
      <c r="K80">
        <v>2.4536850157953496</v>
      </c>
      <c r="L80">
        <v>0.41951635916914815</v>
      </c>
      <c r="M80">
        <v>7.3502988343235538</v>
      </c>
      <c r="N80">
        <v>-1.4342779745353236</v>
      </c>
      <c r="O80">
        <v>0</v>
      </c>
      <c r="P80">
        <v>1.485717503922678</v>
      </c>
      <c r="Q80">
        <v>0</v>
      </c>
      <c r="R80">
        <v>0</v>
      </c>
      <c r="S80">
        <v>0</v>
      </c>
      <c r="T80">
        <v>0</v>
      </c>
      <c r="U80">
        <v>0</v>
      </c>
      <c r="V80">
        <v>0</v>
      </c>
      <c r="W80">
        <v>0</v>
      </c>
      <c r="X80">
        <v>0</v>
      </c>
      <c r="Y80">
        <v>0</v>
      </c>
      <c r="Z80">
        <v>27.777200896441688</v>
      </c>
      <c r="AA80">
        <v>1.5879130001780268</v>
      </c>
      <c r="AB80">
        <v>0</v>
      </c>
      <c r="AC80">
        <v>0</v>
      </c>
      <c r="AD80">
        <v>4.6027993797855054</v>
      </c>
      <c r="AE80">
        <v>0</v>
      </c>
      <c r="AF80">
        <v>1.3329982922691161</v>
      </c>
      <c r="AG80">
        <v>0</v>
      </c>
      <c r="AH80">
        <v>0</v>
      </c>
      <c r="AI80">
        <v>0</v>
      </c>
      <c r="AJ80">
        <v>0</v>
      </c>
      <c r="AK80">
        <v>0</v>
      </c>
      <c r="AL80">
        <v>0</v>
      </c>
      <c r="AM80">
        <v>0</v>
      </c>
      <c r="AN80">
        <v>0</v>
      </c>
      <c r="AO80">
        <v>0</v>
      </c>
      <c r="AP80">
        <v>0</v>
      </c>
      <c r="AQ80">
        <v>0</v>
      </c>
      <c r="AR80">
        <v>0</v>
      </c>
      <c r="AS80">
        <v>60.975402544055953</v>
      </c>
      <c r="AT80">
        <v>8.9987585884367309</v>
      </c>
      <c r="AU80">
        <v>0</v>
      </c>
      <c r="AV80">
        <v>0</v>
      </c>
      <c r="AW80">
        <v>0.45548782349738803</v>
      </c>
      <c r="AX80">
        <v>2.680792068386721</v>
      </c>
      <c r="AY80">
        <v>0</v>
      </c>
      <c r="AZ80">
        <v>0</v>
      </c>
      <c r="BA80">
        <v>0</v>
      </c>
      <c r="BB80">
        <v>0</v>
      </c>
      <c r="BC80">
        <v>1.3587332426452756</v>
      </c>
      <c r="BD80">
        <v>1.5879130001780268</v>
      </c>
    </row>
    <row r="81" spans="1:56">
      <c r="A81" s="7">
        <v>44519</v>
      </c>
      <c r="B81">
        <v>66.045533095521208</v>
      </c>
      <c r="C81">
        <v>0</v>
      </c>
      <c r="D81">
        <v>1.3851216409368408</v>
      </c>
      <c r="E81">
        <v>0</v>
      </c>
      <c r="F81">
        <v>0</v>
      </c>
      <c r="G81">
        <v>2.3166337357983502</v>
      </c>
      <c r="H81">
        <v>0</v>
      </c>
      <c r="I81">
        <v>0</v>
      </c>
      <c r="J81">
        <v>0</v>
      </c>
      <c r="K81">
        <v>2.501338827041474</v>
      </c>
      <c r="L81">
        <v>0.42637522861053306</v>
      </c>
      <c r="M81">
        <v>7.4930513681649549</v>
      </c>
      <c r="N81">
        <v>-1.0831751760419284</v>
      </c>
      <c r="O81">
        <v>0</v>
      </c>
      <c r="P81">
        <v>1.5145721046726626</v>
      </c>
      <c r="Q81">
        <v>-2.6663537042372178</v>
      </c>
      <c r="R81">
        <v>0</v>
      </c>
      <c r="S81">
        <v>0</v>
      </c>
      <c r="T81">
        <v>0</v>
      </c>
      <c r="U81">
        <v>0</v>
      </c>
      <c r="V81">
        <v>0</v>
      </c>
      <c r="W81">
        <v>0</v>
      </c>
      <c r="X81">
        <v>0</v>
      </c>
      <c r="Y81">
        <v>0</v>
      </c>
      <c r="Z81">
        <v>28.316670909888234</v>
      </c>
      <c r="AA81">
        <v>1.8345860224543282</v>
      </c>
      <c r="AB81">
        <v>0</v>
      </c>
      <c r="AC81">
        <v>0</v>
      </c>
      <c r="AD81">
        <v>4.6921918370227189</v>
      </c>
      <c r="AE81">
        <v>0</v>
      </c>
      <c r="AF81">
        <v>1.602016413153543</v>
      </c>
      <c r="AG81">
        <v>0</v>
      </c>
      <c r="AH81">
        <v>0</v>
      </c>
      <c r="AI81">
        <v>0</v>
      </c>
      <c r="AJ81">
        <v>0</v>
      </c>
      <c r="AK81">
        <v>0</v>
      </c>
      <c r="AL81">
        <v>0</v>
      </c>
      <c r="AM81">
        <v>0</v>
      </c>
      <c r="AN81">
        <v>0</v>
      </c>
      <c r="AO81">
        <v>0</v>
      </c>
      <c r="AP81">
        <v>0</v>
      </c>
      <c r="AQ81">
        <v>0</v>
      </c>
      <c r="AR81">
        <v>0</v>
      </c>
      <c r="AS81">
        <v>60.889351651602887</v>
      </c>
      <c r="AT81">
        <v>9.3591318645946622</v>
      </c>
      <c r="AU81">
        <v>0</v>
      </c>
      <c r="AV81">
        <v>0</v>
      </c>
      <c r="AW81">
        <v>0.46433398633686407</v>
      </c>
      <c r="AX81">
        <v>2.7328565992432212</v>
      </c>
      <c r="AY81">
        <v>0</v>
      </c>
      <c r="AZ81">
        <v>0</v>
      </c>
      <c r="BA81">
        <v>0</v>
      </c>
      <c r="BB81">
        <v>0</v>
      </c>
      <c r="BC81">
        <v>1.3851216409368408</v>
      </c>
      <c r="BD81">
        <v>1.8345860224543282</v>
      </c>
    </row>
    <row r="82" spans="1:56">
      <c r="A82" s="7">
        <v>44520</v>
      </c>
      <c r="B82">
        <v>63.138915076692854</v>
      </c>
      <c r="C82">
        <v>0</v>
      </c>
      <c r="D82">
        <v>1.7431908717214861</v>
      </c>
      <c r="E82">
        <v>0</v>
      </c>
      <c r="F82">
        <v>0</v>
      </c>
      <c r="G82">
        <v>1.9115390028023005</v>
      </c>
      <c r="H82">
        <v>0</v>
      </c>
      <c r="I82">
        <v>0</v>
      </c>
      <c r="J82">
        <v>0</v>
      </c>
      <c r="K82">
        <v>2.3609718894970593</v>
      </c>
      <c r="L82">
        <v>0.40141437948540931</v>
      </c>
      <c r="M82">
        <v>7.0725658817359447</v>
      </c>
      <c r="N82">
        <v>0</v>
      </c>
      <c r="O82">
        <v>0</v>
      </c>
      <c r="P82">
        <v>1.4295792817392921</v>
      </c>
      <c r="Q82">
        <v>-1.8644369755185461</v>
      </c>
      <c r="R82">
        <v>0</v>
      </c>
      <c r="S82">
        <v>0</v>
      </c>
      <c r="T82">
        <v>0</v>
      </c>
      <c r="U82">
        <v>0</v>
      </c>
      <c r="V82">
        <v>0</v>
      </c>
      <c r="W82">
        <v>0</v>
      </c>
      <c r="X82">
        <v>0</v>
      </c>
      <c r="Y82">
        <v>0</v>
      </c>
      <c r="Z82">
        <v>26.727632138289568</v>
      </c>
      <c r="AA82">
        <v>1.5788437377502738</v>
      </c>
      <c r="AB82">
        <v>0</v>
      </c>
      <c r="AC82">
        <v>0</v>
      </c>
      <c r="AD82">
        <v>4.4288814084580324</v>
      </c>
      <c r="AE82">
        <v>0</v>
      </c>
      <c r="AF82">
        <v>1.5317220179435052</v>
      </c>
      <c r="AG82">
        <v>0</v>
      </c>
      <c r="AH82">
        <v>0</v>
      </c>
      <c r="AI82">
        <v>0</v>
      </c>
      <c r="AJ82">
        <v>0</v>
      </c>
      <c r="AK82">
        <v>0</v>
      </c>
      <c r="AL82">
        <v>0</v>
      </c>
      <c r="AM82">
        <v>0</v>
      </c>
      <c r="AN82">
        <v>0</v>
      </c>
      <c r="AO82">
        <v>0</v>
      </c>
      <c r="AP82">
        <v>0</v>
      </c>
      <c r="AQ82">
        <v>0</v>
      </c>
      <c r="AR82">
        <v>0</v>
      </c>
      <c r="AS82">
        <v>59.209234398415184</v>
      </c>
      <c r="AT82">
        <v>8.8695560542223184</v>
      </c>
      <c r="AU82">
        <v>0</v>
      </c>
      <c r="AV82">
        <v>0</v>
      </c>
      <c r="AW82">
        <v>0.43827707310163072</v>
      </c>
      <c r="AX82">
        <v>2.5794976430567327</v>
      </c>
      <c r="AY82">
        <v>0</v>
      </c>
      <c r="AZ82">
        <v>0</v>
      </c>
      <c r="BA82">
        <v>0</v>
      </c>
      <c r="BB82">
        <v>0</v>
      </c>
      <c r="BC82">
        <v>1.7431908717214861</v>
      </c>
      <c r="BD82">
        <v>1.5788437377502738</v>
      </c>
    </row>
    <row r="83" spans="1:56">
      <c r="A83" s="7">
        <v>44521</v>
      </c>
      <c r="B83">
        <v>61.556580557443915</v>
      </c>
      <c r="C83">
        <v>0</v>
      </c>
      <c r="D83">
        <v>1.1878524473431846</v>
      </c>
      <c r="E83">
        <v>0</v>
      </c>
      <c r="F83">
        <v>0</v>
      </c>
      <c r="G83">
        <v>1.4570934312912434</v>
      </c>
      <c r="H83">
        <v>0</v>
      </c>
      <c r="I83">
        <v>0</v>
      </c>
      <c r="J83">
        <v>0</v>
      </c>
      <c r="K83">
        <v>2.145097845216057</v>
      </c>
      <c r="L83">
        <v>0.36640176974245686</v>
      </c>
      <c r="M83">
        <v>6.4258900754181445</v>
      </c>
      <c r="N83">
        <v>0</v>
      </c>
      <c r="O83">
        <v>0</v>
      </c>
      <c r="P83">
        <v>1.2988665601934493</v>
      </c>
      <c r="Q83">
        <v>0</v>
      </c>
      <c r="R83">
        <v>0</v>
      </c>
      <c r="S83">
        <v>0</v>
      </c>
      <c r="T83">
        <v>0</v>
      </c>
      <c r="U83">
        <v>0</v>
      </c>
      <c r="V83">
        <v>0</v>
      </c>
      <c r="W83">
        <v>0</v>
      </c>
      <c r="X83">
        <v>0</v>
      </c>
      <c r="Y83">
        <v>0</v>
      </c>
      <c r="Z83">
        <v>24.283807173911629</v>
      </c>
      <c r="AA83">
        <v>1.6195777053707905</v>
      </c>
      <c r="AB83">
        <v>0</v>
      </c>
      <c r="AC83">
        <v>0</v>
      </c>
      <c r="AD83">
        <v>4.023929301430428</v>
      </c>
      <c r="AE83">
        <v>0</v>
      </c>
      <c r="AF83">
        <v>1.3901703815642601</v>
      </c>
      <c r="AG83">
        <v>0</v>
      </c>
      <c r="AH83">
        <v>0</v>
      </c>
      <c r="AI83">
        <v>0</v>
      </c>
      <c r="AJ83">
        <v>0</v>
      </c>
      <c r="AK83">
        <v>0</v>
      </c>
      <c r="AL83">
        <v>0</v>
      </c>
      <c r="AM83">
        <v>0</v>
      </c>
      <c r="AN83">
        <v>0</v>
      </c>
      <c r="AO83">
        <v>0</v>
      </c>
      <c r="AP83">
        <v>0</v>
      </c>
      <c r="AQ83">
        <v>0</v>
      </c>
      <c r="AR83">
        <v>0</v>
      </c>
      <c r="AS83">
        <v>54.801379225170024</v>
      </c>
      <c r="AT83">
        <v>7.8608462198863558</v>
      </c>
      <c r="AU83">
        <v>0</v>
      </c>
      <c r="AV83">
        <v>0</v>
      </c>
      <c r="AW83">
        <v>0.39820349126386945</v>
      </c>
      <c r="AX83">
        <v>2.3436428279709882</v>
      </c>
      <c r="AY83">
        <v>0</v>
      </c>
      <c r="AZ83">
        <v>0</v>
      </c>
      <c r="BA83">
        <v>0</v>
      </c>
      <c r="BB83">
        <v>0</v>
      </c>
      <c r="BC83">
        <v>1.1878524473431846</v>
      </c>
      <c r="BD83">
        <v>1.6195777053707905</v>
      </c>
    </row>
    <row r="84" spans="1:56">
      <c r="A84" s="7">
        <v>44522</v>
      </c>
      <c r="B84">
        <v>73.713495482974295</v>
      </c>
      <c r="C84">
        <v>0</v>
      </c>
      <c r="D84">
        <v>1.2142675121902879</v>
      </c>
      <c r="E84">
        <v>0</v>
      </c>
      <c r="F84">
        <v>0</v>
      </c>
      <c r="G84">
        <v>1.2764834952802866</v>
      </c>
      <c r="H84">
        <v>0</v>
      </c>
      <c r="I84">
        <v>0</v>
      </c>
      <c r="J84">
        <v>0</v>
      </c>
      <c r="K84">
        <v>2.1927998125870878</v>
      </c>
      <c r="L84">
        <v>0.37523835813869244</v>
      </c>
      <c r="M84">
        <v>6.5687868665323768</v>
      </c>
      <c r="N84">
        <v>0</v>
      </c>
      <c r="O84">
        <v>0</v>
      </c>
      <c r="P84">
        <v>1.3277503196974036</v>
      </c>
      <c r="Q84">
        <v>0</v>
      </c>
      <c r="R84">
        <v>0</v>
      </c>
      <c r="S84">
        <v>0</v>
      </c>
      <c r="T84">
        <v>0</v>
      </c>
      <c r="U84">
        <v>0</v>
      </c>
      <c r="V84">
        <v>0</v>
      </c>
      <c r="W84">
        <v>0</v>
      </c>
      <c r="X84">
        <v>0</v>
      </c>
      <c r="Y84">
        <v>0</v>
      </c>
      <c r="Z84">
        <v>24.823822343866581</v>
      </c>
      <c r="AA84">
        <v>1.2298693322666785</v>
      </c>
      <c r="AB84">
        <v>0</v>
      </c>
      <c r="AC84">
        <v>0</v>
      </c>
      <c r="AD84">
        <v>4.1134120934010836</v>
      </c>
      <c r="AE84">
        <v>0</v>
      </c>
      <c r="AF84">
        <v>1.3919872034616279</v>
      </c>
      <c r="AG84">
        <v>0</v>
      </c>
      <c r="AH84">
        <v>0</v>
      </c>
      <c r="AI84">
        <v>0</v>
      </c>
      <c r="AJ84">
        <v>0</v>
      </c>
      <c r="AK84">
        <v>0</v>
      </c>
      <c r="AL84">
        <v>0</v>
      </c>
      <c r="AM84">
        <v>0</v>
      </c>
      <c r="AN84">
        <v>0</v>
      </c>
      <c r="AO84">
        <v>0</v>
      </c>
      <c r="AP84">
        <v>0</v>
      </c>
      <c r="AQ84">
        <v>0</v>
      </c>
      <c r="AR84">
        <v>0</v>
      </c>
      <c r="AS84">
        <v>64.769859657742913</v>
      </c>
      <c r="AT84">
        <v>7.7970663124910393</v>
      </c>
      <c r="AU84">
        <v>0</v>
      </c>
      <c r="AV84">
        <v>0</v>
      </c>
      <c r="AW84">
        <v>0.40705861713555352</v>
      </c>
      <c r="AX84">
        <v>2.3957599721649223</v>
      </c>
      <c r="AY84">
        <v>0</v>
      </c>
      <c r="AZ84">
        <v>0</v>
      </c>
      <c r="BA84">
        <v>9.6555574249503753</v>
      </c>
      <c r="BB84">
        <v>0</v>
      </c>
      <c r="BC84">
        <v>1.2142675121902879</v>
      </c>
      <c r="BD84">
        <v>1.2298693322666785</v>
      </c>
    </row>
    <row r="85" spans="1:56">
      <c r="A85" s="7">
        <v>44523</v>
      </c>
      <c r="B85">
        <v>58.470289806795471</v>
      </c>
      <c r="C85">
        <v>0</v>
      </c>
      <c r="D85">
        <v>1.1641112258772981</v>
      </c>
      <c r="E85">
        <v>0</v>
      </c>
      <c r="F85">
        <v>0</v>
      </c>
      <c r="G85">
        <v>1.4370026706058623</v>
      </c>
      <c r="H85">
        <v>0</v>
      </c>
      <c r="I85">
        <v>0</v>
      </c>
      <c r="J85">
        <v>0</v>
      </c>
      <c r="K85">
        <v>2.1022244705615054</v>
      </c>
      <c r="L85">
        <v>0.35942574143339406</v>
      </c>
      <c r="M85">
        <v>6.2974578953631513</v>
      </c>
      <c r="N85">
        <v>0</v>
      </c>
      <c r="O85">
        <v>0</v>
      </c>
      <c r="P85">
        <v>1.2729065356725942</v>
      </c>
      <c r="Q85">
        <v>0</v>
      </c>
      <c r="R85">
        <v>0</v>
      </c>
      <c r="S85">
        <v>0</v>
      </c>
      <c r="T85">
        <v>0</v>
      </c>
      <c r="U85">
        <v>0</v>
      </c>
      <c r="V85">
        <v>0</v>
      </c>
      <c r="W85">
        <v>0</v>
      </c>
      <c r="X85">
        <v>0</v>
      </c>
      <c r="Y85">
        <v>0</v>
      </c>
      <c r="Z85">
        <v>23.798454598816793</v>
      </c>
      <c r="AA85">
        <v>1.133719808032946</v>
      </c>
      <c r="AB85">
        <v>0</v>
      </c>
      <c r="AC85">
        <v>0</v>
      </c>
      <c r="AD85">
        <v>3.9435043320480747</v>
      </c>
      <c r="AE85">
        <v>0</v>
      </c>
      <c r="AF85">
        <v>1.2111606551661456</v>
      </c>
      <c r="AG85">
        <v>0</v>
      </c>
      <c r="AH85">
        <v>0</v>
      </c>
      <c r="AI85">
        <v>0</v>
      </c>
      <c r="AJ85">
        <v>0</v>
      </c>
      <c r="AK85">
        <v>0</v>
      </c>
      <c r="AL85">
        <v>0</v>
      </c>
      <c r="AM85">
        <v>0</v>
      </c>
      <c r="AN85">
        <v>0</v>
      </c>
      <c r="AO85">
        <v>0</v>
      </c>
      <c r="AP85">
        <v>0</v>
      </c>
      <c r="AQ85">
        <v>0</v>
      </c>
      <c r="AR85">
        <v>0</v>
      </c>
      <c r="AS85">
        <v>52.897170634443</v>
      </c>
      <c r="AT85">
        <v>7.4901567700643774</v>
      </c>
      <c r="AU85">
        <v>0</v>
      </c>
      <c r="AV85">
        <v>0</v>
      </c>
      <c r="AW85">
        <v>0.39024473688079275</v>
      </c>
      <c r="AX85">
        <v>2.296801199164106</v>
      </c>
      <c r="AY85">
        <v>0</v>
      </c>
      <c r="AZ85">
        <v>0</v>
      </c>
      <c r="BA85">
        <v>0</v>
      </c>
      <c r="BB85">
        <v>0</v>
      </c>
      <c r="BC85">
        <v>1.1641112258772981</v>
      </c>
      <c r="BD85">
        <v>1.133719808032946</v>
      </c>
    </row>
    <row r="86" spans="1:56">
      <c r="A86" s="7">
        <v>44524</v>
      </c>
      <c r="B86">
        <v>59.645634064708062</v>
      </c>
      <c r="C86">
        <v>0</v>
      </c>
      <c r="D86">
        <v>1.7328185943144412</v>
      </c>
      <c r="E86">
        <v>0</v>
      </c>
      <c r="F86">
        <v>0</v>
      </c>
      <c r="G86">
        <v>1.6585606415705623</v>
      </c>
      <c r="H86">
        <v>0</v>
      </c>
      <c r="I86">
        <v>0</v>
      </c>
      <c r="J86">
        <v>0</v>
      </c>
      <c r="K86">
        <v>2.3469237116495498</v>
      </c>
      <c r="L86">
        <v>0.40005381248954069</v>
      </c>
      <c r="M86">
        <v>7.030482931156631</v>
      </c>
      <c r="N86">
        <v>0</v>
      </c>
      <c r="O86">
        <v>0</v>
      </c>
      <c r="P86">
        <v>1.4210730457750569</v>
      </c>
      <c r="Q86">
        <v>0</v>
      </c>
      <c r="R86">
        <v>0</v>
      </c>
      <c r="S86">
        <v>0</v>
      </c>
      <c r="T86">
        <v>0</v>
      </c>
      <c r="U86">
        <v>0</v>
      </c>
      <c r="V86">
        <v>0</v>
      </c>
      <c r="W86">
        <v>0</v>
      </c>
      <c r="X86">
        <v>0</v>
      </c>
      <c r="Y86">
        <v>0</v>
      </c>
      <c r="Z86">
        <v>26.568598254238758</v>
      </c>
      <c r="AA86">
        <v>0.96192057137349496</v>
      </c>
      <c r="AB86">
        <v>0</v>
      </c>
      <c r="AC86">
        <v>0</v>
      </c>
      <c r="AD86">
        <v>4.402528822911238</v>
      </c>
      <c r="AE86">
        <v>0</v>
      </c>
      <c r="AF86">
        <v>1.3491137864701181</v>
      </c>
      <c r="AG86">
        <v>0</v>
      </c>
      <c r="AH86">
        <v>0</v>
      </c>
      <c r="AI86">
        <v>0</v>
      </c>
      <c r="AJ86">
        <v>0</v>
      </c>
      <c r="AK86">
        <v>0</v>
      </c>
      <c r="AL86">
        <v>0</v>
      </c>
      <c r="AM86">
        <v>0</v>
      </c>
      <c r="AN86">
        <v>0</v>
      </c>
      <c r="AO86">
        <v>0</v>
      </c>
      <c r="AP86">
        <v>0</v>
      </c>
      <c r="AQ86">
        <v>0</v>
      </c>
      <c r="AR86">
        <v>0</v>
      </c>
      <c r="AS86">
        <v>59.176381969740085</v>
      </c>
      <c r="AT86">
        <v>8.3044893209473827</v>
      </c>
      <c r="AU86">
        <v>0</v>
      </c>
      <c r="AV86">
        <v>0</v>
      </c>
      <c r="AW86">
        <v>0.43566928230425433</v>
      </c>
      <c r="AX86">
        <v>2.5641492004055957</v>
      </c>
      <c r="AY86">
        <v>0</v>
      </c>
      <c r="AZ86">
        <v>0</v>
      </c>
      <c r="BA86">
        <v>0</v>
      </c>
      <c r="BB86">
        <v>0</v>
      </c>
      <c r="BC86">
        <v>1.7328185943144412</v>
      </c>
      <c r="BD86">
        <v>0.96192057137349496</v>
      </c>
    </row>
    <row r="87" spans="1:56">
      <c r="A87" s="7">
        <v>44525</v>
      </c>
      <c r="B87">
        <v>68.874308782985423</v>
      </c>
      <c r="C87">
        <v>0</v>
      </c>
      <c r="D87">
        <v>1.8351907050458971</v>
      </c>
      <c r="E87">
        <v>0</v>
      </c>
      <c r="F87">
        <v>0</v>
      </c>
      <c r="G87">
        <v>1.8383466146077363</v>
      </c>
      <c r="H87">
        <v>0</v>
      </c>
      <c r="I87">
        <v>1.0056715243218339E-2</v>
      </c>
      <c r="J87">
        <v>0</v>
      </c>
      <c r="K87">
        <v>2.4855761562133276</v>
      </c>
      <c r="L87">
        <v>0.41970518830093106</v>
      </c>
      <c r="M87">
        <v>7.4458324544624581</v>
      </c>
      <c r="N87">
        <v>0</v>
      </c>
      <c r="O87">
        <v>0</v>
      </c>
      <c r="P87">
        <v>1.5050277353639732</v>
      </c>
      <c r="Q87">
        <v>-2.6495511602168182</v>
      </c>
      <c r="R87">
        <v>0</v>
      </c>
      <c r="S87">
        <v>0</v>
      </c>
      <c r="T87">
        <v>0</v>
      </c>
      <c r="U87">
        <v>0</v>
      </c>
      <c r="V87">
        <v>0</v>
      </c>
      <c r="W87">
        <v>0</v>
      </c>
      <c r="X87">
        <v>0</v>
      </c>
      <c r="Y87">
        <v>0</v>
      </c>
      <c r="Z87">
        <v>28.138227926604181</v>
      </c>
      <c r="AA87">
        <v>1.71578825740649</v>
      </c>
      <c r="AB87">
        <v>0</v>
      </c>
      <c r="AC87">
        <v>0</v>
      </c>
      <c r="AD87">
        <v>4.6626230818465224</v>
      </c>
      <c r="AE87">
        <v>0</v>
      </c>
      <c r="AF87">
        <v>1.399216459253533</v>
      </c>
      <c r="AG87">
        <v>0</v>
      </c>
      <c r="AH87">
        <v>0</v>
      </c>
      <c r="AI87">
        <v>0</v>
      </c>
      <c r="AJ87">
        <v>0</v>
      </c>
      <c r="AK87">
        <v>0</v>
      </c>
      <c r="AL87">
        <v>0</v>
      </c>
      <c r="AM87">
        <v>0</v>
      </c>
      <c r="AN87">
        <v>0</v>
      </c>
      <c r="AO87">
        <v>0</v>
      </c>
      <c r="AP87">
        <v>0</v>
      </c>
      <c r="AQ87">
        <v>0</v>
      </c>
      <c r="AR87">
        <v>0</v>
      </c>
      <c r="AS87">
        <v>60.773648869349934</v>
      </c>
      <c r="AT87">
        <v>8.7905658503388029</v>
      </c>
      <c r="AU87">
        <v>0</v>
      </c>
      <c r="AV87">
        <v>0</v>
      </c>
      <c r="AW87">
        <v>0.46140791654830243</v>
      </c>
      <c r="AX87">
        <v>2.7156349743563002</v>
      </c>
      <c r="AY87">
        <v>0</v>
      </c>
      <c r="AZ87">
        <v>0</v>
      </c>
      <c r="BA87">
        <v>0</v>
      </c>
      <c r="BB87">
        <v>0</v>
      </c>
      <c r="BC87">
        <v>1.8351907050458971</v>
      </c>
      <c r="BD87">
        <v>1.71578825740649</v>
      </c>
    </row>
    <row r="88" spans="1:56">
      <c r="A88" s="7">
        <v>44526</v>
      </c>
      <c r="B88">
        <v>75.804270246860114</v>
      </c>
      <c r="C88">
        <v>0</v>
      </c>
      <c r="D88">
        <v>2.5224930706537094</v>
      </c>
      <c r="E88">
        <v>0</v>
      </c>
      <c r="F88">
        <v>0</v>
      </c>
      <c r="G88">
        <v>1.8436520556882776</v>
      </c>
      <c r="H88">
        <v>0</v>
      </c>
      <c r="I88">
        <v>0</v>
      </c>
      <c r="J88">
        <v>0</v>
      </c>
      <c r="K88">
        <v>2.7331649461349672</v>
      </c>
      <c r="L88">
        <v>0.46151211480990212</v>
      </c>
      <c r="M88">
        <v>8.187513469848497</v>
      </c>
      <c r="N88">
        <v>0</v>
      </c>
      <c r="O88">
        <v>0</v>
      </c>
      <c r="P88">
        <v>1.6549438805063352</v>
      </c>
      <c r="Q88">
        <v>-2.1583542813170524</v>
      </c>
      <c r="R88">
        <v>0</v>
      </c>
      <c r="S88">
        <v>0</v>
      </c>
      <c r="T88">
        <v>0</v>
      </c>
      <c r="U88">
        <v>0</v>
      </c>
      <c r="V88">
        <v>0</v>
      </c>
      <c r="W88">
        <v>0</v>
      </c>
      <c r="X88">
        <v>0</v>
      </c>
      <c r="Y88">
        <v>0</v>
      </c>
      <c r="Z88">
        <v>30.941083025399749</v>
      </c>
      <c r="AA88">
        <v>3.18380338918328</v>
      </c>
      <c r="AB88">
        <v>0</v>
      </c>
      <c r="AC88">
        <v>0</v>
      </c>
      <c r="AD88">
        <v>5.1270679968853701</v>
      </c>
      <c r="AE88">
        <v>0</v>
      </c>
      <c r="AF88">
        <v>1.5113722263767511</v>
      </c>
      <c r="AG88">
        <v>0</v>
      </c>
      <c r="AH88">
        <v>0</v>
      </c>
      <c r="AI88">
        <v>0</v>
      </c>
      <c r="AJ88">
        <v>0</v>
      </c>
      <c r="AK88">
        <v>0</v>
      </c>
      <c r="AL88">
        <v>0</v>
      </c>
      <c r="AM88">
        <v>0</v>
      </c>
      <c r="AN88">
        <v>0</v>
      </c>
      <c r="AO88">
        <v>0</v>
      </c>
      <c r="AP88">
        <v>0</v>
      </c>
      <c r="AQ88">
        <v>0</v>
      </c>
      <c r="AR88">
        <v>0</v>
      </c>
      <c r="AS88">
        <v>70.079014474496105</v>
      </c>
      <c r="AT88">
        <v>10.577253752277285</v>
      </c>
      <c r="AU88">
        <v>0</v>
      </c>
      <c r="AV88">
        <v>0</v>
      </c>
      <c r="AW88">
        <v>0.50736886102907752</v>
      </c>
      <c r="AX88">
        <v>2.9861399739673655</v>
      </c>
      <c r="AY88">
        <v>0</v>
      </c>
      <c r="AZ88">
        <v>0</v>
      </c>
      <c r="BA88">
        <v>0</v>
      </c>
      <c r="BB88">
        <v>0</v>
      </c>
      <c r="BC88">
        <v>2.5224930706537094</v>
      </c>
      <c r="BD88">
        <v>3.18380338918328</v>
      </c>
    </row>
    <row r="89" spans="1:56">
      <c r="A89" s="7">
        <v>44527</v>
      </c>
      <c r="B89">
        <v>72.121571648690292</v>
      </c>
      <c r="C89">
        <v>0</v>
      </c>
      <c r="D89">
        <v>1.7948956857132252</v>
      </c>
      <c r="E89">
        <v>0</v>
      </c>
      <c r="F89">
        <v>0</v>
      </c>
      <c r="G89">
        <v>1.8386208635363352</v>
      </c>
      <c r="H89">
        <v>0</v>
      </c>
      <c r="I89">
        <v>0</v>
      </c>
      <c r="J89">
        <v>0</v>
      </c>
      <c r="K89">
        <v>2.4310007167279042</v>
      </c>
      <c r="L89">
        <v>0.41048978162406158</v>
      </c>
      <c r="M89">
        <v>7.2823453782281122</v>
      </c>
      <c r="N89">
        <v>0</v>
      </c>
      <c r="O89">
        <v>0</v>
      </c>
      <c r="P89">
        <v>1.4719820570451185</v>
      </c>
      <c r="Q89">
        <v>0</v>
      </c>
      <c r="R89">
        <v>0</v>
      </c>
      <c r="S89">
        <v>0</v>
      </c>
      <c r="T89">
        <v>0</v>
      </c>
      <c r="U89">
        <v>0</v>
      </c>
      <c r="V89">
        <v>0</v>
      </c>
      <c r="W89">
        <v>0</v>
      </c>
      <c r="X89">
        <v>0</v>
      </c>
      <c r="Y89">
        <v>0</v>
      </c>
      <c r="Z89">
        <v>27.520400888154089</v>
      </c>
      <c r="AA89">
        <v>3.356229881013157</v>
      </c>
      <c r="AB89">
        <v>0</v>
      </c>
      <c r="AC89">
        <v>0</v>
      </c>
      <c r="AD89">
        <v>4.5602465349800925</v>
      </c>
      <c r="AE89">
        <v>0</v>
      </c>
      <c r="AF89">
        <v>1.2450657428846006</v>
      </c>
      <c r="AG89">
        <v>0</v>
      </c>
      <c r="AH89">
        <v>0</v>
      </c>
      <c r="AI89">
        <v>0</v>
      </c>
      <c r="AJ89">
        <v>0</v>
      </c>
      <c r="AK89">
        <v>0</v>
      </c>
      <c r="AL89">
        <v>0</v>
      </c>
      <c r="AM89">
        <v>0</v>
      </c>
      <c r="AN89">
        <v>0</v>
      </c>
      <c r="AO89">
        <v>0</v>
      </c>
      <c r="AP89">
        <v>0</v>
      </c>
      <c r="AQ89">
        <v>0</v>
      </c>
      <c r="AR89">
        <v>0</v>
      </c>
      <c r="AS89">
        <v>64.489072300719684</v>
      </c>
      <c r="AT89">
        <v>9.4705097617952809</v>
      </c>
      <c r="AU89">
        <v>0</v>
      </c>
      <c r="AV89">
        <v>0</v>
      </c>
      <c r="AW89">
        <v>0.4512768490431972</v>
      </c>
      <c r="AX89">
        <v>2.6560081663677377</v>
      </c>
      <c r="AY89">
        <v>0</v>
      </c>
      <c r="AZ89">
        <v>0</v>
      </c>
      <c r="BA89">
        <v>0</v>
      </c>
      <c r="BB89">
        <v>0</v>
      </c>
      <c r="BC89">
        <v>1.7948956857132252</v>
      </c>
      <c r="BD89">
        <v>3.356229881013157</v>
      </c>
    </row>
    <row r="90" spans="1:56">
      <c r="A90" s="7">
        <v>44528</v>
      </c>
      <c r="B90">
        <v>69.909704769114313</v>
      </c>
      <c r="C90">
        <v>0</v>
      </c>
      <c r="D90">
        <v>2.2045558289702556</v>
      </c>
      <c r="E90">
        <v>0</v>
      </c>
      <c r="F90">
        <v>0</v>
      </c>
      <c r="G90">
        <v>1.6421288902410804</v>
      </c>
      <c r="H90">
        <v>0</v>
      </c>
      <c r="I90">
        <v>0</v>
      </c>
      <c r="J90">
        <v>0</v>
      </c>
      <c r="K90">
        <v>2.3886744362701133</v>
      </c>
      <c r="L90">
        <v>0.40334272259502796</v>
      </c>
      <c r="M90">
        <v>7.1555520824678958</v>
      </c>
      <c r="N90">
        <v>0</v>
      </c>
      <c r="O90">
        <v>0</v>
      </c>
      <c r="P90">
        <v>1.4463533005636366</v>
      </c>
      <c r="Q90">
        <v>0</v>
      </c>
      <c r="R90">
        <v>0</v>
      </c>
      <c r="S90">
        <v>0</v>
      </c>
      <c r="T90">
        <v>0</v>
      </c>
      <c r="U90">
        <v>0</v>
      </c>
      <c r="V90">
        <v>0</v>
      </c>
      <c r="W90">
        <v>0</v>
      </c>
      <c r="X90">
        <v>0</v>
      </c>
      <c r="Y90">
        <v>0</v>
      </c>
      <c r="Z90">
        <v>27.041241750813025</v>
      </c>
      <c r="AA90">
        <v>3.1947383126468445</v>
      </c>
      <c r="AB90">
        <v>0</v>
      </c>
      <c r="AC90">
        <v>0</v>
      </c>
      <c r="AD90">
        <v>4.480847844363482</v>
      </c>
      <c r="AE90">
        <v>0</v>
      </c>
      <c r="AF90">
        <v>1.2586858884352372</v>
      </c>
      <c r="AG90">
        <v>0</v>
      </c>
      <c r="AH90">
        <v>0</v>
      </c>
      <c r="AI90">
        <v>0</v>
      </c>
      <c r="AJ90">
        <v>0</v>
      </c>
      <c r="AK90">
        <v>0</v>
      </c>
      <c r="AL90">
        <v>0</v>
      </c>
      <c r="AM90">
        <v>0</v>
      </c>
      <c r="AN90">
        <v>0</v>
      </c>
      <c r="AO90">
        <v>0</v>
      </c>
      <c r="AP90">
        <v>0</v>
      </c>
      <c r="AQ90">
        <v>0</v>
      </c>
      <c r="AR90">
        <v>0</v>
      </c>
      <c r="AS90">
        <v>63.115967551893533</v>
      </c>
      <c r="AT90">
        <v>8.8466625870797131</v>
      </c>
      <c r="AU90">
        <v>0</v>
      </c>
      <c r="AV90">
        <v>0</v>
      </c>
      <c r="AW90">
        <v>0.44341964425289171</v>
      </c>
      <c r="AX90">
        <v>2.6097642694514183</v>
      </c>
      <c r="AY90">
        <v>0</v>
      </c>
      <c r="AZ90">
        <v>0</v>
      </c>
      <c r="BA90">
        <v>0</v>
      </c>
      <c r="BB90">
        <v>0</v>
      </c>
      <c r="BC90">
        <v>2.2045558289702556</v>
      </c>
      <c r="BD90">
        <v>3.1947383126468445</v>
      </c>
    </row>
    <row r="91" spans="1:56">
      <c r="A91" s="7">
        <v>44529</v>
      </c>
      <c r="B91">
        <v>89.373935048502744</v>
      </c>
      <c r="C91">
        <v>0</v>
      </c>
      <c r="D91">
        <v>1.4739189793688945</v>
      </c>
      <c r="E91">
        <v>0</v>
      </c>
      <c r="F91">
        <v>0</v>
      </c>
      <c r="G91">
        <v>1.9785707811729725</v>
      </c>
      <c r="H91">
        <v>0</v>
      </c>
      <c r="I91">
        <v>0</v>
      </c>
      <c r="J91">
        <v>0</v>
      </c>
      <c r="K91">
        <v>2.6616945848273468</v>
      </c>
      <c r="L91">
        <v>0.44944389417801095</v>
      </c>
      <c r="M91">
        <v>7.973415690375445</v>
      </c>
      <c r="N91">
        <v>0</v>
      </c>
      <c r="O91">
        <v>0</v>
      </c>
      <c r="P91">
        <v>1.6116682497212687</v>
      </c>
      <c r="Q91">
        <v>0</v>
      </c>
      <c r="R91">
        <v>0</v>
      </c>
      <c r="S91">
        <v>0</v>
      </c>
      <c r="T91">
        <v>0</v>
      </c>
      <c r="U91">
        <v>0</v>
      </c>
      <c r="V91">
        <v>0</v>
      </c>
      <c r="W91">
        <v>0</v>
      </c>
      <c r="X91">
        <v>0</v>
      </c>
      <c r="Y91">
        <v>0</v>
      </c>
      <c r="Z91">
        <v>30.131995236460572</v>
      </c>
      <c r="AA91">
        <v>3.6747249140068141</v>
      </c>
      <c r="AB91">
        <v>0</v>
      </c>
      <c r="AC91">
        <v>0</v>
      </c>
      <c r="AD91">
        <v>4.9929987367390636</v>
      </c>
      <c r="AE91">
        <v>0</v>
      </c>
      <c r="AF91">
        <v>1.5057304575387638</v>
      </c>
      <c r="AG91">
        <v>0</v>
      </c>
      <c r="AH91">
        <v>0</v>
      </c>
      <c r="AI91">
        <v>0</v>
      </c>
      <c r="AJ91">
        <v>0</v>
      </c>
      <c r="AK91">
        <v>0</v>
      </c>
      <c r="AL91">
        <v>0</v>
      </c>
      <c r="AM91">
        <v>0</v>
      </c>
      <c r="AN91">
        <v>0</v>
      </c>
      <c r="AO91">
        <v>0</v>
      </c>
      <c r="AP91">
        <v>0</v>
      </c>
      <c r="AQ91">
        <v>0</v>
      </c>
      <c r="AR91">
        <v>0</v>
      </c>
      <c r="AS91">
        <v>80.783060707577818</v>
      </c>
      <c r="AT91">
        <v>9.2065009756704548</v>
      </c>
      <c r="AU91">
        <v>0</v>
      </c>
      <c r="AV91">
        <v>0</v>
      </c>
      <c r="AW91">
        <v>0.49410151839567268</v>
      </c>
      <c r="AX91">
        <v>2.908054491729501</v>
      </c>
      <c r="AY91">
        <v>0</v>
      </c>
      <c r="AZ91">
        <v>0</v>
      </c>
      <c r="BA91">
        <v>11.720242205401595</v>
      </c>
      <c r="BB91">
        <v>0</v>
      </c>
      <c r="BC91">
        <v>1.4739189793688945</v>
      </c>
      <c r="BD91">
        <v>3.6747249140068141</v>
      </c>
    </row>
    <row r="92" spans="1:56">
      <c r="A92" s="7">
        <v>44530</v>
      </c>
      <c r="B92">
        <v>63.396663954434501</v>
      </c>
      <c r="C92">
        <v>0</v>
      </c>
      <c r="D92">
        <v>1.4217501627679614</v>
      </c>
      <c r="E92">
        <v>0</v>
      </c>
      <c r="F92">
        <v>0</v>
      </c>
      <c r="G92">
        <v>1.8124900095318144</v>
      </c>
      <c r="H92">
        <v>0</v>
      </c>
      <c r="I92">
        <v>0</v>
      </c>
      <c r="J92">
        <v>0</v>
      </c>
      <c r="K92">
        <v>2.567484890409129</v>
      </c>
      <c r="L92">
        <v>0.43353599393655978</v>
      </c>
      <c r="M92">
        <v>7.6911995939300981</v>
      </c>
      <c r="N92">
        <v>0</v>
      </c>
      <c r="O92">
        <v>0</v>
      </c>
      <c r="P92">
        <v>1.5546238486937054</v>
      </c>
      <c r="Q92">
        <v>-2.7368634645201388</v>
      </c>
      <c r="R92">
        <v>0</v>
      </c>
      <c r="S92">
        <v>0</v>
      </c>
      <c r="T92">
        <v>0</v>
      </c>
      <c r="U92">
        <v>0</v>
      </c>
      <c r="V92">
        <v>0</v>
      </c>
      <c r="W92">
        <v>0</v>
      </c>
      <c r="X92">
        <v>0</v>
      </c>
      <c r="Y92">
        <v>0</v>
      </c>
      <c r="Z92">
        <v>29.065484420524008</v>
      </c>
      <c r="AA92">
        <v>0</v>
      </c>
      <c r="AB92">
        <v>0</v>
      </c>
      <c r="AC92">
        <v>0</v>
      </c>
      <c r="AD92">
        <v>4.8162733949586327</v>
      </c>
      <c r="AE92">
        <v>0</v>
      </c>
      <c r="AF92">
        <v>1.5061689865971848</v>
      </c>
      <c r="AG92">
        <v>0</v>
      </c>
      <c r="AH92">
        <v>0</v>
      </c>
      <c r="AI92">
        <v>0</v>
      </c>
      <c r="AJ92">
        <v>0</v>
      </c>
      <c r="AK92">
        <v>0</v>
      </c>
      <c r="AL92">
        <v>0</v>
      </c>
      <c r="AM92">
        <v>0</v>
      </c>
      <c r="AN92">
        <v>0</v>
      </c>
      <c r="AO92">
        <v>0</v>
      </c>
      <c r="AP92">
        <v>0</v>
      </c>
      <c r="AQ92">
        <v>0</v>
      </c>
      <c r="AR92">
        <v>0</v>
      </c>
      <c r="AS92">
        <v>60.221061751236945</v>
      </c>
      <c r="AT92">
        <v>8.8071759626861716</v>
      </c>
      <c r="AU92">
        <v>0</v>
      </c>
      <c r="AV92">
        <v>0</v>
      </c>
      <c r="AW92">
        <v>0.47661297807816921</v>
      </c>
      <c r="AX92">
        <v>2.8051249796137698</v>
      </c>
      <c r="AY92">
        <v>0</v>
      </c>
      <c r="AZ92">
        <v>0</v>
      </c>
      <c r="BA92">
        <v>0</v>
      </c>
      <c r="BB92">
        <v>0</v>
      </c>
      <c r="BC92">
        <v>1.4217501627679614</v>
      </c>
      <c r="BD92">
        <v>0</v>
      </c>
    </row>
    <row r="93" spans="1:56">
      <c r="A93" s="7">
        <v>44531</v>
      </c>
      <c r="B93">
        <v>61.39513251213139</v>
      </c>
      <c r="C93">
        <v>0</v>
      </c>
      <c r="D93">
        <v>3.9133951848641102</v>
      </c>
      <c r="E93">
        <v>0</v>
      </c>
      <c r="F93">
        <v>0</v>
      </c>
      <c r="G93">
        <v>1.7261782119292655</v>
      </c>
      <c r="H93">
        <v>0</v>
      </c>
      <c r="I93">
        <v>0</v>
      </c>
      <c r="J93">
        <v>0</v>
      </c>
      <c r="K93">
        <v>2.3556841585015449</v>
      </c>
      <c r="L93">
        <v>0.40051535511926056</v>
      </c>
      <c r="M93">
        <v>7.0567258685629639</v>
      </c>
      <c r="N93">
        <v>0</v>
      </c>
      <c r="O93">
        <v>0</v>
      </c>
      <c r="P93">
        <v>1.426377536427446</v>
      </c>
      <c r="Q93">
        <v>-1.8602613048006995</v>
      </c>
      <c r="R93">
        <v>0</v>
      </c>
      <c r="S93">
        <v>0</v>
      </c>
      <c r="T93">
        <v>0</v>
      </c>
      <c r="U93">
        <v>0</v>
      </c>
      <c r="V93">
        <v>0</v>
      </c>
      <c r="W93">
        <v>0</v>
      </c>
      <c r="X93">
        <v>0</v>
      </c>
      <c r="Y93">
        <v>0</v>
      </c>
      <c r="Z93">
        <v>26.667771819950733</v>
      </c>
      <c r="AA93">
        <v>3.1506153870895717</v>
      </c>
      <c r="AB93">
        <v>0</v>
      </c>
      <c r="AC93">
        <v>0</v>
      </c>
      <c r="AD93">
        <v>4.4189623011602537</v>
      </c>
      <c r="AE93">
        <v>0</v>
      </c>
      <c r="AF93">
        <v>1.500103421706988</v>
      </c>
      <c r="AG93">
        <v>0</v>
      </c>
      <c r="AH93">
        <v>0</v>
      </c>
      <c r="AI93">
        <v>0</v>
      </c>
      <c r="AJ93">
        <v>0</v>
      </c>
      <c r="AK93">
        <v>0</v>
      </c>
      <c r="AL93">
        <v>0</v>
      </c>
      <c r="AM93">
        <v>0</v>
      </c>
      <c r="AN93">
        <v>0</v>
      </c>
      <c r="AO93">
        <v>0</v>
      </c>
      <c r="AP93">
        <v>0</v>
      </c>
      <c r="AQ93">
        <v>0</v>
      </c>
      <c r="AR93">
        <v>0</v>
      </c>
      <c r="AS93">
        <v>61.553725579538785</v>
      </c>
      <c r="AT93">
        <v>7.7866416316891822</v>
      </c>
      <c r="AU93">
        <v>0</v>
      </c>
      <c r="AV93">
        <v>0</v>
      </c>
      <c r="AW93">
        <v>0.4372955207600373</v>
      </c>
      <c r="AX93">
        <v>2.5737204926803461</v>
      </c>
      <c r="AY93">
        <v>0</v>
      </c>
      <c r="AZ93">
        <v>0</v>
      </c>
      <c r="BA93">
        <v>0</v>
      </c>
      <c r="BB93">
        <v>0</v>
      </c>
      <c r="BC93">
        <v>3.9133951848641102</v>
      </c>
      <c r="BD93">
        <v>3.1506153870895717</v>
      </c>
    </row>
    <row r="94" spans="1:56">
      <c r="A94" s="7">
        <v>44532</v>
      </c>
      <c r="B94">
        <v>50.402721830985918</v>
      </c>
      <c r="C94">
        <v>0</v>
      </c>
      <c r="D94">
        <v>1.2305147535505807</v>
      </c>
      <c r="E94">
        <v>0</v>
      </c>
      <c r="F94">
        <v>0</v>
      </c>
      <c r="G94">
        <v>1.4408804613788739</v>
      </c>
      <c r="H94">
        <v>0</v>
      </c>
      <c r="I94">
        <v>0</v>
      </c>
      <c r="J94">
        <v>0</v>
      </c>
      <c r="K94">
        <v>2.222140091769591</v>
      </c>
      <c r="L94">
        <v>0.37956126992334788</v>
      </c>
      <c r="M94">
        <v>6.6566790851690776</v>
      </c>
      <c r="N94">
        <v>0</v>
      </c>
      <c r="O94">
        <v>0</v>
      </c>
      <c r="P94">
        <v>1.3455159929891296</v>
      </c>
      <c r="Q94">
        <v>-2.3687360548558103</v>
      </c>
      <c r="R94">
        <v>0</v>
      </c>
      <c r="S94">
        <v>0</v>
      </c>
      <c r="T94">
        <v>0</v>
      </c>
      <c r="U94">
        <v>0</v>
      </c>
      <c r="V94">
        <v>0</v>
      </c>
      <c r="W94">
        <v>0</v>
      </c>
      <c r="X94">
        <v>0</v>
      </c>
      <c r="Y94">
        <v>0</v>
      </c>
      <c r="Z94">
        <v>25.155972079453527</v>
      </c>
      <c r="AA94">
        <v>5.8002063452042742</v>
      </c>
      <c r="AB94">
        <v>0</v>
      </c>
      <c r="AC94">
        <v>0</v>
      </c>
      <c r="AD94">
        <v>4.1684507059184224</v>
      </c>
      <c r="AE94">
        <v>0</v>
      </c>
      <c r="AF94">
        <v>1.5313854473716031</v>
      </c>
      <c r="AG94">
        <v>0</v>
      </c>
      <c r="AH94">
        <v>0</v>
      </c>
      <c r="AI94">
        <v>0</v>
      </c>
      <c r="AJ94">
        <v>0</v>
      </c>
      <c r="AK94">
        <v>0</v>
      </c>
      <c r="AL94">
        <v>0</v>
      </c>
      <c r="AM94">
        <v>0</v>
      </c>
      <c r="AN94">
        <v>0</v>
      </c>
      <c r="AO94">
        <v>0</v>
      </c>
      <c r="AP94">
        <v>0</v>
      </c>
      <c r="AQ94">
        <v>0</v>
      </c>
      <c r="AR94">
        <v>0</v>
      </c>
      <c r="AS94">
        <v>57.759854303830913</v>
      </c>
      <c r="AT94">
        <v>7.3569630401327322</v>
      </c>
      <c r="AU94">
        <v>0</v>
      </c>
      <c r="AV94">
        <v>0</v>
      </c>
      <c r="AW94">
        <v>0.41250517609723236</v>
      </c>
      <c r="AX94">
        <v>2.427815915454453</v>
      </c>
      <c r="AY94">
        <v>0</v>
      </c>
      <c r="AZ94">
        <v>0</v>
      </c>
      <c r="BA94">
        <v>0</v>
      </c>
      <c r="BB94">
        <v>0</v>
      </c>
      <c r="BC94">
        <v>1.2305147535505807</v>
      </c>
      <c r="BD94">
        <v>5.8002063452042742</v>
      </c>
    </row>
    <row r="95" spans="1:56">
      <c r="A95" s="7">
        <v>44533</v>
      </c>
      <c r="B95">
        <v>53.201349557522121</v>
      </c>
      <c r="C95">
        <v>0</v>
      </c>
      <c r="D95">
        <v>1.2885921460485432</v>
      </c>
      <c r="E95">
        <v>0</v>
      </c>
      <c r="F95">
        <v>0</v>
      </c>
      <c r="G95">
        <v>1.3024433200174506</v>
      </c>
      <c r="H95">
        <v>0</v>
      </c>
      <c r="I95">
        <v>0</v>
      </c>
      <c r="J95">
        <v>0</v>
      </c>
      <c r="K95">
        <v>2.3270198601126988</v>
      </c>
      <c r="L95">
        <v>0.39785990994950188</v>
      </c>
      <c r="M95">
        <v>6.9708586290118655</v>
      </c>
      <c r="N95">
        <v>0</v>
      </c>
      <c r="O95">
        <v>0</v>
      </c>
      <c r="P95">
        <v>1.4090211725992359</v>
      </c>
      <c r="Q95">
        <v>-1.8376253818440538</v>
      </c>
      <c r="R95">
        <v>0</v>
      </c>
      <c r="S95">
        <v>0</v>
      </c>
      <c r="T95">
        <v>0</v>
      </c>
      <c r="U95">
        <v>0</v>
      </c>
      <c r="V95">
        <v>0</v>
      </c>
      <c r="W95">
        <v>0</v>
      </c>
      <c r="X95">
        <v>0</v>
      </c>
      <c r="Y95">
        <v>0</v>
      </c>
      <c r="Z95">
        <v>26.343274596477883</v>
      </c>
      <c r="AA95">
        <v>5.1703977428117298</v>
      </c>
      <c r="AB95">
        <v>0</v>
      </c>
      <c r="AC95">
        <v>0</v>
      </c>
      <c r="AD95">
        <v>4.3651917421859583</v>
      </c>
      <c r="AE95">
        <v>0</v>
      </c>
      <c r="AF95">
        <v>1.7628698892960906</v>
      </c>
      <c r="AG95">
        <v>0</v>
      </c>
      <c r="AH95">
        <v>0</v>
      </c>
      <c r="AI95">
        <v>0</v>
      </c>
      <c r="AJ95">
        <v>0</v>
      </c>
      <c r="AK95">
        <v>0</v>
      </c>
      <c r="AL95">
        <v>0</v>
      </c>
      <c r="AM95">
        <v>0</v>
      </c>
      <c r="AN95">
        <v>0</v>
      </c>
      <c r="AO95">
        <v>0</v>
      </c>
      <c r="AP95">
        <v>0</v>
      </c>
      <c r="AQ95">
        <v>0</v>
      </c>
      <c r="AR95">
        <v>0</v>
      </c>
      <c r="AS95">
        <v>60.190777159293219</v>
      </c>
      <c r="AT95">
        <v>7.7164959943431386</v>
      </c>
      <c r="AU95">
        <v>0</v>
      </c>
      <c r="AV95">
        <v>0</v>
      </c>
      <c r="AW95">
        <v>0.43197444694547932</v>
      </c>
      <c r="AX95">
        <v>2.5424030973048106</v>
      </c>
      <c r="AY95">
        <v>0</v>
      </c>
      <c r="AZ95">
        <v>0</v>
      </c>
      <c r="BA95">
        <v>0</v>
      </c>
      <c r="BB95">
        <v>0</v>
      </c>
      <c r="BC95">
        <v>1.2885921460485432</v>
      </c>
      <c r="BD95">
        <v>5.1703977428117298</v>
      </c>
    </row>
    <row r="96" spans="1:56">
      <c r="A96" s="7">
        <v>44534</v>
      </c>
      <c r="B96">
        <v>53.48250599109894</v>
      </c>
      <c r="C96">
        <v>0</v>
      </c>
      <c r="D96">
        <v>0.7975948647914296</v>
      </c>
      <c r="E96">
        <v>0</v>
      </c>
      <c r="F96">
        <v>0</v>
      </c>
      <c r="G96">
        <v>1.1028467899792678</v>
      </c>
      <c r="H96">
        <v>0</v>
      </c>
      <c r="I96">
        <v>0</v>
      </c>
      <c r="J96">
        <v>0</v>
      </c>
      <c r="K96">
        <v>2.1605196373247653</v>
      </c>
      <c r="L96">
        <v>0.36914192348726499</v>
      </c>
      <c r="M96">
        <v>6.4720878472715437</v>
      </c>
      <c r="N96">
        <v>0</v>
      </c>
      <c r="O96">
        <v>0</v>
      </c>
      <c r="P96">
        <v>1.3082045258778254</v>
      </c>
      <c r="Q96">
        <v>0</v>
      </c>
      <c r="R96">
        <v>0</v>
      </c>
      <c r="S96">
        <v>0</v>
      </c>
      <c r="T96">
        <v>0</v>
      </c>
      <c r="U96">
        <v>0</v>
      </c>
      <c r="V96">
        <v>0</v>
      </c>
      <c r="W96">
        <v>0</v>
      </c>
      <c r="X96">
        <v>0</v>
      </c>
      <c r="Y96">
        <v>0</v>
      </c>
      <c r="Z96">
        <v>24.458391203576863</v>
      </c>
      <c r="AA96">
        <v>4.9868767465593251</v>
      </c>
      <c r="AB96">
        <v>0</v>
      </c>
      <c r="AC96">
        <v>0</v>
      </c>
      <c r="AD96">
        <v>4.0528586117111676</v>
      </c>
      <c r="AE96">
        <v>0</v>
      </c>
      <c r="AF96">
        <v>1.6555178952901028</v>
      </c>
      <c r="AG96">
        <v>0</v>
      </c>
      <c r="AH96">
        <v>0</v>
      </c>
      <c r="AI96">
        <v>0</v>
      </c>
      <c r="AJ96">
        <v>0</v>
      </c>
      <c r="AK96">
        <v>0</v>
      </c>
      <c r="AL96">
        <v>0</v>
      </c>
      <c r="AM96">
        <v>0</v>
      </c>
      <c r="AN96">
        <v>0</v>
      </c>
      <c r="AO96">
        <v>0</v>
      </c>
      <c r="AP96">
        <v>0</v>
      </c>
      <c r="AQ96">
        <v>0</v>
      </c>
      <c r="AR96">
        <v>0</v>
      </c>
      <c r="AS96">
        <v>57.550174375707329</v>
      </c>
      <c r="AT96">
        <v>7.424575999354543</v>
      </c>
      <c r="AU96">
        <v>0</v>
      </c>
      <c r="AV96">
        <v>0</v>
      </c>
      <c r="AW96">
        <v>0.40106631294629919</v>
      </c>
      <c r="AX96">
        <v>2.3604920232422617</v>
      </c>
      <c r="AY96">
        <v>0</v>
      </c>
      <c r="AZ96">
        <v>0</v>
      </c>
      <c r="BA96">
        <v>0</v>
      </c>
      <c r="BB96">
        <v>0</v>
      </c>
      <c r="BC96">
        <v>0.7975948647914296</v>
      </c>
      <c r="BD96">
        <v>4.9868767465593251</v>
      </c>
    </row>
    <row r="97" spans="1:56">
      <c r="A97" s="7">
        <v>44535</v>
      </c>
      <c r="B97">
        <v>54.898708487084875</v>
      </c>
      <c r="C97">
        <v>0</v>
      </c>
      <c r="D97">
        <v>1.0746192804685268</v>
      </c>
      <c r="E97">
        <v>0</v>
      </c>
      <c r="F97">
        <v>0</v>
      </c>
      <c r="G97">
        <v>0.72688214937546403</v>
      </c>
      <c r="H97">
        <v>0</v>
      </c>
      <c r="I97">
        <v>0</v>
      </c>
      <c r="J97">
        <v>0</v>
      </c>
      <c r="K97">
        <v>1.9406143482858669</v>
      </c>
      <c r="L97">
        <v>0.33147417176577737</v>
      </c>
      <c r="M97">
        <v>5.8133359784379399</v>
      </c>
      <c r="N97">
        <v>0</v>
      </c>
      <c r="O97">
        <v>0</v>
      </c>
      <c r="P97">
        <v>1.1750508671860787</v>
      </c>
      <c r="Q97">
        <v>0</v>
      </c>
      <c r="R97">
        <v>0</v>
      </c>
      <c r="S97">
        <v>0</v>
      </c>
      <c r="T97">
        <v>0</v>
      </c>
      <c r="U97">
        <v>0</v>
      </c>
      <c r="V97">
        <v>0</v>
      </c>
      <c r="W97">
        <v>0</v>
      </c>
      <c r="X97">
        <v>0</v>
      </c>
      <c r="Y97">
        <v>0</v>
      </c>
      <c r="Z97">
        <v>21.968930106287829</v>
      </c>
      <c r="AA97">
        <v>5.5258591145186626</v>
      </c>
      <c r="AB97">
        <v>0</v>
      </c>
      <c r="AC97">
        <v>0</v>
      </c>
      <c r="AD97">
        <v>3.6403444049226077</v>
      </c>
      <c r="AE97">
        <v>0</v>
      </c>
      <c r="AF97">
        <v>1.4892619506194469</v>
      </c>
      <c r="AG97">
        <v>0</v>
      </c>
      <c r="AH97">
        <v>0</v>
      </c>
      <c r="AI97">
        <v>0</v>
      </c>
      <c r="AJ97">
        <v>0</v>
      </c>
      <c r="AK97">
        <v>0</v>
      </c>
      <c r="AL97">
        <v>0</v>
      </c>
      <c r="AM97">
        <v>0</v>
      </c>
      <c r="AN97">
        <v>0</v>
      </c>
      <c r="AO97">
        <v>0</v>
      </c>
      <c r="AP97">
        <v>0</v>
      </c>
      <c r="AQ97">
        <v>0</v>
      </c>
      <c r="AR97">
        <v>0</v>
      </c>
      <c r="AS97">
        <v>53.169048700985826</v>
      </c>
      <c r="AT97">
        <v>7.0021991203643976</v>
      </c>
      <c r="AU97">
        <v>0</v>
      </c>
      <c r="AV97">
        <v>0</v>
      </c>
      <c r="AW97">
        <v>0.36024437272944032</v>
      </c>
      <c r="AX97">
        <v>2.1202328412947868</v>
      </c>
      <c r="AY97">
        <v>0</v>
      </c>
      <c r="AZ97">
        <v>0</v>
      </c>
      <c r="BA97">
        <v>0</v>
      </c>
      <c r="BB97">
        <v>0</v>
      </c>
      <c r="BC97">
        <v>1.0746192804685268</v>
      </c>
      <c r="BD97">
        <v>5.5258591145186626</v>
      </c>
    </row>
    <row r="98" spans="1:56">
      <c r="A98" s="7">
        <v>44536</v>
      </c>
      <c r="B98">
        <v>76.409171511627903</v>
      </c>
      <c r="C98">
        <v>0</v>
      </c>
      <c r="D98">
        <v>1.2698626090420235</v>
      </c>
      <c r="E98">
        <v>0</v>
      </c>
      <c r="F98">
        <v>0</v>
      </c>
      <c r="G98">
        <v>0.83779746848253056</v>
      </c>
      <c r="H98">
        <v>0</v>
      </c>
      <c r="I98">
        <v>0</v>
      </c>
      <c r="J98">
        <v>0</v>
      </c>
      <c r="K98">
        <v>2.2931968970296652</v>
      </c>
      <c r="L98">
        <v>0.39241860273370527</v>
      </c>
      <c r="M98">
        <v>6.8695380094041356</v>
      </c>
      <c r="N98">
        <v>0</v>
      </c>
      <c r="O98">
        <v>0</v>
      </c>
      <c r="P98">
        <v>1.3885412136951774</v>
      </c>
      <c r="Q98">
        <v>0</v>
      </c>
      <c r="R98">
        <v>0</v>
      </c>
      <c r="S98">
        <v>0</v>
      </c>
      <c r="T98">
        <v>0</v>
      </c>
      <c r="U98">
        <v>0</v>
      </c>
      <c r="V98">
        <v>0</v>
      </c>
      <c r="W98">
        <v>0</v>
      </c>
      <c r="X98">
        <v>0</v>
      </c>
      <c r="Y98">
        <v>0</v>
      </c>
      <c r="Z98">
        <v>25.960378163389542</v>
      </c>
      <c r="AA98">
        <v>5.0952466128290013</v>
      </c>
      <c r="AB98">
        <v>0</v>
      </c>
      <c r="AC98">
        <v>0</v>
      </c>
      <c r="AD98">
        <v>4.3017441877937213</v>
      </c>
      <c r="AE98">
        <v>0</v>
      </c>
      <c r="AF98">
        <v>1.751414167586036</v>
      </c>
      <c r="AG98">
        <v>0</v>
      </c>
      <c r="AH98">
        <v>0</v>
      </c>
      <c r="AI98">
        <v>0</v>
      </c>
      <c r="AJ98">
        <v>0</v>
      </c>
      <c r="AK98">
        <v>0</v>
      </c>
      <c r="AL98">
        <v>0</v>
      </c>
      <c r="AM98">
        <v>0</v>
      </c>
      <c r="AN98">
        <v>0</v>
      </c>
      <c r="AO98">
        <v>0</v>
      </c>
      <c r="AP98">
        <v>0</v>
      </c>
      <c r="AQ98">
        <v>0</v>
      </c>
      <c r="AR98">
        <v>0</v>
      </c>
      <c r="AS98">
        <v>71.365455712790478</v>
      </c>
      <c r="AT98">
        <v>8.1765364764649338</v>
      </c>
      <c r="AU98">
        <v>0</v>
      </c>
      <c r="AV98">
        <v>0</v>
      </c>
      <c r="AW98">
        <v>0.42569574858871362</v>
      </c>
      <c r="AX98">
        <v>2.5054495639137526</v>
      </c>
      <c r="AY98">
        <v>0</v>
      </c>
      <c r="AZ98">
        <v>0</v>
      </c>
      <c r="BA98">
        <v>10.097635998912493</v>
      </c>
      <c r="BB98">
        <v>0</v>
      </c>
      <c r="BC98">
        <v>1.2698626090420235</v>
      </c>
      <c r="BD98">
        <v>5.0952466128290013</v>
      </c>
    </row>
    <row r="99" spans="1:56">
      <c r="A99" s="7">
        <v>44537</v>
      </c>
      <c r="B99">
        <v>64.946239022527692</v>
      </c>
      <c r="C99">
        <v>0</v>
      </c>
      <c r="D99">
        <v>1.7791329515507952</v>
      </c>
      <c r="E99">
        <v>0</v>
      </c>
      <c r="F99">
        <v>0</v>
      </c>
      <c r="G99">
        <v>0.82748525271650208</v>
      </c>
      <c r="H99">
        <v>0</v>
      </c>
      <c r="I99">
        <v>0</v>
      </c>
      <c r="J99">
        <v>0</v>
      </c>
      <c r="K99">
        <v>2.4096517222701945</v>
      </c>
      <c r="L99">
        <v>0.41198781053190114</v>
      </c>
      <c r="M99">
        <v>7.218391982390294</v>
      </c>
      <c r="N99">
        <v>0</v>
      </c>
      <c r="O99">
        <v>0</v>
      </c>
      <c r="P99">
        <v>1.4590551432184529</v>
      </c>
      <c r="Q99">
        <v>0</v>
      </c>
      <c r="R99">
        <v>0</v>
      </c>
      <c r="S99">
        <v>0</v>
      </c>
      <c r="T99">
        <v>0</v>
      </c>
      <c r="U99">
        <v>0</v>
      </c>
      <c r="V99">
        <v>0</v>
      </c>
      <c r="W99">
        <v>0</v>
      </c>
      <c r="X99">
        <v>0</v>
      </c>
      <c r="Y99">
        <v>0</v>
      </c>
      <c r="Z99">
        <v>27.278717337017188</v>
      </c>
      <c r="AA99">
        <v>5.2500360937030202</v>
      </c>
      <c r="AB99">
        <v>0</v>
      </c>
      <c r="AC99">
        <v>0</v>
      </c>
      <c r="AD99">
        <v>4.5201985509004654</v>
      </c>
      <c r="AE99">
        <v>0</v>
      </c>
      <c r="AF99">
        <v>1.7334222624535722</v>
      </c>
      <c r="AG99">
        <v>0</v>
      </c>
      <c r="AH99">
        <v>0</v>
      </c>
      <c r="AI99">
        <v>0</v>
      </c>
      <c r="AJ99">
        <v>0</v>
      </c>
      <c r="AK99">
        <v>0</v>
      </c>
      <c r="AL99">
        <v>0</v>
      </c>
      <c r="AM99">
        <v>0</v>
      </c>
      <c r="AN99">
        <v>0</v>
      </c>
      <c r="AO99">
        <v>0</v>
      </c>
      <c r="AP99">
        <v>0</v>
      </c>
      <c r="AQ99">
        <v>0</v>
      </c>
      <c r="AR99">
        <v>0</v>
      </c>
      <c r="AS99">
        <v>64.10194864516842</v>
      </c>
      <c r="AT99">
        <v>8.1338726375518142</v>
      </c>
      <c r="AU99">
        <v>0</v>
      </c>
      <c r="AV99">
        <v>0</v>
      </c>
      <c r="AW99">
        <v>0.4473137457488125</v>
      </c>
      <c r="AX99">
        <v>2.6326831614702737</v>
      </c>
      <c r="AY99">
        <v>0</v>
      </c>
      <c r="AZ99">
        <v>0</v>
      </c>
      <c r="BA99">
        <v>0</v>
      </c>
      <c r="BB99">
        <v>0</v>
      </c>
      <c r="BC99">
        <v>1.7791329515507952</v>
      </c>
      <c r="BD99">
        <v>5.2500360937030202</v>
      </c>
    </row>
    <row r="100" spans="1:56">
      <c r="A100" s="7">
        <v>44538</v>
      </c>
      <c r="B100">
        <v>62.572171928489915</v>
      </c>
      <c r="C100">
        <v>0</v>
      </c>
      <c r="D100">
        <v>1.77236561434444</v>
      </c>
      <c r="E100">
        <v>0</v>
      </c>
      <c r="F100">
        <v>0</v>
      </c>
      <c r="G100">
        <v>0.64755372069788164</v>
      </c>
      <c r="H100">
        <v>0</v>
      </c>
      <c r="I100">
        <v>0</v>
      </c>
      <c r="J100">
        <v>0</v>
      </c>
      <c r="K100">
        <v>2.400486063379855</v>
      </c>
      <c r="L100">
        <v>0.40918398698530806</v>
      </c>
      <c r="M100">
        <v>7.1909351851959604</v>
      </c>
      <c r="N100">
        <v>0</v>
      </c>
      <c r="O100">
        <v>0</v>
      </c>
      <c r="P100">
        <v>1.4535052948227949</v>
      </c>
      <c r="Q100">
        <v>0</v>
      </c>
      <c r="R100">
        <v>0</v>
      </c>
      <c r="S100">
        <v>0</v>
      </c>
      <c r="T100">
        <v>0</v>
      </c>
      <c r="U100">
        <v>0</v>
      </c>
      <c r="V100">
        <v>0</v>
      </c>
      <c r="W100">
        <v>0</v>
      </c>
      <c r="X100">
        <v>0</v>
      </c>
      <c r="Y100">
        <v>0</v>
      </c>
      <c r="Z100">
        <v>27.174956525541276</v>
      </c>
      <c r="AA100">
        <v>5.4371977282626851</v>
      </c>
      <c r="AB100">
        <v>0</v>
      </c>
      <c r="AC100">
        <v>0</v>
      </c>
      <c r="AD100">
        <v>4.5030049466749027</v>
      </c>
      <c r="AE100">
        <v>0</v>
      </c>
      <c r="AF100">
        <v>1.8185720070267066</v>
      </c>
      <c r="AG100">
        <v>0</v>
      </c>
      <c r="AH100">
        <v>0</v>
      </c>
      <c r="AI100">
        <v>0</v>
      </c>
      <c r="AJ100">
        <v>0</v>
      </c>
      <c r="AK100">
        <v>0</v>
      </c>
      <c r="AL100">
        <v>0</v>
      </c>
      <c r="AM100">
        <v>0</v>
      </c>
      <c r="AN100">
        <v>0</v>
      </c>
      <c r="AO100">
        <v>0</v>
      </c>
      <c r="AP100">
        <v>0</v>
      </c>
      <c r="AQ100">
        <v>0</v>
      </c>
      <c r="AR100">
        <v>0</v>
      </c>
      <c r="AS100">
        <v>64.10818373733423</v>
      </c>
      <c r="AT100">
        <v>8.2321412329462529</v>
      </c>
      <c r="AU100">
        <v>0</v>
      </c>
      <c r="AV100">
        <v>0</v>
      </c>
      <c r="AW100">
        <v>0.44561228608449599</v>
      </c>
      <c r="AX100">
        <v>2.6226691517271385</v>
      </c>
      <c r="AY100">
        <v>0</v>
      </c>
      <c r="AZ100">
        <v>0</v>
      </c>
      <c r="BA100">
        <v>0</v>
      </c>
      <c r="BB100">
        <v>0</v>
      </c>
      <c r="BC100">
        <v>1.77236561434444</v>
      </c>
      <c r="BD100">
        <v>5.4371977282626851</v>
      </c>
    </row>
    <row r="101" spans="1:56">
      <c r="A101" s="7">
        <v>44539</v>
      </c>
      <c r="B101">
        <v>62.174550128534698</v>
      </c>
      <c r="C101">
        <v>0</v>
      </c>
      <c r="D101">
        <v>1.2833866691456661</v>
      </c>
      <c r="E101">
        <v>0</v>
      </c>
      <c r="F101">
        <v>0</v>
      </c>
      <c r="G101">
        <v>0.51992481978995597</v>
      </c>
      <c r="H101">
        <v>0</v>
      </c>
      <c r="I101">
        <v>0</v>
      </c>
      <c r="J101">
        <v>0</v>
      </c>
      <c r="K101">
        <v>2.3176194860909436</v>
      </c>
      <c r="L101">
        <v>0.3913446467484627</v>
      </c>
      <c r="M101">
        <v>6.9426987153434379</v>
      </c>
      <c r="N101">
        <v>0</v>
      </c>
      <c r="O101">
        <v>0</v>
      </c>
      <c r="P101">
        <v>1.4033292031175644</v>
      </c>
      <c r="Q101">
        <v>-2.4705142841683809</v>
      </c>
      <c r="R101">
        <v>0</v>
      </c>
      <c r="S101">
        <v>0</v>
      </c>
      <c r="T101">
        <v>0</v>
      </c>
      <c r="U101">
        <v>0</v>
      </c>
      <c r="V101">
        <v>0</v>
      </c>
      <c r="W101">
        <v>0</v>
      </c>
      <c r="X101">
        <v>0</v>
      </c>
      <c r="Y101">
        <v>0</v>
      </c>
      <c r="Z101">
        <v>26.236856667516715</v>
      </c>
      <c r="AA101">
        <v>0</v>
      </c>
      <c r="AB101">
        <v>4.3444212086569109</v>
      </c>
      <c r="AC101">
        <v>0</v>
      </c>
      <c r="AD101">
        <v>4.3475578423827841</v>
      </c>
      <c r="AE101">
        <v>0</v>
      </c>
      <c r="AF101">
        <v>1.8868753436237256</v>
      </c>
      <c r="AG101">
        <v>0</v>
      </c>
      <c r="AH101">
        <v>0</v>
      </c>
      <c r="AI101">
        <v>0</v>
      </c>
      <c r="AJ101">
        <v>0</v>
      </c>
      <c r="AK101">
        <v>0</v>
      </c>
      <c r="AL101">
        <v>0</v>
      </c>
      <c r="AM101">
        <v>0</v>
      </c>
      <c r="AN101">
        <v>0</v>
      </c>
      <c r="AO101">
        <v>0</v>
      </c>
      <c r="AP101">
        <v>0</v>
      </c>
      <c r="AQ101">
        <v>0</v>
      </c>
      <c r="AR101">
        <v>0</v>
      </c>
      <c r="AS101">
        <v>58.010684651538895</v>
      </c>
      <c r="AT101">
        <v>7.8448222751395109</v>
      </c>
      <c r="AU101">
        <v>0</v>
      </c>
      <c r="AV101">
        <v>0</v>
      </c>
      <c r="AW101">
        <v>0.43022941612785159</v>
      </c>
      <c r="AX101">
        <v>2.532132647774751</v>
      </c>
      <c r="AY101">
        <v>0</v>
      </c>
      <c r="AZ101">
        <v>0</v>
      </c>
      <c r="BA101">
        <v>0</v>
      </c>
      <c r="BB101">
        <v>0</v>
      </c>
      <c r="BC101">
        <v>1.2833866691456661</v>
      </c>
      <c r="BD101">
        <v>4.3444212086569109</v>
      </c>
    </row>
    <row r="102" spans="1:56">
      <c r="A102" s="7">
        <v>44540</v>
      </c>
      <c r="B102">
        <v>51.225020891364906</v>
      </c>
      <c r="C102">
        <v>0</v>
      </c>
      <c r="D102">
        <v>1.2168042827589307</v>
      </c>
      <c r="E102">
        <v>0</v>
      </c>
      <c r="F102">
        <v>0</v>
      </c>
      <c r="G102">
        <v>0.50153498432402543</v>
      </c>
      <c r="H102">
        <v>0</v>
      </c>
      <c r="I102">
        <v>0</v>
      </c>
      <c r="J102">
        <v>0</v>
      </c>
      <c r="K102">
        <v>2.1973808706913784</v>
      </c>
      <c r="L102">
        <v>0.37104159926743174</v>
      </c>
      <c r="M102">
        <v>6.5825099588719294</v>
      </c>
      <c r="N102">
        <v>0</v>
      </c>
      <c r="O102">
        <v>0</v>
      </c>
      <c r="P102">
        <v>1.3305241713402256</v>
      </c>
      <c r="Q102">
        <v>-1.7352507087608195</v>
      </c>
      <c r="R102">
        <v>0</v>
      </c>
      <c r="S102">
        <v>0</v>
      </c>
      <c r="T102">
        <v>0</v>
      </c>
      <c r="U102">
        <v>0</v>
      </c>
      <c r="V102">
        <v>0</v>
      </c>
      <c r="W102">
        <v>0</v>
      </c>
      <c r="X102">
        <v>0</v>
      </c>
      <c r="Y102">
        <v>0</v>
      </c>
      <c r="Z102">
        <v>24.875682696952651</v>
      </c>
      <c r="AA102">
        <v>0</v>
      </c>
      <c r="AB102">
        <v>3.2847974063145018</v>
      </c>
      <c r="AC102">
        <v>0</v>
      </c>
      <c r="AD102">
        <v>4.1220055727048468</v>
      </c>
      <c r="AE102">
        <v>0</v>
      </c>
      <c r="AF102">
        <v>1.8959820442021269</v>
      </c>
      <c r="AG102">
        <v>0</v>
      </c>
      <c r="AH102">
        <v>0</v>
      </c>
      <c r="AI102">
        <v>0</v>
      </c>
      <c r="AJ102">
        <v>0</v>
      </c>
      <c r="AK102">
        <v>0</v>
      </c>
      <c r="AL102">
        <v>0</v>
      </c>
      <c r="AM102">
        <v>0</v>
      </c>
      <c r="AN102">
        <v>0</v>
      </c>
      <c r="AO102">
        <v>0</v>
      </c>
      <c r="AP102">
        <v>0</v>
      </c>
      <c r="AQ102">
        <v>0</v>
      </c>
      <c r="AR102">
        <v>0</v>
      </c>
      <c r="AS102">
        <v>54.84157431427824</v>
      </c>
      <c r="AT102">
        <v>7.3898873811568695</v>
      </c>
      <c r="AU102">
        <v>0</v>
      </c>
      <c r="AV102">
        <v>0</v>
      </c>
      <c r="AW102">
        <v>0.40790901814628827</v>
      </c>
      <c r="AX102">
        <v>2.4007650417446542</v>
      </c>
      <c r="AY102">
        <v>0</v>
      </c>
      <c r="AZ102">
        <v>0</v>
      </c>
      <c r="BA102">
        <v>0</v>
      </c>
      <c r="BB102">
        <v>0</v>
      </c>
      <c r="BC102">
        <v>1.2168042827589307</v>
      </c>
      <c r="BD102">
        <v>3.2847974063145018</v>
      </c>
    </row>
    <row r="103" spans="1:56">
      <c r="A103" s="7">
        <v>44541</v>
      </c>
      <c r="B103">
        <v>49.9415301530153</v>
      </c>
      <c r="C103">
        <v>0</v>
      </c>
      <c r="D103">
        <v>1.0485034203671315</v>
      </c>
      <c r="E103">
        <v>0</v>
      </c>
      <c r="F103">
        <v>0</v>
      </c>
      <c r="G103">
        <v>0.48717875023787366</v>
      </c>
      <c r="H103">
        <v>0</v>
      </c>
      <c r="I103">
        <v>0</v>
      </c>
      <c r="J103">
        <v>0</v>
      </c>
      <c r="K103">
        <v>1.8934527034580375</v>
      </c>
      <c r="L103">
        <v>0.3197214140702262</v>
      </c>
      <c r="M103">
        <v>5.6720577863426884</v>
      </c>
      <c r="N103">
        <v>0</v>
      </c>
      <c r="O103">
        <v>0</v>
      </c>
      <c r="P103">
        <v>1.1464942754542837</v>
      </c>
      <c r="Q103">
        <v>0</v>
      </c>
      <c r="R103">
        <v>0</v>
      </c>
      <c r="S103">
        <v>0</v>
      </c>
      <c r="T103">
        <v>0</v>
      </c>
      <c r="U103">
        <v>0</v>
      </c>
      <c r="V103">
        <v>0</v>
      </c>
      <c r="W103">
        <v>0</v>
      </c>
      <c r="X103">
        <v>0</v>
      </c>
      <c r="Y103">
        <v>0</v>
      </c>
      <c r="Z103">
        <v>21.435031714865893</v>
      </c>
      <c r="AA103">
        <v>0</v>
      </c>
      <c r="AB103">
        <v>3.4594566010030241</v>
      </c>
      <c r="AC103">
        <v>0</v>
      </c>
      <c r="AD103">
        <v>3.5518751889613922</v>
      </c>
      <c r="AE103">
        <v>0</v>
      </c>
      <c r="AF103">
        <v>1.5138394468659711</v>
      </c>
      <c r="AG103">
        <v>0</v>
      </c>
      <c r="AH103">
        <v>0</v>
      </c>
      <c r="AI103">
        <v>0</v>
      </c>
      <c r="AJ103">
        <v>0</v>
      </c>
      <c r="AK103">
        <v>0</v>
      </c>
      <c r="AL103">
        <v>0</v>
      </c>
      <c r="AM103">
        <v>0</v>
      </c>
      <c r="AN103">
        <v>0</v>
      </c>
      <c r="AO103">
        <v>0</v>
      </c>
      <c r="AP103">
        <v>0</v>
      </c>
      <c r="AQ103">
        <v>0</v>
      </c>
      <c r="AR103">
        <v>0</v>
      </c>
      <c r="AS103">
        <v>49.275896089820705</v>
      </c>
      <c r="AT103">
        <v>6.3280892035182266</v>
      </c>
      <c r="AU103">
        <v>0</v>
      </c>
      <c r="AV103">
        <v>0</v>
      </c>
      <c r="AW103">
        <v>0.35148955899074102</v>
      </c>
      <c r="AX103">
        <v>2.0687060305702509</v>
      </c>
      <c r="AY103">
        <v>0</v>
      </c>
      <c r="AZ103">
        <v>0</v>
      </c>
      <c r="BA103">
        <v>0</v>
      </c>
      <c r="BB103">
        <v>0</v>
      </c>
      <c r="BC103">
        <v>1.0485034203671315</v>
      </c>
      <c r="BD103">
        <v>3.4594566010030241</v>
      </c>
    </row>
    <row r="104" spans="1:56">
      <c r="A104" s="7">
        <v>44542</v>
      </c>
      <c r="B104">
        <v>48.649518176572421</v>
      </c>
      <c r="C104">
        <v>0</v>
      </c>
      <c r="D104">
        <v>0.67217963071430065</v>
      </c>
      <c r="E104">
        <v>0</v>
      </c>
      <c r="F104">
        <v>0</v>
      </c>
      <c r="G104">
        <v>0.43610290682359665</v>
      </c>
      <c r="H104">
        <v>0</v>
      </c>
      <c r="I104">
        <v>0</v>
      </c>
      <c r="J104">
        <v>0</v>
      </c>
      <c r="K104">
        <v>1.8207956897361914</v>
      </c>
      <c r="L104">
        <v>0.307452819704577</v>
      </c>
      <c r="M104">
        <v>5.4544052515522736</v>
      </c>
      <c r="N104">
        <v>0</v>
      </c>
      <c r="O104">
        <v>0</v>
      </c>
      <c r="P104">
        <v>1.1025001212028644</v>
      </c>
      <c r="Q104">
        <v>0</v>
      </c>
      <c r="R104">
        <v>0</v>
      </c>
      <c r="S104">
        <v>0</v>
      </c>
      <c r="T104">
        <v>0</v>
      </c>
      <c r="U104">
        <v>0</v>
      </c>
      <c r="V104">
        <v>0</v>
      </c>
      <c r="W104">
        <v>0</v>
      </c>
      <c r="X104">
        <v>0</v>
      </c>
      <c r="Y104">
        <v>0</v>
      </c>
      <c r="Z104">
        <v>20.612510301687252</v>
      </c>
      <c r="AA104">
        <v>0</v>
      </c>
      <c r="AB104">
        <v>2.9810757215880899</v>
      </c>
      <c r="AC104">
        <v>0</v>
      </c>
      <c r="AD104">
        <v>3.4155799206025157</v>
      </c>
      <c r="AE104">
        <v>0</v>
      </c>
      <c r="AF104">
        <v>1.3653723939768638</v>
      </c>
      <c r="AG104">
        <v>0</v>
      </c>
      <c r="AH104">
        <v>0</v>
      </c>
      <c r="AI104">
        <v>0</v>
      </c>
      <c r="AJ104">
        <v>0</v>
      </c>
      <c r="AK104">
        <v>0</v>
      </c>
      <c r="AL104">
        <v>0</v>
      </c>
      <c r="AM104">
        <v>0</v>
      </c>
      <c r="AN104">
        <v>0</v>
      </c>
      <c r="AO104">
        <v>0</v>
      </c>
      <c r="AP104">
        <v>0</v>
      </c>
      <c r="AQ104">
        <v>0</v>
      </c>
      <c r="AR104">
        <v>0</v>
      </c>
      <c r="AS104">
        <v>47.065690618614227</v>
      </c>
      <c r="AT104">
        <v>6.5703898703059433</v>
      </c>
      <c r="AU104">
        <v>0</v>
      </c>
      <c r="AV104">
        <v>0</v>
      </c>
      <c r="AW104">
        <v>0.3380019330975591</v>
      </c>
      <c r="AX104">
        <v>1.9893240622881265</v>
      </c>
      <c r="AY104">
        <v>0</v>
      </c>
      <c r="AZ104">
        <v>0</v>
      </c>
      <c r="BA104">
        <v>0</v>
      </c>
      <c r="BB104">
        <v>0</v>
      </c>
      <c r="BC104">
        <v>0.67217963071430065</v>
      </c>
      <c r="BD104">
        <v>2.9810757215880899</v>
      </c>
    </row>
    <row r="105" spans="1:56">
      <c r="A105" s="7">
        <v>44543</v>
      </c>
      <c r="B105">
        <v>64.27857376512921</v>
      </c>
      <c r="C105">
        <v>0</v>
      </c>
      <c r="D105">
        <v>0.76211141643957014</v>
      </c>
      <c r="E105">
        <v>0</v>
      </c>
      <c r="F105">
        <v>0</v>
      </c>
      <c r="G105">
        <v>0.49658204519743571</v>
      </c>
      <c r="H105">
        <v>0</v>
      </c>
      <c r="I105">
        <v>0</v>
      </c>
      <c r="J105">
        <v>0</v>
      </c>
      <c r="K105">
        <v>2.0644023096583708</v>
      </c>
      <c r="L105">
        <v>0.34858733172916712</v>
      </c>
      <c r="M105">
        <v>6.1841572135689171</v>
      </c>
      <c r="N105">
        <v>0</v>
      </c>
      <c r="O105">
        <v>0</v>
      </c>
      <c r="P105">
        <v>1.2500050441900974</v>
      </c>
      <c r="Q105">
        <v>0</v>
      </c>
      <c r="R105">
        <v>0</v>
      </c>
      <c r="S105">
        <v>0</v>
      </c>
      <c r="T105">
        <v>0</v>
      </c>
      <c r="U105">
        <v>0</v>
      </c>
      <c r="V105">
        <v>0</v>
      </c>
      <c r="W105">
        <v>0</v>
      </c>
      <c r="X105">
        <v>0</v>
      </c>
      <c r="Y105">
        <v>0</v>
      </c>
      <c r="Z105">
        <v>23.370284823568209</v>
      </c>
      <c r="AA105">
        <v>0</v>
      </c>
      <c r="AB105">
        <v>3.6248392872419202</v>
      </c>
      <c r="AC105">
        <v>0</v>
      </c>
      <c r="AD105">
        <v>3.8725547938529017</v>
      </c>
      <c r="AE105">
        <v>0</v>
      </c>
      <c r="AF105">
        <v>1.6093734880449182</v>
      </c>
      <c r="AG105">
        <v>0</v>
      </c>
      <c r="AH105">
        <v>0</v>
      </c>
      <c r="AI105">
        <v>0</v>
      </c>
      <c r="AJ105">
        <v>0</v>
      </c>
      <c r="AK105">
        <v>0</v>
      </c>
      <c r="AL105">
        <v>0</v>
      </c>
      <c r="AM105">
        <v>0</v>
      </c>
      <c r="AN105">
        <v>0</v>
      </c>
      <c r="AO105">
        <v>0</v>
      </c>
      <c r="AP105">
        <v>0</v>
      </c>
      <c r="AQ105">
        <v>0</v>
      </c>
      <c r="AR105">
        <v>0</v>
      </c>
      <c r="AS105">
        <v>62.760044609351361</v>
      </c>
      <c r="AT105">
        <v>7.4482603167712362</v>
      </c>
      <c r="AU105">
        <v>0</v>
      </c>
      <c r="AV105">
        <v>0</v>
      </c>
      <c r="AW105">
        <v>0.38322365067587172</v>
      </c>
      <c r="AX105">
        <v>2.255478312034886</v>
      </c>
      <c r="AY105">
        <v>0</v>
      </c>
      <c r="AZ105">
        <v>0</v>
      </c>
      <c r="BA105">
        <v>9.090184582599667</v>
      </c>
      <c r="BB105">
        <v>0</v>
      </c>
      <c r="BC105">
        <v>0.76211141643957014</v>
      </c>
      <c r="BD105">
        <v>3.6248392872419202</v>
      </c>
    </row>
    <row r="106" spans="1:56">
      <c r="A106" s="7">
        <v>44544</v>
      </c>
      <c r="B106">
        <v>55.000644537544311</v>
      </c>
      <c r="C106">
        <v>0</v>
      </c>
      <c r="D106">
        <v>0.7508135997601566</v>
      </c>
      <c r="E106">
        <v>0</v>
      </c>
      <c r="F106">
        <v>0</v>
      </c>
      <c r="G106">
        <v>0.55875671804681948</v>
      </c>
      <c r="H106">
        <v>0</v>
      </c>
      <c r="I106">
        <v>0</v>
      </c>
      <c r="J106">
        <v>0</v>
      </c>
      <c r="K106">
        <v>2.0337988593701706</v>
      </c>
      <c r="L106">
        <v>0.34341974640543471</v>
      </c>
      <c r="M106">
        <v>6.0924810189752439</v>
      </c>
      <c r="N106">
        <v>0</v>
      </c>
      <c r="O106">
        <v>0</v>
      </c>
      <c r="P106">
        <v>1.231474515014221</v>
      </c>
      <c r="Q106">
        <v>0</v>
      </c>
      <c r="R106">
        <v>0</v>
      </c>
      <c r="S106">
        <v>0</v>
      </c>
      <c r="T106">
        <v>0</v>
      </c>
      <c r="U106">
        <v>0</v>
      </c>
      <c r="V106">
        <v>0</v>
      </c>
      <c r="W106">
        <v>0</v>
      </c>
      <c r="X106">
        <v>0</v>
      </c>
      <c r="Y106">
        <v>0</v>
      </c>
      <c r="Z106">
        <v>23.023835225796976</v>
      </c>
      <c r="AA106">
        <v>0</v>
      </c>
      <c r="AB106">
        <v>3.8606522723775765</v>
      </c>
      <c r="AC106">
        <v>0</v>
      </c>
      <c r="AD106">
        <v>3.8151466338409024</v>
      </c>
      <c r="AE106">
        <v>0</v>
      </c>
      <c r="AF106">
        <v>1.6407618056829989</v>
      </c>
      <c r="AG106">
        <v>0</v>
      </c>
      <c r="AH106">
        <v>0</v>
      </c>
      <c r="AI106">
        <v>0</v>
      </c>
      <c r="AJ106">
        <v>0</v>
      </c>
      <c r="AK106">
        <v>0</v>
      </c>
      <c r="AL106">
        <v>0</v>
      </c>
      <c r="AM106">
        <v>0</v>
      </c>
      <c r="AN106">
        <v>0</v>
      </c>
      <c r="AO106">
        <v>0</v>
      </c>
      <c r="AP106">
        <v>0</v>
      </c>
      <c r="AQ106">
        <v>0</v>
      </c>
      <c r="AR106">
        <v>0</v>
      </c>
      <c r="AS106">
        <v>52.920475423635004</v>
      </c>
      <c r="AT106">
        <v>6.9697501480140795</v>
      </c>
      <c r="AU106">
        <v>0</v>
      </c>
      <c r="AV106">
        <v>0</v>
      </c>
      <c r="AW106">
        <v>0.37754260396910727</v>
      </c>
      <c r="AX106">
        <v>2.2220422816276657</v>
      </c>
      <c r="AY106">
        <v>0</v>
      </c>
      <c r="AZ106">
        <v>0</v>
      </c>
      <c r="BA106">
        <v>0</v>
      </c>
      <c r="BB106">
        <v>0</v>
      </c>
      <c r="BC106">
        <v>0.7508135997601566</v>
      </c>
      <c r="BD106">
        <v>3.8606522723775765</v>
      </c>
    </row>
    <row r="107" spans="1:56">
      <c r="A107" s="7">
        <v>44545</v>
      </c>
      <c r="B107">
        <v>50.73701240852688</v>
      </c>
      <c r="C107">
        <v>0</v>
      </c>
      <c r="D107">
        <v>0.74125822464389624</v>
      </c>
      <c r="E107">
        <v>0</v>
      </c>
      <c r="F107">
        <v>0</v>
      </c>
      <c r="G107">
        <v>0.63622909845672282</v>
      </c>
      <c r="H107">
        <v>0</v>
      </c>
      <c r="I107">
        <v>0</v>
      </c>
      <c r="J107">
        <v>0</v>
      </c>
      <c r="K107">
        <v>2.0079153231389242</v>
      </c>
      <c r="L107">
        <v>0.33904914829655231</v>
      </c>
      <c r="M107">
        <v>6.0149438758766083</v>
      </c>
      <c r="N107">
        <v>-1.1737075884520687</v>
      </c>
      <c r="O107">
        <v>0</v>
      </c>
      <c r="P107">
        <v>1.2158019153958408</v>
      </c>
      <c r="Q107">
        <v>0</v>
      </c>
      <c r="R107">
        <v>0</v>
      </c>
      <c r="S107">
        <v>0</v>
      </c>
      <c r="T107">
        <v>0</v>
      </c>
      <c r="U107">
        <v>0</v>
      </c>
      <c r="V107">
        <v>0</v>
      </c>
      <c r="W107">
        <v>0</v>
      </c>
      <c r="X107">
        <v>0</v>
      </c>
      <c r="Y107">
        <v>0</v>
      </c>
      <c r="Z107">
        <v>22.730817914619159</v>
      </c>
      <c r="AA107">
        <v>0</v>
      </c>
      <c r="AB107">
        <v>2.7633512252182699</v>
      </c>
      <c r="AC107">
        <v>0</v>
      </c>
      <c r="AD107">
        <v>3.7665924291467769</v>
      </c>
      <c r="AE107">
        <v>0</v>
      </c>
      <c r="AF107">
        <v>1.6796610786559465</v>
      </c>
      <c r="AG107">
        <v>0</v>
      </c>
      <c r="AH107">
        <v>0</v>
      </c>
      <c r="AI107">
        <v>0</v>
      </c>
      <c r="AJ107">
        <v>0</v>
      </c>
      <c r="AK107">
        <v>0</v>
      </c>
      <c r="AL107">
        <v>0</v>
      </c>
      <c r="AM107">
        <v>0</v>
      </c>
      <c r="AN107">
        <v>0</v>
      </c>
      <c r="AO107">
        <v>0</v>
      </c>
      <c r="AP107">
        <v>0</v>
      </c>
      <c r="AQ107">
        <v>0</v>
      </c>
      <c r="AR107">
        <v>0</v>
      </c>
      <c r="AS107">
        <v>50.39796790327658</v>
      </c>
      <c r="AT107">
        <v>7.1095544996724183</v>
      </c>
      <c r="AU107">
        <v>0</v>
      </c>
      <c r="AV107">
        <v>0</v>
      </c>
      <c r="AW107">
        <v>0.37273773468537702</v>
      </c>
      <c r="AX107">
        <v>2.1937630289184367</v>
      </c>
      <c r="AY107">
        <v>0</v>
      </c>
      <c r="AZ107">
        <v>0</v>
      </c>
      <c r="BA107">
        <v>0</v>
      </c>
      <c r="BB107">
        <v>0</v>
      </c>
      <c r="BC107">
        <v>0.74125822464389624</v>
      </c>
      <c r="BD107">
        <v>2.7633512252182699</v>
      </c>
    </row>
    <row r="108" spans="1:56">
      <c r="A108" s="7">
        <v>44546</v>
      </c>
      <c r="B108">
        <v>46.274254345837143</v>
      </c>
      <c r="C108">
        <v>0</v>
      </c>
      <c r="D108">
        <v>0.71051375421035856</v>
      </c>
      <c r="E108">
        <v>0</v>
      </c>
      <c r="F108">
        <v>0</v>
      </c>
      <c r="G108">
        <v>0.66992949812449554</v>
      </c>
      <c r="H108">
        <v>0</v>
      </c>
      <c r="I108">
        <v>0</v>
      </c>
      <c r="J108">
        <v>0</v>
      </c>
      <c r="K108">
        <v>1.9246349071746383</v>
      </c>
      <c r="L108">
        <v>0.32498672555537172</v>
      </c>
      <c r="M108">
        <v>5.7654677041415612</v>
      </c>
      <c r="N108">
        <v>-0.83344036875687255</v>
      </c>
      <c r="O108">
        <v>0</v>
      </c>
      <c r="P108">
        <v>1.1653752424791486</v>
      </c>
      <c r="Q108">
        <v>-2.0516042683106135</v>
      </c>
      <c r="R108">
        <v>0</v>
      </c>
      <c r="S108">
        <v>0</v>
      </c>
      <c r="T108">
        <v>0</v>
      </c>
      <c r="U108">
        <v>0</v>
      </c>
      <c r="V108">
        <v>0</v>
      </c>
      <c r="W108">
        <v>0</v>
      </c>
      <c r="X108">
        <v>0</v>
      </c>
      <c r="Y108">
        <v>0</v>
      </c>
      <c r="Z108">
        <v>21.788033152073197</v>
      </c>
      <c r="AA108">
        <v>0</v>
      </c>
      <c r="AB108">
        <v>1.5070407595272621</v>
      </c>
      <c r="AC108">
        <v>0</v>
      </c>
      <c r="AD108">
        <v>3.6103690164099786</v>
      </c>
      <c r="AE108">
        <v>0</v>
      </c>
      <c r="AF108">
        <v>1.6641574201351077</v>
      </c>
      <c r="AG108">
        <v>0</v>
      </c>
      <c r="AH108">
        <v>0</v>
      </c>
      <c r="AI108">
        <v>0</v>
      </c>
      <c r="AJ108">
        <v>0</v>
      </c>
      <c r="AK108">
        <v>0</v>
      </c>
      <c r="AL108">
        <v>0</v>
      </c>
      <c r="AM108">
        <v>0</v>
      </c>
      <c r="AN108">
        <v>0</v>
      </c>
      <c r="AO108">
        <v>0</v>
      </c>
      <c r="AP108">
        <v>0</v>
      </c>
      <c r="AQ108">
        <v>0</v>
      </c>
      <c r="AR108">
        <v>0</v>
      </c>
      <c r="AS108">
        <v>45.513349508403387</v>
      </c>
      <c r="AT108">
        <v>6.8078335456300554</v>
      </c>
      <c r="AU108">
        <v>0</v>
      </c>
      <c r="AV108">
        <v>0</v>
      </c>
      <c r="AW108">
        <v>0.35727804212142111</v>
      </c>
      <c r="AX108">
        <v>2.1027743824003191</v>
      </c>
      <c r="AY108">
        <v>0</v>
      </c>
      <c r="AZ108">
        <v>0</v>
      </c>
      <c r="BA108">
        <v>0</v>
      </c>
      <c r="BB108">
        <v>0</v>
      </c>
      <c r="BC108">
        <v>0.71051375421035856</v>
      </c>
      <c r="BD108">
        <v>1.5070407595272621</v>
      </c>
    </row>
    <row r="109" spans="1:56">
      <c r="A109" s="7">
        <v>44547</v>
      </c>
      <c r="B109">
        <v>42.795580645161287</v>
      </c>
      <c r="C109">
        <v>0</v>
      </c>
      <c r="D109">
        <v>0.75154019356637614</v>
      </c>
      <c r="E109">
        <v>0</v>
      </c>
      <c r="F109">
        <v>0</v>
      </c>
      <c r="G109">
        <v>0.61148184203892963</v>
      </c>
      <c r="H109">
        <v>0</v>
      </c>
      <c r="I109">
        <v>0</v>
      </c>
      <c r="J109">
        <v>0</v>
      </c>
      <c r="K109">
        <v>2.0357670518147222</v>
      </c>
      <c r="L109">
        <v>0.3437520880955045</v>
      </c>
      <c r="M109">
        <v>6.098376968348445</v>
      </c>
      <c r="N109">
        <v>0</v>
      </c>
      <c r="O109">
        <v>0</v>
      </c>
      <c r="P109">
        <v>1.23266626454488</v>
      </c>
      <c r="Q109">
        <v>-3.7776936875327678</v>
      </c>
      <c r="R109">
        <v>0</v>
      </c>
      <c r="S109">
        <v>0</v>
      </c>
      <c r="T109">
        <v>0</v>
      </c>
      <c r="U109">
        <v>0</v>
      </c>
      <c r="V109">
        <v>0</v>
      </c>
      <c r="W109">
        <v>0</v>
      </c>
      <c r="X109">
        <v>0</v>
      </c>
      <c r="Y109">
        <v>0</v>
      </c>
      <c r="Z109">
        <v>23.046116356660651</v>
      </c>
      <c r="AA109">
        <v>0</v>
      </c>
      <c r="AB109">
        <v>3.0432058551404033</v>
      </c>
      <c r="AC109">
        <v>0</v>
      </c>
      <c r="AD109">
        <v>3.8188387112284903</v>
      </c>
      <c r="AE109">
        <v>0</v>
      </c>
      <c r="AF109">
        <v>1.6541222473270503</v>
      </c>
      <c r="AG109">
        <v>0</v>
      </c>
      <c r="AH109">
        <v>0</v>
      </c>
      <c r="AI109">
        <v>0</v>
      </c>
      <c r="AJ109">
        <v>0</v>
      </c>
      <c r="AK109">
        <v>0</v>
      </c>
      <c r="AL109">
        <v>0</v>
      </c>
      <c r="AM109">
        <v>0</v>
      </c>
      <c r="AN109">
        <v>0</v>
      </c>
      <c r="AO109">
        <v>0</v>
      </c>
      <c r="AP109">
        <v>0</v>
      </c>
      <c r="AQ109">
        <v>0</v>
      </c>
      <c r="AR109">
        <v>0</v>
      </c>
      <c r="AS109">
        <v>48.567282895214618</v>
      </c>
      <c r="AT109">
        <v>7.1070083958913184</v>
      </c>
      <c r="AU109">
        <v>0</v>
      </c>
      <c r="AV109">
        <v>0</v>
      </c>
      <c r="AW109">
        <v>0.3779079677794</v>
      </c>
      <c r="AX109">
        <v>2.2241926451260152</v>
      </c>
      <c r="AY109">
        <v>0</v>
      </c>
      <c r="AZ109">
        <v>0</v>
      </c>
      <c r="BA109">
        <v>0</v>
      </c>
      <c r="BB109">
        <v>0</v>
      </c>
      <c r="BC109">
        <v>0.75154019356637614</v>
      </c>
      <c r="BD109">
        <v>3.0432058551404033</v>
      </c>
    </row>
    <row r="110" spans="1:56">
      <c r="A110" s="7">
        <v>44548</v>
      </c>
      <c r="B110">
        <v>39.663421727972626</v>
      </c>
      <c r="C110">
        <v>0</v>
      </c>
      <c r="D110">
        <v>0.99648186486559709</v>
      </c>
      <c r="E110">
        <v>0</v>
      </c>
      <c r="F110">
        <v>7.6145469143366631E-2</v>
      </c>
      <c r="G110">
        <v>0.51480547160183066</v>
      </c>
      <c r="H110">
        <v>0</v>
      </c>
      <c r="I110">
        <v>0</v>
      </c>
      <c r="J110">
        <v>0</v>
      </c>
      <c r="K110">
        <v>1.7995089422941657</v>
      </c>
      <c r="L110">
        <v>0.30385841833363669</v>
      </c>
      <c r="M110">
        <v>5.3906383238894158</v>
      </c>
      <c r="N110">
        <v>0</v>
      </c>
      <c r="O110">
        <v>0</v>
      </c>
      <c r="P110">
        <v>1.0896108982290071</v>
      </c>
      <c r="Q110">
        <v>-1.4210550429315865</v>
      </c>
      <c r="R110">
        <v>0</v>
      </c>
      <c r="S110">
        <v>0</v>
      </c>
      <c r="T110">
        <v>0</v>
      </c>
      <c r="U110">
        <v>0</v>
      </c>
      <c r="V110">
        <v>0</v>
      </c>
      <c r="W110">
        <v>0</v>
      </c>
      <c r="X110">
        <v>0</v>
      </c>
      <c r="Y110">
        <v>0</v>
      </c>
      <c r="Z110">
        <v>20.371531424479045</v>
      </c>
      <c r="AA110">
        <v>0</v>
      </c>
      <c r="AB110">
        <v>2.263041816591616</v>
      </c>
      <c r="AC110">
        <v>0</v>
      </c>
      <c r="AD110">
        <v>3.375648703965874</v>
      </c>
      <c r="AE110">
        <v>0</v>
      </c>
      <c r="AF110">
        <v>0.81812415515716141</v>
      </c>
      <c r="AG110">
        <v>0</v>
      </c>
      <c r="AH110">
        <v>0</v>
      </c>
      <c r="AI110">
        <v>0</v>
      </c>
      <c r="AJ110">
        <v>0</v>
      </c>
      <c r="AK110">
        <v>0</v>
      </c>
      <c r="AL110">
        <v>0</v>
      </c>
      <c r="AM110">
        <v>0</v>
      </c>
      <c r="AN110">
        <v>0</v>
      </c>
      <c r="AO110">
        <v>0</v>
      </c>
      <c r="AP110">
        <v>0</v>
      </c>
      <c r="AQ110">
        <v>0</v>
      </c>
      <c r="AR110">
        <v>0</v>
      </c>
      <c r="AS110">
        <v>44.478060711944252</v>
      </c>
      <c r="AT110">
        <v>6.5996028199199515</v>
      </c>
      <c r="AU110">
        <v>0</v>
      </c>
      <c r="AV110">
        <v>0</v>
      </c>
      <c r="AW110">
        <v>0.33405038497751355</v>
      </c>
      <c r="AX110">
        <v>1.966067065837082</v>
      </c>
      <c r="AY110">
        <v>0</v>
      </c>
      <c r="AZ110">
        <v>0</v>
      </c>
      <c r="BA110">
        <v>0</v>
      </c>
      <c r="BB110">
        <v>0</v>
      </c>
      <c r="BC110">
        <v>0.99648186486559709</v>
      </c>
      <c r="BD110">
        <v>2.263041816591616</v>
      </c>
    </row>
    <row r="111" spans="1:56">
      <c r="A111" s="7">
        <v>44549</v>
      </c>
      <c r="B111">
        <v>43.750300509793398</v>
      </c>
      <c r="C111">
        <v>0</v>
      </c>
      <c r="D111">
        <v>0.93766082642437587</v>
      </c>
      <c r="E111">
        <v>0</v>
      </c>
      <c r="F111">
        <v>0.35989096988719882</v>
      </c>
      <c r="G111">
        <v>0.40491918866393234</v>
      </c>
      <c r="H111">
        <v>0</v>
      </c>
      <c r="I111">
        <v>0</v>
      </c>
      <c r="J111">
        <v>0</v>
      </c>
      <c r="K111">
        <v>1.6932862518448186</v>
      </c>
      <c r="L111">
        <v>0.2859220480536796</v>
      </c>
      <c r="M111">
        <v>5.0724359006922946</v>
      </c>
      <c r="N111">
        <v>0</v>
      </c>
      <c r="O111">
        <v>0</v>
      </c>
      <c r="P111">
        <v>1.0252925731390201</v>
      </c>
      <c r="Q111">
        <v>0</v>
      </c>
      <c r="R111">
        <v>0</v>
      </c>
      <c r="S111">
        <v>0</v>
      </c>
      <c r="T111">
        <v>0</v>
      </c>
      <c r="U111">
        <v>0</v>
      </c>
      <c r="V111">
        <v>0</v>
      </c>
      <c r="W111">
        <v>0</v>
      </c>
      <c r="X111">
        <v>0</v>
      </c>
      <c r="Y111">
        <v>0</v>
      </c>
      <c r="Z111">
        <v>19.169026215628659</v>
      </c>
      <c r="AA111">
        <v>0</v>
      </c>
      <c r="AB111">
        <v>2.2098142610186446</v>
      </c>
      <c r="AC111">
        <v>0</v>
      </c>
      <c r="AD111">
        <v>3.1763885175230264</v>
      </c>
      <c r="AE111">
        <v>0</v>
      </c>
      <c r="AF111">
        <v>0.59346118786185342</v>
      </c>
      <c r="AG111">
        <v>0</v>
      </c>
      <c r="AH111">
        <v>0</v>
      </c>
      <c r="AI111">
        <v>0</v>
      </c>
      <c r="AJ111">
        <v>0</v>
      </c>
      <c r="AK111">
        <v>0</v>
      </c>
      <c r="AL111">
        <v>0</v>
      </c>
      <c r="AM111">
        <v>0</v>
      </c>
      <c r="AN111">
        <v>0</v>
      </c>
      <c r="AO111">
        <v>0</v>
      </c>
      <c r="AP111">
        <v>0</v>
      </c>
      <c r="AQ111">
        <v>0</v>
      </c>
      <c r="AR111">
        <v>0</v>
      </c>
      <c r="AS111">
        <v>43.428125195455266</v>
      </c>
      <c r="AT111">
        <v>6.3356827728393696</v>
      </c>
      <c r="AU111">
        <v>0</v>
      </c>
      <c r="AV111">
        <v>0</v>
      </c>
      <c r="AW111">
        <v>0.31433182187178427</v>
      </c>
      <c r="AX111">
        <v>1.8500126643119523</v>
      </c>
      <c r="AY111">
        <v>0</v>
      </c>
      <c r="AZ111">
        <v>0</v>
      </c>
      <c r="BA111">
        <v>0</v>
      </c>
      <c r="BB111">
        <v>0</v>
      </c>
      <c r="BC111">
        <v>0.93766082642437587</v>
      </c>
      <c r="BD111">
        <v>2.2098142610186446</v>
      </c>
    </row>
    <row r="112" spans="1:56">
      <c r="A112" s="7">
        <v>44550</v>
      </c>
      <c r="B112">
        <v>57.833814465408807</v>
      </c>
      <c r="C112">
        <v>0</v>
      </c>
      <c r="D112">
        <v>1.0989502830451727</v>
      </c>
      <c r="E112">
        <v>0</v>
      </c>
      <c r="F112">
        <v>0.99278522976902484</v>
      </c>
      <c r="G112">
        <v>0.33065072395498274</v>
      </c>
      <c r="H112">
        <v>0</v>
      </c>
      <c r="I112">
        <v>0</v>
      </c>
      <c r="J112">
        <v>0</v>
      </c>
      <c r="K112">
        <v>1.9845527863602639</v>
      </c>
      <c r="L112">
        <v>0.33510423682266161</v>
      </c>
      <c r="M112">
        <v>5.9449586798365344</v>
      </c>
      <c r="N112">
        <v>-1.1600512422971232</v>
      </c>
      <c r="O112">
        <v>0</v>
      </c>
      <c r="P112">
        <v>1.2016557924808577</v>
      </c>
      <c r="Q112">
        <v>0</v>
      </c>
      <c r="R112">
        <v>0</v>
      </c>
      <c r="S112">
        <v>0</v>
      </c>
      <c r="T112">
        <v>0</v>
      </c>
      <c r="U112">
        <v>0</v>
      </c>
      <c r="V112">
        <v>0</v>
      </c>
      <c r="W112">
        <v>0</v>
      </c>
      <c r="X112">
        <v>0</v>
      </c>
      <c r="Y112">
        <v>0</v>
      </c>
      <c r="Z112">
        <v>22.466339844543402</v>
      </c>
      <c r="AA112">
        <v>0</v>
      </c>
      <c r="AB112">
        <v>2.542840471950202</v>
      </c>
      <c r="AC112">
        <v>0</v>
      </c>
      <c r="AD112">
        <v>3.7227672971095345</v>
      </c>
      <c r="AE112">
        <v>0</v>
      </c>
      <c r="AF112">
        <v>0.8073178173471226</v>
      </c>
      <c r="AG112">
        <v>0</v>
      </c>
      <c r="AH112">
        <v>0</v>
      </c>
      <c r="AI112">
        <v>0</v>
      </c>
      <c r="AJ112">
        <v>0</v>
      </c>
      <c r="AK112">
        <v>0</v>
      </c>
      <c r="AL112">
        <v>0</v>
      </c>
      <c r="AM112">
        <v>0</v>
      </c>
      <c r="AN112">
        <v>0</v>
      </c>
      <c r="AO112">
        <v>0</v>
      </c>
      <c r="AP112">
        <v>0</v>
      </c>
      <c r="AQ112">
        <v>0</v>
      </c>
      <c r="AR112">
        <v>0</v>
      </c>
      <c r="AS112">
        <v>58.998541569775035</v>
      </c>
      <c r="AT112">
        <v>7.4554475889736667</v>
      </c>
      <c r="AU112">
        <v>0</v>
      </c>
      <c r="AV112">
        <v>0</v>
      </c>
      <c r="AW112">
        <v>0.36840084909312576</v>
      </c>
      <c r="AX112">
        <v>2.1682381131731594</v>
      </c>
      <c r="AY112">
        <v>0</v>
      </c>
      <c r="AZ112">
        <v>0</v>
      </c>
      <c r="BA112">
        <v>8.7385831034613783</v>
      </c>
      <c r="BB112">
        <v>0</v>
      </c>
      <c r="BC112">
        <v>1.0989502830451727</v>
      </c>
      <c r="BD112">
        <v>2.542840471950202</v>
      </c>
    </row>
    <row r="113" spans="1:56">
      <c r="A113" s="7">
        <v>44551</v>
      </c>
      <c r="B113">
        <v>55.788123797305964</v>
      </c>
      <c r="C113">
        <v>0</v>
      </c>
      <c r="D113">
        <v>0.74720160360993138</v>
      </c>
      <c r="E113">
        <v>0</v>
      </c>
      <c r="F113">
        <v>1.0180052256016159</v>
      </c>
      <c r="G113">
        <v>0.2316557549677126</v>
      </c>
      <c r="H113">
        <v>0</v>
      </c>
      <c r="I113">
        <v>0</v>
      </c>
      <c r="J113">
        <v>0</v>
      </c>
      <c r="K113">
        <v>2.0240147083469018</v>
      </c>
      <c r="L113">
        <v>0.34176763088392043</v>
      </c>
      <c r="M113">
        <v>6.0631714566645867</v>
      </c>
      <c r="N113">
        <v>-0.87647561550794906</v>
      </c>
      <c r="O113">
        <v>0</v>
      </c>
      <c r="P113">
        <v>1.2255501668021578</v>
      </c>
      <c r="Q113">
        <v>-2.1575402167384543</v>
      </c>
      <c r="R113">
        <v>0</v>
      </c>
      <c r="S113">
        <v>0</v>
      </c>
      <c r="T113">
        <v>0</v>
      </c>
      <c r="U113">
        <v>0</v>
      </c>
      <c r="V113">
        <v>0</v>
      </c>
      <c r="W113">
        <v>0</v>
      </c>
      <c r="X113">
        <v>0</v>
      </c>
      <c r="Y113">
        <v>0</v>
      </c>
      <c r="Z113">
        <v>22.913072708674797</v>
      </c>
      <c r="AA113">
        <v>0</v>
      </c>
      <c r="AB113">
        <v>3.1216896250689348</v>
      </c>
      <c r="AC113">
        <v>0</v>
      </c>
      <c r="AD113">
        <v>3.7967928174497496</v>
      </c>
      <c r="AE113">
        <v>0</v>
      </c>
      <c r="AF113">
        <v>1.5893095674400914</v>
      </c>
      <c r="AG113">
        <v>0</v>
      </c>
      <c r="AH113">
        <v>0</v>
      </c>
      <c r="AI113">
        <v>0</v>
      </c>
      <c r="AJ113">
        <v>0</v>
      </c>
      <c r="AK113">
        <v>0</v>
      </c>
      <c r="AL113">
        <v>0</v>
      </c>
      <c r="AM113">
        <v>0</v>
      </c>
      <c r="AN113">
        <v>0</v>
      </c>
      <c r="AO113">
        <v>0</v>
      </c>
      <c r="AP113">
        <v>0</v>
      </c>
      <c r="AQ113">
        <v>0</v>
      </c>
      <c r="AR113">
        <v>0</v>
      </c>
      <c r="AS113">
        <v>52.803734883048364</v>
      </c>
      <c r="AT113">
        <v>7.4171294351846244</v>
      </c>
      <c r="AU113">
        <v>0</v>
      </c>
      <c r="AV113">
        <v>0</v>
      </c>
      <c r="AW113">
        <v>0.37572633101864655</v>
      </c>
      <c r="AX113">
        <v>2.2113525336403614</v>
      </c>
      <c r="AY113">
        <v>0</v>
      </c>
      <c r="AZ113">
        <v>2.761311155175548</v>
      </c>
      <c r="BA113">
        <v>0</v>
      </c>
      <c r="BB113">
        <v>0</v>
      </c>
      <c r="BC113">
        <v>0.74720160360993138</v>
      </c>
      <c r="BD113">
        <v>3.1216896250689348</v>
      </c>
    </row>
    <row r="114" spans="1:56">
      <c r="A114" s="7">
        <v>44552</v>
      </c>
      <c r="B114">
        <v>56.698031828515752</v>
      </c>
      <c r="C114">
        <v>0</v>
      </c>
      <c r="D114">
        <v>1.1349989932067714</v>
      </c>
      <c r="E114">
        <v>0</v>
      </c>
      <c r="F114">
        <v>0.77043319567199287</v>
      </c>
      <c r="G114">
        <v>0.21472893312851732</v>
      </c>
      <c r="H114">
        <v>0</v>
      </c>
      <c r="I114">
        <v>0</v>
      </c>
      <c r="J114">
        <v>0</v>
      </c>
      <c r="K114">
        <v>2.0496517897452549</v>
      </c>
      <c r="L114">
        <v>0.34609661354207988</v>
      </c>
      <c r="M114">
        <v>6.1399703156479966</v>
      </c>
      <c r="N114">
        <v>0</v>
      </c>
      <c r="O114">
        <v>0</v>
      </c>
      <c r="P114">
        <v>1.2410735368915649</v>
      </c>
      <c r="Q114">
        <v>-3.8034590553269179</v>
      </c>
      <c r="R114">
        <v>0</v>
      </c>
      <c r="S114">
        <v>0</v>
      </c>
      <c r="T114">
        <v>0</v>
      </c>
      <c r="U114">
        <v>0</v>
      </c>
      <c r="V114">
        <v>0</v>
      </c>
      <c r="W114">
        <v>0</v>
      </c>
      <c r="X114">
        <v>0</v>
      </c>
      <c r="Y114">
        <v>0</v>
      </c>
      <c r="Z114">
        <v>23.203300001834368</v>
      </c>
      <c r="AA114">
        <v>0</v>
      </c>
      <c r="AB114">
        <v>2.4317156546743295</v>
      </c>
      <c r="AC114">
        <v>0</v>
      </c>
      <c r="AD114">
        <v>3.8448847043872427</v>
      </c>
      <c r="AE114">
        <v>0</v>
      </c>
      <c r="AF114">
        <v>1.646250489676246</v>
      </c>
      <c r="AG114">
        <v>0</v>
      </c>
      <c r="AH114">
        <v>0</v>
      </c>
      <c r="AI114">
        <v>0</v>
      </c>
      <c r="AJ114">
        <v>0</v>
      </c>
      <c r="AK114">
        <v>0</v>
      </c>
      <c r="AL114">
        <v>0</v>
      </c>
      <c r="AM114">
        <v>0</v>
      </c>
      <c r="AN114">
        <v>0</v>
      </c>
      <c r="AO114">
        <v>0</v>
      </c>
      <c r="AP114">
        <v>0</v>
      </c>
      <c r="AQ114">
        <v>0</v>
      </c>
      <c r="AR114">
        <v>0</v>
      </c>
      <c r="AS114">
        <v>52.430331917857934</v>
      </c>
      <c r="AT114">
        <v>7.2880665304804193</v>
      </c>
      <c r="AU114">
        <v>0</v>
      </c>
      <c r="AV114">
        <v>0</v>
      </c>
      <c r="AW114">
        <v>0.38048544985909061</v>
      </c>
      <c r="AX114">
        <v>2.2393625202632825</v>
      </c>
      <c r="AY114">
        <v>0</v>
      </c>
      <c r="AZ114">
        <v>3.302772249373485</v>
      </c>
      <c r="BA114">
        <v>0</v>
      </c>
      <c r="BB114">
        <v>0</v>
      </c>
      <c r="BC114">
        <v>1.1349989932067714</v>
      </c>
      <c r="BD114">
        <v>2.4317156546743295</v>
      </c>
    </row>
    <row r="115" spans="1:56">
      <c r="A115" s="7">
        <v>44553</v>
      </c>
      <c r="B115">
        <v>45.906111111111116</v>
      </c>
      <c r="C115">
        <v>0</v>
      </c>
      <c r="D115">
        <v>1.1287667635929099</v>
      </c>
      <c r="E115">
        <v>0</v>
      </c>
      <c r="F115">
        <v>0.37969076163211141</v>
      </c>
      <c r="G115">
        <v>0.16744523659111255</v>
      </c>
      <c r="H115">
        <v>0</v>
      </c>
      <c r="I115">
        <v>0</v>
      </c>
      <c r="J115">
        <v>0</v>
      </c>
      <c r="K115">
        <v>2.0383972418041472</v>
      </c>
      <c r="L115">
        <v>0.3441962122403307</v>
      </c>
      <c r="M115">
        <v>6.1062560083592317</v>
      </c>
      <c r="N115">
        <v>0</v>
      </c>
      <c r="O115">
        <v>0</v>
      </c>
      <c r="P115">
        <v>1.2342588566179353</v>
      </c>
      <c r="Q115">
        <v>-1.609702853863396</v>
      </c>
      <c r="R115">
        <v>0</v>
      </c>
      <c r="S115">
        <v>0</v>
      </c>
      <c r="T115">
        <v>0</v>
      </c>
      <c r="U115">
        <v>0</v>
      </c>
      <c r="V115">
        <v>0</v>
      </c>
      <c r="W115">
        <v>0</v>
      </c>
      <c r="X115">
        <v>0</v>
      </c>
      <c r="Y115">
        <v>0</v>
      </c>
      <c r="Z115">
        <v>23.075891700790702</v>
      </c>
      <c r="AA115">
        <v>0</v>
      </c>
      <c r="AB115">
        <v>2.2732614181840201</v>
      </c>
      <c r="AC115">
        <v>0</v>
      </c>
      <c r="AD115">
        <v>3.8237726113721964</v>
      </c>
      <c r="AE115">
        <v>0</v>
      </c>
      <c r="AF115">
        <v>1.7063693194646712</v>
      </c>
      <c r="AG115">
        <v>0</v>
      </c>
      <c r="AH115">
        <v>0</v>
      </c>
      <c r="AI115">
        <v>0</v>
      </c>
      <c r="AJ115">
        <v>0</v>
      </c>
      <c r="AK115">
        <v>0</v>
      </c>
      <c r="AL115">
        <v>0</v>
      </c>
      <c r="AM115">
        <v>0</v>
      </c>
      <c r="AN115">
        <v>0</v>
      </c>
      <c r="AO115">
        <v>0</v>
      </c>
      <c r="AP115">
        <v>0</v>
      </c>
      <c r="AQ115">
        <v>0</v>
      </c>
      <c r="AR115">
        <v>0</v>
      </c>
      <c r="AS115">
        <v>53.864758337554399</v>
      </c>
      <c r="AT115">
        <v>7.2627424495262467</v>
      </c>
      <c r="AU115">
        <v>0</v>
      </c>
      <c r="AV115">
        <v>0</v>
      </c>
      <c r="AW115">
        <v>0.37839622096774544</v>
      </c>
      <c r="AX115">
        <v>2.2270662790344464</v>
      </c>
      <c r="AY115">
        <v>0</v>
      </c>
      <c r="AZ115">
        <v>3.3279501165799807</v>
      </c>
      <c r="BA115">
        <v>0</v>
      </c>
      <c r="BB115">
        <v>0</v>
      </c>
      <c r="BC115">
        <v>1.1287667635929099</v>
      </c>
      <c r="BD115">
        <v>2.2732614181840201</v>
      </c>
    </row>
    <row r="116" spans="1:56">
      <c r="A116" s="7">
        <v>44554</v>
      </c>
      <c r="B116">
        <v>46.688300395256917</v>
      </c>
      <c r="C116">
        <v>0</v>
      </c>
      <c r="D116">
        <v>1.1510744071421768</v>
      </c>
      <c r="E116">
        <v>0</v>
      </c>
      <c r="F116">
        <v>0.20253434035748519</v>
      </c>
      <c r="G116">
        <v>0.11810875884078817</v>
      </c>
      <c r="H116">
        <v>0</v>
      </c>
      <c r="I116">
        <v>8.4104084329813446E-3</v>
      </c>
      <c r="J116">
        <v>0</v>
      </c>
      <c r="K116">
        <v>2.0786817722745847</v>
      </c>
      <c r="L116">
        <v>0.35099850892492224</v>
      </c>
      <c r="M116">
        <v>6.2269330045718645</v>
      </c>
      <c r="N116">
        <v>0</v>
      </c>
      <c r="O116">
        <v>0</v>
      </c>
      <c r="P116">
        <v>1.258651324140029</v>
      </c>
      <c r="Q116">
        <v>-2.215813700853261</v>
      </c>
      <c r="R116">
        <v>0</v>
      </c>
      <c r="S116">
        <v>0</v>
      </c>
      <c r="T116">
        <v>0</v>
      </c>
      <c r="U116">
        <v>0</v>
      </c>
      <c r="V116">
        <v>0</v>
      </c>
      <c r="W116">
        <v>0</v>
      </c>
      <c r="X116">
        <v>0</v>
      </c>
      <c r="Y116">
        <v>0</v>
      </c>
      <c r="Z116">
        <v>23.531936991320162</v>
      </c>
      <c r="AA116">
        <v>0</v>
      </c>
      <c r="AB116">
        <v>2.5648032281857547</v>
      </c>
      <c r="AC116">
        <v>0</v>
      </c>
      <c r="AD116">
        <v>3.8993412400554415</v>
      </c>
      <c r="AE116">
        <v>0</v>
      </c>
      <c r="AF116">
        <v>1.8485872340071163</v>
      </c>
      <c r="AG116">
        <v>0</v>
      </c>
      <c r="AH116">
        <v>0</v>
      </c>
      <c r="AI116">
        <v>0</v>
      </c>
      <c r="AJ116">
        <v>0</v>
      </c>
      <c r="AK116">
        <v>0</v>
      </c>
      <c r="AL116">
        <v>0</v>
      </c>
      <c r="AM116">
        <v>0</v>
      </c>
      <c r="AN116">
        <v>0</v>
      </c>
      <c r="AO116">
        <v>0</v>
      </c>
      <c r="AP116">
        <v>0</v>
      </c>
      <c r="AQ116">
        <v>0</v>
      </c>
      <c r="AR116">
        <v>0</v>
      </c>
      <c r="AS116">
        <v>51.511588333381191</v>
      </c>
      <c r="AT116">
        <v>7.3553266745808665</v>
      </c>
      <c r="AU116">
        <v>0</v>
      </c>
      <c r="AV116">
        <v>0</v>
      </c>
      <c r="AW116">
        <v>0.38587440715287874</v>
      </c>
      <c r="AX116">
        <v>2.2710794466042974</v>
      </c>
      <c r="AY116">
        <v>0</v>
      </c>
      <c r="AZ116">
        <v>0.47506029274980366</v>
      </c>
      <c r="BA116">
        <v>0</v>
      </c>
      <c r="BB116">
        <v>0</v>
      </c>
      <c r="BC116">
        <v>1.1510744071421768</v>
      </c>
      <c r="BD116">
        <v>2.5648032281857547</v>
      </c>
    </row>
    <row r="117" spans="1:56">
      <c r="A117" s="7">
        <v>44555</v>
      </c>
      <c r="B117">
        <v>44.112015907005201</v>
      </c>
      <c r="C117">
        <v>0</v>
      </c>
      <c r="D117">
        <v>1.4253744876450085</v>
      </c>
      <c r="E117">
        <v>0</v>
      </c>
      <c r="F117">
        <v>0.24446693554052626</v>
      </c>
      <c r="G117">
        <v>8.0541044257648978E-2</v>
      </c>
      <c r="H117">
        <v>0</v>
      </c>
      <c r="I117">
        <v>0</v>
      </c>
      <c r="J117">
        <v>0</v>
      </c>
      <c r="K117">
        <v>1.9305224413048758</v>
      </c>
      <c r="L117">
        <v>0.32822901081813982</v>
      </c>
      <c r="M117">
        <v>5.7831044973631629</v>
      </c>
      <c r="N117">
        <v>0</v>
      </c>
      <c r="O117">
        <v>0</v>
      </c>
      <c r="P117">
        <v>1.1689401713334744</v>
      </c>
      <c r="Q117">
        <v>-1.5245151531236079</v>
      </c>
      <c r="R117">
        <v>0</v>
      </c>
      <c r="S117">
        <v>0</v>
      </c>
      <c r="T117">
        <v>0</v>
      </c>
      <c r="U117">
        <v>0</v>
      </c>
      <c r="V117">
        <v>0</v>
      </c>
      <c r="W117">
        <v>0</v>
      </c>
      <c r="X117">
        <v>0</v>
      </c>
      <c r="Y117">
        <v>0</v>
      </c>
      <c r="Z117">
        <v>21.854683605276236</v>
      </c>
      <c r="AA117">
        <v>0</v>
      </c>
      <c r="AB117">
        <v>1.9697268738569427</v>
      </c>
      <c r="AC117">
        <v>0</v>
      </c>
      <c r="AD117">
        <v>3.6214132777021475</v>
      </c>
      <c r="AE117">
        <v>0</v>
      </c>
      <c r="AF117">
        <v>1.6908330972894929</v>
      </c>
      <c r="AG117">
        <v>1.1222291754258213</v>
      </c>
      <c r="AH117">
        <v>0</v>
      </c>
      <c r="AI117">
        <v>0</v>
      </c>
      <c r="AJ117">
        <v>0</v>
      </c>
      <c r="AK117">
        <v>0</v>
      </c>
      <c r="AL117">
        <v>7.5246733127651549E-3</v>
      </c>
      <c r="AM117">
        <v>0</v>
      </c>
      <c r="AN117">
        <v>0</v>
      </c>
      <c r="AO117">
        <v>0</v>
      </c>
      <c r="AP117">
        <v>0</v>
      </c>
      <c r="AQ117">
        <v>0</v>
      </c>
      <c r="AR117">
        <v>0</v>
      </c>
      <c r="AS117">
        <v>49.397605819582871</v>
      </c>
      <c r="AT117">
        <v>6.8275456390364697</v>
      </c>
      <c r="AU117">
        <v>0</v>
      </c>
      <c r="AV117">
        <v>0</v>
      </c>
      <c r="AW117">
        <v>0.35837096975103699</v>
      </c>
      <c r="AX117">
        <v>2.1092068522149425</v>
      </c>
      <c r="AY117">
        <v>0</v>
      </c>
      <c r="AZ117">
        <v>0.39940822547490151</v>
      </c>
      <c r="BA117">
        <v>0</v>
      </c>
      <c r="BB117">
        <v>0</v>
      </c>
      <c r="BC117">
        <v>1.4253744876450085</v>
      </c>
      <c r="BD117">
        <v>1.9697268738569427</v>
      </c>
    </row>
    <row r="118" spans="1:56">
      <c r="A118" s="7">
        <v>44556</v>
      </c>
      <c r="B118">
        <v>44.406267902274642</v>
      </c>
      <c r="C118">
        <v>0</v>
      </c>
      <c r="D118">
        <v>3.5983600955649284</v>
      </c>
      <c r="E118">
        <v>0</v>
      </c>
      <c r="F118">
        <v>0.32573694475009662</v>
      </c>
      <c r="G118">
        <v>6.5526121548267091E-2</v>
      </c>
      <c r="H118">
        <v>0</v>
      </c>
      <c r="I118">
        <v>0</v>
      </c>
      <c r="J118">
        <v>0</v>
      </c>
      <c r="K118">
        <v>1.7722206853764784</v>
      </c>
      <c r="L118">
        <v>0.30271103807422295</v>
      </c>
      <c r="M118">
        <v>5.3088931766021288</v>
      </c>
      <c r="N118">
        <v>0</v>
      </c>
      <c r="O118">
        <v>0</v>
      </c>
      <c r="P118">
        <v>1.0730877338076743</v>
      </c>
      <c r="Q118">
        <v>0</v>
      </c>
      <c r="R118">
        <v>0</v>
      </c>
      <c r="S118">
        <v>0</v>
      </c>
      <c r="T118">
        <v>0</v>
      </c>
      <c r="U118">
        <v>0</v>
      </c>
      <c r="V118">
        <v>0</v>
      </c>
      <c r="W118">
        <v>0</v>
      </c>
      <c r="X118">
        <v>0</v>
      </c>
      <c r="Y118">
        <v>0</v>
      </c>
      <c r="Z118">
        <v>20.06261182410784</v>
      </c>
      <c r="AA118">
        <v>0</v>
      </c>
      <c r="AB118">
        <v>3.0277010954981352</v>
      </c>
      <c r="AC118">
        <v>0</v>
      </c>
      <c r="AD118">
        <v>3.324459422861084</v>
      </c>
      <c r="AE118">
        <v>0</v>
      </c>
      <c r="AF118">
        <v>1.5542699311038795</v>
      </c>
      <c r="AG118">
        <v>1.7934031398784098</v>
      </c>
      <c r="AH118">
        <v>0</v>
      </c>
      <c r="AI118">
        <v>0</v>
      </c>
      <c r="AJ118">
        <v>0</v>
      </c>
      <c r="AK118">
        <v>0</v>
      </c>
      <c r="AL118">
        <v>5.1173161878168604E-3</v>
      </c>
      <c r="AM118">
        <v>0</v>
      </c>
      <c r="AN118">
        <v>0</v>
      </c>
      <c r="AO118">
        <v>0</v>
      </c>
      <c r="AP118">
        <v>0</v>
      </c>
      <c r="AQ118">
        <v>0</v>
      </c>
      <c r="AR118">
        <v>0</v>
      </c>
      <c r="AS118">
        <v>51.949645888202838</v>
      </c>
      <c r="AT118">
        <v>6.8584327194631429</v>
      </c>
      <c r="AU118">
        <v>0</v>
      </c>
      <c r="AV118">
        <v>0</v>
      </c>
      <c r="AW118">
        <v>0.32898475150691936</v>
      </c>
      <c r="AX118">
        <v>1.9362530749482298</v>
      </c>
      <c r="AY118">
        <v>0</v>
      </c>
      <c r="AZ118">
        <v>0.61187682207369753</v>
      </c>
      <c r="BA118">
        <v>0</v>
      </c>
      <c r="BB118">
        <v>0</v>
      </c>
      <c r="BC118">
        <v>3.5983600955649284</v>
      </c>
      <c r="BD118">
        <v>3.0277010954981352</v>
      </c>
    </row>
    <row r="119" spans="1:56">
      <c r="A119" s="7">
        <v>44557</v>
      </c>
      <c r="B119">
        <v>68.4431095890411</v>
      </c>
      <c r="C119">
        <v>0</v>
      </c>
      <c r="D119">
        <v>2.3936040411531847</v>
      </c>
      <c r="E119">
        <v>0</v>
      </c>
      <c r="F119">
        <v>0.48128963112039108</v>
      </c>
      <c r="G119">
        <v>8.2309523555447267E-2</v>
      </c>
      <c r="H119">
        <v>0</v>
      </c>
      <c r="I119">
        <v>0</v>
      </c>
      <c r="J119">
        <v>0</v>
      </c>
      <c r="K119">
        <v>2.1612595413101503</v>
      </c>
      <c r="L119">
        <v>0.36984109408327293</v>
      </c>
      <c r="M119">
        <v>6.4743043157123905</v>
      </c>
      <c r="N119">
        <v>0</v>
      </c>
      <c r="O119">
        <v>0</v>
      </c>
      <c r="P119">
        <v>1.3086525411264136</v>
      </c>
      <c r="Q119">
        <v>-2.3038391766405826</v>
      </c>
      <c r="R119">
        <v>0</v>
      </c>
      <c r="S119">
        <v>0</v>
      </c>
      <c r="T119">
        <v>0</v>
      </c>
      <c r="U119">
        <v>0</v>
      </c>
      <c r="V119">
        <v>0</v>
      </c>
      <c r="W119">
        <v>0</v>
      </c>
      <c r="X119">
        <v>0</v>
      </c>
      <c r="Y119">
        <v>0</v>
      </c>
      <c r="Z119">
        <v>24.466767364947952</v>
      </c>
      <c r="AA119">
        <v>0</v>
      </c>
      <c r="AB119">
        <v>2.6154101201222968</v>
      </c>
      <c r="AC119">
        <v>0</v>
      </c>
      <c r="AD119">
        <v>4.0542465769891507</v>
      </c>
      <c r="AE119">
        <v>0</v>
      </c>
      <c r="AF119">
        <v>1.9511369338613034</v>
      </c>
      <c r="AG119">
        <v>2.1870919798311705</v>
      </c>
      <c r="AH119">
        <v>0</v>
      </c>
      <c r="AI119">
        <v>0</v>
      </c>
      <c r="AJ119">
        <v>0</v>
      </c>
      <c r="AK119">
        <v>0</v>
      </c>
      <c r="AL119">
        <v>0</v>
      </c>
      <c r="AM119">
        <v>0</v>
      </c>
      <c r="AN119">
        <v>0</v>
      </c>
      <c r="AO119">
        <v>0</v>
      </c>
      <c r="AP119">
        <v>0</v>
      </c>
      <c r="AQ119">
        <v>0</v>
      </c>
      <c r="AR119">
        <v>0</v>
      </c>
      <c r="AS119">
        <v>67.884639150353124</v>
      </c>
      <c r="AT119">
        <v>8.419672377267311</v>
      </c>
      <c r="AU119">
        <v>0</v>
      </c>
      <c r="AV119">
        <v>0</v>
      </c>
      <c r="AW119">
        <v>0.4012036644233356</v>
      </c>
      <c r="AX119">
        <v>2.3613004109214542</v>
      </c>
      <c r="AY119">
        <v>0</v>
      </c>
      <c r="AZ119">
        <v>0.94371209777533294</v>
      </c>
      <c r="BA119">
        <v>9.516676119523007</v>
      </c>
      <c r="BB119">
        <v>0</v>
      </c>
      <c r="BC119">
        <v>2.3936040411531847</v>
      </c>
      <c r="BD119">
        <v>2.6154101201222968</v>
      </c>
    </row>
    <row r="120" spans="1:56">
      <c r="A120" s="7">
        <v>44558</v>
      </c>
      <c r="B120">
        <v>66.926215153681198</v>
      </c>
      <c r="C120">
        <v>0</v>
      </c>
      <c r="D120">
        <v>1.6653142244858945</v>
      </c>
      <c r="E120">
        <v>0</v>
      </c>
      <c r="F120">
        <v>0.46997522260617869</v>
      </c>
      <c r="G120">
        <v>0.1003755790945688</v>
      </c>
      <c r="H120">
        <v>0</v>
      </c>
      <c r="I120">
        <v>0</v>
      </c>
      <c r="J120">
        <v>0</v>
      </c>
      <c r="K120">
        <v>2.2554960188083055</v>
      </c>
      <c r="L120">
        <v>0.38596711748504536</v>
      </c>
      <c r="M120">
        <v>6.7566006439886275</v>
      </c>
      <c r="N120">
        <v>0</v>
      </c>
      <c r="O120">
        <v>0</v>
      </c>
      <c r="P120">
        <v>1.3657131594314253</v>
      </c>
      <c r="Q120">
        <v>-4.1854361798969197</v>
      </c>
      <c r="R120">
        <v>0</v>
      </c>
      <c r="S120">
        <v>0</v>
      </c>
      <c r="T120">
        <v>0</v>
      </c>
      <c r="U120">
        <v>0</v>
      </c>
      <c r="V120">
        <v>0</v>
      </c>
      <c r="W120">
        <v>0</v>
      </c>
      <c r="X120">
        <v>0</v>
      </c>
      <c r="Y120">
        <v>0</v>
      </c>
      <c r="Z120">
        <v>25.533581381575416</v>
      </c>
      <c r="AA120">
        <v>0</v>
      </c>
      <c r="AB120">
        <v>2.5688929237714695</v>
      </c>
      <c r="AC120">
        <v>0</v>
      </c>
      <c r="AD120">
        <v>4.2310221604032598</v>
      </c>
      <c r="AE120">
        <v>0</v>
      </c>
      <c r="AF120">
        <v>2.3741581775320442</v>
      </c>
      <c r="AG120">
        <v>2.2824548181225941</v>
      </c>
      <c r="AH120">
        <v>0</v>
      </c>
      <c r="AI120">
        <v>0</v>
      </c>
      <c r="AJ120">
        <v>0</v>
      </c>
      <c r="AK120">
        <v>0</v>
      </c>
      <c r="AL120">
        <v>0</v>
      </c>
      <c r="AM120">
        <v>0</v>
      </c>
      <c r="AN120">
        <v>0</v>
      </c>
      <c r="AO120">
        <v>0</v>
      </c>
      <c r="AP120">
        <v>0</v>
      </c>
      <c r="AQ120">
        <v>0</v>
      </c>
      <c r="AR120">
        <v>0</v>
      </c>
      <c r="AS120">
        <v>58.225526732324127</v>
      </c>
      <c r="AT120">
        <v>8.3534247873711944</v>
      </c>
      <c r="AU120">
        <v>0</v>
      </c>
      <c r="AV120">
        <v>0</v>
      </c>
      <c r="AW120">
        <v>0.4186971765961901</v>
      </c>
      <c r="AX120">
        <v>2.4642591850931548</v>
      </c>
      <c r="AY120">
        <v>0</v>
      </c>
      <c r="AZ120">
        <v>1.1850303416279684</v>
      </c>
      <c r="BA120">
        <v>0</v>
      </c>
      <c r="BB120">
        <v>0</v>
      </c>
      <c r="BC120">
        <v>1.6653142244858945</v>
      </c>
      <c r="BD120">
        <v>2.5688929237714695</v>
      </c>
    </row>
    <row r="121" spans="1:56">
      <c r="A121" s="7">
        <v>44559</v>
      </c>
      <c r="B121">
        <v>62.963074829931976</v>
      </c>
      <c r="C121">
        <v>0</v>
      </c>
      <c r="D121">
        <v>1.9811008503875562</v>
      </c>
      <c r="E121">
        <v>0</v>
      </c>
      <c r="F121">
        <v>0.40607955793319012</v>
      </c>
      <c r="G121">
        <v>0.11681842387415425</v>
      </c>
      <c r="H121">
        <v>0</v>
      </c>
      <c r="I121">
        <v>0</v>
      </c>
      <c r="J121">
        <v>0</v>
      </c>
      <c r="K121">
        <v>2.1465570954508979</v>
      </c>
      <c r="L121">
        <v>0.36732516827318262</v>
      </c>
      <c r="M121">
        <v>6.4302614292109457</v>
      </c>
      <c r="N121">
        <v>0</v>
      </c>
      <c r="O121">
        <v>0</v>
      </c>
      <c r="P121">
        <v>1.2997501428874585</v>
      </c>
      <c r="Q121">
        <v>-3.9832824596433949</v>
      </c>
      <c r="R121">
        <v>0</v>
      </c>
      <c r="S121">
        <v>0</v>
      </c>
      <c r="T121">
        <v>0</v>
      </c>
      <c r="U121">
        <v>0</v>
      </c>
      <c r="V121">
        <v>0</v>
      </c>
      <c r="W121">
        <v>0</v>
      </c>
      <c r="X121">
        <v>0</v>
      </c>
      <c r="Y121">
        <v>0</v>
      </c>
      <c r="Z121">
        <v>24.300326770628576</v>
      </c>
      <c r="AA121">
        <v>0</v>
      </c>
      <c r="AB121">
        <v>3.1578888098368725</v>
      </c>
      <c r="AC121">
        <v>0</v>
      </c>
      <c r="AD121">
        <v>4.0266666683021493</v>
      </c>
      <c r="AE121">
        <v>0</v>
      </c>
      <c r="AF121">
        <v>2.5252450577724281</v>
      </c>
      <c r="AG121">
        <v>2.172213803097625</v>
      </c>
      <c r="AH121">
        <v>0</v>
      </c>
      <c r="AI121">
        <v>0</v>
      </c>
      <c r="AJ121">
        <v>0</v>
      </c>
      <c r="AK121">
        <v>0</v>
      </c>
      <c r="AL121">
        <v>0</v>
      </c>
      <c r="AM121">
        <v>0</v>
      </c>
      <c r="AN121">
        <v>0</v>
      </c>
      <c r="AO121">
        <v>0</v>
      </c>
      <c r="AP121">
        <v>0</v>
      </c>
      <c r="AQ121">
        <v>0</v>
      </c>
      <c r="AR121">
        <v>0</v>
      </c>
      <c r="AS121">
        <v>56.516028705075236</v>
      </c>
      <c r="AT121">
        <v>7.4246985759573638</v>
      </c>
      <c r="AU121">
        <v>0</v>
      </c>
      <c r="AV121">
        <v>0</v>
      </c>
      <c r="AW121">
        <v>0.39847438779460542</v>
      </c>
      <c r="AX121">
        <v>2.3452371428199479</v>
      </c>
      <c r="AY121">
        <v>0</v>
      </c>
      <c r="AZ121">
        <v>1.4006672860944864</v>
      </c>
      <c r="BA121">
        <v>0</v>
      </c>
      <c r="BB121">
        <v>0</v>
      </c>
      <c r="BC121">
        <v>1.9811008503875562</v>
      </c>
      <c r="BD121">
        <v>3.1578888098368725</v>
      </c>
    </row>
    <row r="122" spans="1:56">
      <c r="A122" s="7">
        <v>44560</v>
      </c>
      <c r="B122">
        <v>61.683241214602518</v>
      </c>
      <c r="C122">
        <v>0</v>
      </c>
      <c r="D122">
        <v>1.9871840669189407</v>
      </c>
      <c r="E122">
        <v>0</v>
      </c>
      <c r="F122">
        <v>0.40358922362037969</v>
      </c>
      <c r="G122">
        <v>9.3264160051373085E-2</v>
      </c>
      <c r="H122">
        <v>0</v>
      </c>
      <c r="I122">
        <v>0</v>
      </c>
      <c r="J122">
        <v>0</v>
      </c>
      <c r="K122">
        <v>2.1531483659589354</v>
      </c>
      <c r="L122">
        <v>0.36813240388367419</v>
      </c>
      <c r="M122">
        <v>6.4500063465984923</v>
      </c>
      <c r="N122">
        <v>-1.258602166668322</v>
      </c>
      <c r="O122">
        <v>0</v>
      </c>
      <c r="P122">
        <v>1.3037411873384948</v>
      </c>
      <c r="Q122">
        <v>-3.9955136237978781</v>
      </c>
      <c r="R122">
        <v>0</v>
      </c>
      <c r="S122">
        <v>0</v>
      </c>
      <c r="T122">
        <v>0</v>
      </c>
      <c r="U122">
        <v>0</v>
      </c>
      <c r="V122">
        <v>0</v>
      </c>
      <c r="W122">
        <v>0</v>
      </c>
      <c r="X122">
        <v>0</v>
      </c>
      <c r="Y122">
        <v>0</v>
      </c>
      <c r="Z122">
        <v>24.374943945973392</v>
      </c>
      <c r="AA122">
        <v>0</v>
      </c>
      <c r="AB122">
        <v>2.2990539920395889</v>
      </c>
      <c r="AC122">
        <v>0</v>
      </c>
      <c r="AD122">
        <v>4.039031049064592</v>
      </c>
      <c r="AE122">
        <v>0</v>
      </c>
      <c r="AF122">
        <v>2.728438697744243</v>
      </c>
      <c r="AG122">
        <v>2.1788838557171673</v>
      </c>
      <c r="AH122">
        <v>0</v>
      </c>
      <c r="AI122">
        <v>0</v>
      </c>
      <c r="AJ122">
        <v>0</v>
      </c>
      <c r="AK122">
        <v>0</v>
      </c>
      <c r="AL122">
        <v>0</v>
      </c>
      <c r="AM122">
        <v>0</v>
      </c>
      <c r="AN122">
        <v>0</v>
      </c>
      <c r="AO122">
        <v>0</v>
      </c>
      <c r="AP122">
        <v>0</v>
      </c>
      <c r="AQ122">
        <v>0</v>
      </c>
      <c r="AR122">
        <v>0</v>
      </c>
      <c r="AS122">
        <v>54.893587562004299</v>
      </c>
      <c r="AT122">
        <v>7.3858882689466423</v>
      </c>
      <c r="AU122">
        <v>0</v>
      </c>
      <c r="AV122">
        <v>0</v>
      </c>
      <c r="AW122">
        <v>0.39969795295671784</v>
      </c>
      <c r="AX122">
        <v>2.3524384851213398</v>
      </c>
      <c r="AY122">
        <v>0</v>
      </c>
      <c r="AZ122">
        <v>1.6302613559784889</v>
      </c>
      <c r="BA122">
        <v>0</v>
      </c>
      <c r="BB122">
        <v>0</v>
      </c>
      <c r="BC122">
        <v>1.9871840669189407</v>
      </c>
      <c r="BD122">
        <v>2.2990539920395889</v>
      </c>
    </row>
    <row r="123" spans="1:56">
      <c r="A123" s="7">
        <v>44561</v>
      </c>
      <c r="B123">
        <v>59.956197896377091</v>
      </c>
      <c r="C123">
        <v>0</v>
      </c>
      <c r="D123">
        <v>2.2689663031318332</v>
      </c>
      <c r="E123">
        <v>0</v>
      </c>
      <c r="F123">
        <v>0.51169699668837554</v>
      </c>
      <c r="G123">
        <v>9.2166953833043477E-2</v>
      </c>
      <c r="H123">
        <v>0</v>
      </c>
      <c r="I123">
        <v>0</v>
      </c>
      <c r="J123">
        <v>0</v>
      </c>
      <c r="K123">
        <v>2.4584643009838874</v>
      </c>
      <c r="L123">
        <v>0.42004813342668523</v>
      </c>
      <c r="M123">
        <v>7.3646157389482587</v>
      </c>
      <c r="N123">
        <v>-1.0646088699469363</v>
      </c>
      <c r="O123">
        <v>0</v>
      </c>
      <c r="P123">
        <v>1.4886113829720016</v>
      </c>
      <c r="Q123">
        <v>-1.9414258027117546</v>
      </c>
      <c r="R123">
        <v>0</v>
      </c>
      <c r="S123">
        <v>0</v>
      </c>
      <c r="T123">
        <v>0</v>
      </c>
      <c r="U123">
        <v>0</v>
      </c>
      <c r="V123">
        <v>0</v>
      </c>
      <c r="W123">
        <v>0</v>
      </c>
      <c r="X123">
        <v>0</v>
      </c>
      <c r="Y123">
        <v>0</v>
      </c>
      <c r="Z123">
        <v>27.831305300213486</v>
      </c>
      <c r="AA123">
        <v>0</v>
      </c>
      <c r="AB123">
        <v>2.2750514026408117</v>
      </c>
      <c r="AC123">
        <v>0</v>
      </c>
      <c r="AD123">
        <v>4.6117647077554809</v>
      </c>
      <c r="AE123">
        <v>0</v>
      </c>
      <c r="AF123">
        <v>3.453987116705223</v>
      </c>
      <c r="AG123">
        <v>2.4878490771745296</v>
      </c>
      <c r="AH123">
        <v>0</v>
      </c>
      <c r="AI123">
        <v>0</v>
      </c>
      <c r="AJ123">
        <v>0</v>
      </c>
      <c r="AK123">
        <v>0</v>
      </c>
      <c r="AL123">
        <v>0</v>
      </c>
      <c r="AM123">
        <v>0</v>
      </c>
      <c r="AN123">
        <v>0</v>
      </c>
      <c r="AO123">
        <v>0</v>
      </c>
      <c r="AP123">
        <v>0</v>
      </c>
      <c r="AQ123">
        <v>0</v>
      </c>
      <c r="AR123">
        <v>0</v>
      </c>
      <c r="AS123">
        <v>66.053665897924546</v>
      </c>
      <c r="AT123">
        <v>8.6419074163095608</v>
      </c>
      <c r="AU123">
        <v>0</v>
      </c>
      <c r="AV123">
        <v>0</v>
      </c>
      <c r="AW123">
        <v>0.45637502926222823</v>
      </c>
      <c r="AX123">
        <v>2.6860137124622701</v>
      </c>
      <c r="AY123">
        <v>0</v>
      </c>
      <c r="AZ123">
        <v>2.0108770046239024</v>
      </c>
      <c r="BA123">
        <v>0</v>
      </c>
      <c r="BB123">
        <v>0</v>
      </c>
      <c r="BC123">
        <v>2.2689663031318332</v>
      </c>
      <c r="BD123">
        <v>2.2750514026408117</v>
      </c>
    </row>
    <row r="124" spans="1:56">
      <c r="A124" s="7">
        <v>44562</v>
      </c>
      <c r="B124">
        <v>53.20549854791868</v>
      </c>
      <c r="C124">
        <v>0</v>
      </c>
      <c r="D124">
        <v>0</v>
      </c>
      <c r="E124">
        <v>7.5973916754869668</v>
      </c>
      <c r="F124">
        <v>0.54408426652457575</v>
      </c>
      <c r="G124">
        <v>6.1348182487328137E-2</v>
      </c>
      <c r="H124">
        <v>0</v>
      </c>
      <c r="I124">
        <v>0</v>
      </c>
      <c r="J124">
        <v>0</v>
      </c>
      <c r="K124">
        <v>2.0364239627704546</v>
      </c>
      <c r="L124">
        <v>0.34830661526367118</v>
      </c>
      <c r="M124">
        <v>6.1003448215166767</v>
      </c>
      <c r="N124">
        <v>0</v>
      </c>
      <c r="O124">
        <v>0</v>
      </c>
      <c r="P124">
        <v>1.2330640271342781</v>
      </c>
      <c r="Q124">
        <v>0</v>
      </c>
      <c r="R124">
        <v>0</v>
      </c>
      <c r="S124">
        <v>0</v>
      </c>
      <c r="T124">
        <v>0</v>
      </c>
      <c r="U124">
        <v>0</v>
      </c>
      <c r="V124">
        <v>0</v>
      </c>
      <c r="W124">
        <v>0</v>
      </c>
      <c r="X124">
        <v>0</v>
      </c>
      <c r="Y124">
        <v>0</v>
      </c>
      <c r="Z124">
        <v>23.053552986656346</v>
      </c>
      <c r="AA124">
        <v>0</v>
      </c>
      <c r="AB124">
        <v>1.9811381253980813</v>
      </c>
      <c r="AC124">
        <v>0</v>
      </c>
      <c r="AD124">
        <v>3.8200709921937142</v>
      </c>
      <c r="AE124">
        <v>0</v>
      </c>
      <c r="AF124">
        <v>3.1303995565834177</v>
      </c>
      <c r="AG124">
        <v>2.0607643049716096</v>
      </c>
      <c r="AH124">
        <v>0</v>
      </c>
      <c r="AI124">
        <v>0</v>
      </c>
      <c r="AJ124">
        <v>0</v>
      </c>
      <c r="AK124">
        <v>0</v>
      </c>
      <c r="AL124">
        <v>7.9374498417003198E-3</v>
      </c>
      <c r="AM124">
        <v>0</v>
      </c>
      <c r="AN124">
        <v>0</v>
      </c>
      <c r="AO124">
        <v>0</v>
      </c>
      <c r="AP124">
        <v>0</v>
      </c>
      <c r="AQ124">
        <v>0</v>
      </c>
      <c r="AR124">
        <v>0</v>
      </c>
      <c r="AS124">
        <v>63.02245459147467</v>
      </c>
      <c r="AT124">
        <v>6.7313368606954889</v>
      </c>
      <c r="AU124">
        <v>0</v>
      </c>
      <c r="AV124">
        <v>0</v>
      </c>
      <c r="AW124">
        <v>0.37802991291259758</v>
      </c>
      <c r="AX124">
        <v>2.2249103581447716</v>
      </c>
      <c r="AY124">
        <v>0</v>
      </c>
      <c r="AZ124">
        <v>1.7133504991408275</v>
      </c>
      <c r="BA124">
        <v>0</v>
      </c>
      <c r="BB124">
        <v>0</v>
      </c>
      <c r="BC124">
        <v>7.5973916754869668</v>
      </c>
      <c r="BD124">
        <v>1.9811381253980813</v>
      </c>
    </row>
    <row r="125" spans="1:56">
      <c r="A125" s="7">
        <v>44563</v>
      </c>
      <c r="B125">
        <v>64.079563371740448</v>
      </c>
      <c r="C125">
        <v>0</v>
      </c>
      <c r="D125">
        <v>0</v>
      </c>
      <c r="E125">
        <v>8.5667617231051949</v>
      </c>
      <c r="F125">
        <v>0.55296323652728929</v>
      </c>
      <c r="G125">
        <v>6.9770769625564222E-2</v>
      </c>
      <c r="H125">
        <v>0</v>
      </c>
      <c r="I125">
        <v>0</v>
      </c>
      <c r="J125">
        <v>0</v>
      </c>
      <c r="K125">
        <v>1.9135469559204485</v>
      </c>
      <c r="L125">
        <v>0.32771803256881959</v>
      </c>
      <c r="M125">
        <v>5.7322524566040567</v>
      </c>
      <c r="N125">
        <v>0</v>
      </c>
      <c r="O125">
        <v>0</v>
      </c>
      <c r="P125">
        <v>1.1586614372617126</v>
      </c>
      <c r="Q125">
        <v>0</v>
      </c>
      <c r="R125">
        <v>0</v>
      </c>
      <c r="S125">
        <v>0</v>
      </c>
      <c r="T125">
        <v>0</v>
      </c>
      <c r="U125">
        <v>0</v>
      </c>
      <c r="V125">
        <v>0</v>
      </c>
      <c r="W125">
        <v>0</v>
      </c>
      <c r="X125">
        <v>0</v>
      </c>
      <c r="Y125">
        <v>0</v>
      </c>
      <c r="Z125">
        <v>21.662510826454827</v>
      </c>
      <c r="AA125">
        <v>0</v>
      </c>
      <c r="AB125">
        <v>2.4972643271123371</v>
      </c>
      <c r="AC125">
        <v>0</v>
      </c>
      <c r="AD125">
        <v>3.5895694374797817</v>
      </c>
      <c r="AE125">
        <v>0</v>
      </c>
      <c r="AF125">
        <v>3.1554529924431263</v>
      </c>
      <c r="AG125">
        <v>1.9364186116152267</v>
      </c>
      <c r="AH125">
        <v>0</v>
      </c>
      <c r="AI125">
        <v>0</v>
      </c>
      <c r="AJ125">
        <v>0</v>
      </c>
      <c r="AK125">
        <v>0</v>
      </c>
      <c r="AL125">
        <v>1.298390539849761E-2</v>
      </c>
      <c r="AM125">
        <v>0</v>
      </c>
      <c r="AN125">
        <v>0</v>
      </c>
      <c r="AO125">
        <v>0</v>
      </c>
      <c r="AP125">
        <v>0</v>
      </c>
      <c r="AQ125">
        <v>0</v>
      </c>
      <c r="AR125">
        <v>0</v>
      </c>
      <c r="AS125">
        <v>61.612521000341815</v>
      </c>
      <c r="AT125">
        <v>6.3352865475976223</v>
      </c>
      <c r="AU125">
        <v>0</v>
      </c>
      <c r="AV125">
        <v>0</v>
      </c>
      <c r="AW125">
        <v>0.35521973927111583</v>
      </c>
      <c r="AX125">
        <v>2.0906601576381583</v>
      </c>
      <c r="AY125">
        <v>0</v>
      </c>
      <c r="AZ125">
        <v>1.6554798498261023</v>
      </c>
      <c r="BA125">
        <v>0</v>
      </c>
      <c r="BB125">
        <v>0</v>
      </c>
      <c r="BC125">
        <v>8.5667617231051949</v>
      </c>
      <c r="BD125">
        <v>2.4972643271123371</v>
      </c>
    </row>
    <row r="126" spans="1:56">
      <c r="A126" s="7">
        <v>44564</v>
      </c>
      <c r="B126">
        <v>66.953540081919257</v>
      </c>
      <c r="C126">
        <v>0</v>
      </c>
      <c r="D126">
        <v>0</v>
      </c>
      <c r="E126">
        <v>5.5106651380536222</v>
      </c>
      <c r="F126">
        <v>0.43886856986300499</v>
      </c>
      <c r="G126">
        <v>7.413173642986981E-2</v>
      </c>
      <c r="H126">
        <v>0</v>
      </c>
      <c r="I126">
        <v>0</v>
      </c>
      <c r="J126">
        <v>0</v>
      </c>
      <c r="K126">
        <v>1.8463656701654882</v>
      </c>
      <c r="L126">
        <v>0.3162263386457882</v>
      </c>
      <c r="M126">
        <v>5.5310031017788708</v>
      </c>
      <c r="N126">
        <v>0</v>
      </c>
      <c r="O126">
        <v>0</v>
      </c>
      <c r="P126">
        <v>1.1179828613484868</v>
      </c>
      <c r="Q126">
        <v>0</v>
      </c>
      <c r="R126">
        <v>0</v>
      </c>
      <c r="S126">
        <v>0</v>
      </c>
      <c r="T126">
        <v>0</v>
      </c>
      <c r="U126">
        <v>0</v>
      </c>
      <c r="V126">
        <v>0</v>
      </c>
      <c r="W126">
        <v>0</v>
      </c>
      <c r="X126">
        <v>0</v>
      </c>
      <c r="Y126">
        <v>0</v>
      </c>
      <c r="Z126">
        <v>20.901977971225282</v>
      </c>
      <c r="AA126">
        <v>0</v>
      </c>
      <c r="AB126">
        <v>2.628643358949887</v>
      </c>
      <c r="AC126">
        <v>0</v>
      </c>
      <c r="AD126">
        <v>3.4635459347010884</v>
      </c>
      <c r="AE126">
        <v>0</v>
      </c>
      <c r="AF126">
        <v>2.9880316643754505</v>
      </c>
      <c r="AG126">
        <v>1.8684343420441831</v>
      </c>
      <c r="AH126">
        <v>0</v>
      </c>
      <c r="AI126">
        <v>0</v>
      </c>
      <c r="AJ126">
        <v>0</v>
      </c>
      <c r="AK126">
        <v>0</v>
      </c>
      <c r="AL126">
        <v>1.2528063196092778E-2</v>
      </c>
      <c r="AM126">
        <v>0</v>
      </c>
      <c r="AN126">
        <v>0</v>
      </c>
      <c r="AO126">
        <v>0</v>
      </c>
      <c r="AP126">
        <v>0</v>
      </c>
      <c r="AQ126">
        <v>0</v>
      </c>
      <c r="AR126">
        <v>0</v>
      </c>
      <c r="AS126">
        <v>64.823417840059278</v>
      </c>
      <c r="AT126">
        <v>6.1226264296836135</v>
      </c>
      <c r="AU126">
        <v>0</v>
      </c>
      <c r="AV126">
        <v>0</v>
      </c>
      <c r="AW126">
        <v>0.34274859570396138</v>
      </c>
      <c r="AX126">
        <v>2.0172607372412656</v>
      </c>
      <c r="AY126">
        <v>0</v>
      </c>
      <c r="AZ126">
        <v>1.5122736850377989</v>
      </c>
      <c r="BA126">
        <v>8.1301036480418905</v>
      </c>
      <c r="BB126">
        <v>0</v>
      </c>
      <c r="BC126">
        <v>5.5106651380536222</v>
      </c>
      <c r="BD126">
        <v>2.628643358949887</v>
      </c>
    </row>
    <row r="127" spans="1:56">
      <c r="A127" s="7">
        <v>44565</v>
      </c>
      <c r="B127">
        <v>57.17941383352872</v>
      </c>
      <c r="C127">
        <v>0</v>
      </c>
      <c r="D127">
        <v>0</v>
      </c>
      <c r="E127">
        <v>5.5203556394687228</v>
      </c>
      <c r="F127">
        <v>0.2772745509563026</v>
      </c>
      <c r="G127">
        <v>6.7439624333268111E-2</v>
      </c>
      <c r="H127">
        <v>0</v>
      </c>
      <c r="I127">
        <v>0</v>
      </c>
      <c r="J127">
        <v>0</v>
      </c>
      <c r="K127">
        <v>1.8496125031141968</v>
      </c>
      <c r="L127">
        <v>0.31677953812111137</v>
      </c>
      <c r="M127">
        <v>5.5407293674912603</v>
      </c>
      <c r="N127">
        <v>0</v>
      </c>
      <c r="O127">
        <v>0</v>
      </c>
      <c r="P127">
        <v>1.119948833554844</v>
      </c>
      <c r="Q127">
        <v>0</v>
      </c>
      <c r="R127">
        <v>-0.40130533509620953</v>
      </c>
      <c r="S127">
        <v>0</v>
      </c>
      <c r="T127">
        <v>0</v>
      </c>
      <c r="U127">
        <v>0</v>
      </c>
      <c r="V127">
        <v>0</v>
      </c>
      <c r="W127">
        <v>0</v>
      </c>
      <c r="X127">
        <v>0</v>
      </c>
      <c r="Y127">
        <v>0</v>
      </c>
      <c r="Z127">
        <v>20.938734087235645</v>
      </c>
      <c r="AA127">
        <v>0</v>
      </c>
      <c r="AB127">
        <v>2.6332658267557778</v>
      </c>
      <c r="AC127">
        <v>0</v>
      </c>
      <c r="AD127">
        <v>3.4696365781970457</v>
      </c>
      <c r="AE127">
        <v>0</v>
      </c>
      <c r="AF127">
        <v>3.0567969636536105</v>
      </c>
      <c r="AG127">
        <v>0.7965244450879273</v>
      </c>
      <c r="AH127">
        <v>0</v>
      </c>
      <c r="AI127">
        <v>0</v>
      </c>
      <c r="AJ127">
        <v>0</v>
      </c>
      <c r="AK127">
        <v>0</v>
      </c>
      <c r="AL127">
        <v>5.3407863261476672E-3</v>
      </c>
      <c r="AM127">
        <v>0</v>
      </c>
      <c r="AN127">
        <v>0</v>
      </c>
      <c r="AO127">
        <v>0</v>
      </c>
      <c r="AP127">
        <v>0</v>
      </c>
      <c r="AQ127">
        <v>0</v>
      </c>
      <c r="AR127">
        <v>0</v>
      </c>
      <c r="AS127">
        <v>55.378203583347656</v>
      </c>
      <c r="AT127">
        <v>6.3561507895998295</v>
      </c>
      <c r="AU127">
        <v>0</v>
      </c>
      <c r="AV127">
        <v>0</v>
      </c>
      <c r="AW127">
        <v>0.34335131890859905</v>
      </c>
      <c r="AX127">
        <v>2.020808089065254</v>
      </c>
      <c r="AY127">
        <v>0</v>
      </c>
      <c r="AZ127">
        <v>1.4667599820643256</v>
      </c>
      <c r="BA127">
        <v>0</v>
      </c>
      <c r="BB127">
        <v>0</v>
      </c>
      <c r="BC127">
        <v>5.5203556394687228</v>
      </c>
      <c r="BD127">
        <v>2.6332658267557778</v>
      </c>
    </row>
    <row r="128" spans="1:56">
      <c r="A128" s="7">
        <v>44566</v>
      </c>
      <c r="B128">
        <v>56.804604316546765</v>
      </c>
      <c r="C128">
        <v>0</v>
      </c>
      <c r="D128">
        <v>0</v>
      </c>
      <c r="E128">
        <v>5.4202743717603683</v>
      </c>
      <c r="F128">
        <v>0.30636436520108895</v>
      </c>
      <c r="G128">
        <v>7.8886803981989065E-2</v>
      </c>
      <c r="H128">
        <v>2.8536676172481956E-2</v>
      </c>
      <c r="I128">
        <v>0</v>
      </c>
      <c r="J128">
        <v>0</v>
      </c>
      <c r="K128">
        <v>1.8160799598922703</v>
      </c>
      <c r="L128">
        <v>0.3109502539406489</v>
      </c>
      <c r="M128">
        <v>5.4402787343540089</v>
      </c>
      <c r="N128">
        <v>0</v>
      </c>
      <c r="O128">
        <v>0</v>
      </c>
      <c r="P128">
        <v>1.0996447252055044</v>
      </c>
      <c r="Q128">
        <v>0</v>
      </c>
      <c r="R128">
        <v>-0.29190450827572317</v>
      </c>
      <c r="S128">
        <v>0</v>
      </c>
      <c r="T128">
        <v>0</v>
      </c>
      <c r="U128">
        <v>0</v>
      </c>
      <c r="V128">
        <v>0</v>
      </c>
      <c r="W128">
        <v>0</v>
      </c>
      <c r="X128">
        <v>0</v>
      </c>
      <c r="Y128">
        <v>0</v>
      </c>
      <c r="Z128">
        <v>20.559125382920293</v>
      </c>
      <c r="AA128">
        <v>0</v>
      </c>
      <c r="AB128">
        <v>2.2838813383559127</v>
      </c>
      <c r="AC128">
        <v>0</v>
      </c>
      <c r="AD128">
        <v>3.4067338143333297</v>
      </c>
      <c r="AE128">
        <v>0</v>
      </c>
      <c r="AF128">
        <v>3.0644018948023684</v>
      </c>
      <c r="AG128">
        <v>0</v>
      </c>
      <c r="AH128">
        <v>0</v>
      </c>
      <c r="AI128">
        <v>0</v>
      </c>
      <c r="AJ128">
        <v>0</v>
      </c>
      <c r="AK128">
        <v>0</v>
      </c>
      <c r="AL128">
        <v>0</v>
      </c>
      <c r="AM128">
        <v>0</v>
      </c>
      <c r="AN128">
        <v>0</v>
      </c>
      <c r="AO128">
        <v>0</v>
      </c>
      <c r="AP128">
        <v>0</v>
      </c>
      <c r="AQ128">
        <v>0</v>
      </c>
      <c r="AR128">
        <v>0</v>
      </c>
      <c r="AS128">
        <v>53.741195687946991</v>
      </c>
      <c r="AT128">
        <v>6.5528493638633147</v>
      </c>
      <c r="AU128">
        <v>0</v>
      </c>
      <c r="AV128">
        <v>0</v>
      </c>
      <c r="AW128">
        <v>0.33712653240752227</v>
      </c>
      <c r="AX128">
        <v>1.9841718560836394</v>
      </c>
      <c r="AY128">
        <v>0</v>
      </c>
      <c r="AZ128">
        <v>1.343794128275708</v>
      </c>
      <c r="BA128">
        <v>0</v>
      </c>
      <c r="BB128">
        <v>0</v>
      </c>
      <c r="BC128">
        <v>5.4202743717603683</v>
      </c>
      <c r="BD128">
        <v>2.2838813383559127</v>
      </c>
    </row>
    <row r="129" spans="1:56">
      <c r="A129" s="7">
        <v>44567</v>
      </c>
      <c r="B129">
        <v>55.344606805833571</v>
      </c>
      <c r="C129">
        <v>0</v>
      </c>
      <c r="D129">
        <v>0</v>
      </c>
      <c r="E129">
        <v>6.7327185594321159</v>
      </c>
      <c r="F129">
        <v>0.38510943963713584</v>
      </c>
      <c r="G129">
        <v>6.8519289967522046E-2</v>
      </c>
      <c r="H129">
        <v>0.13309651189218052</v>
      </c>
      <c r="I129">
        <v>7.3016871611470864E-3</v>
      </c>
      <c r="J129">
        <v>0</v>
      </c>
      <c r="K129">
        <v>1.8046548071563167</v>
      </c>
      <c r="L129">
        <v>0.30900476554860656</v>
      </c>
      <c r="M129">
        <v>5.4060533605605317</v>
      </c>
      <c r="N129">
        <v>0</v>
      </c>
      <c r="O129">
        <v>0</v>
      </c>
      <c r="P129">
        <v>1.0927267429479919</v>
      </c>
      <c r="Q129">
        <v>0</v>
      </c>
      <c r="R129">
        <v>-0.39155098751737688</v>
      </c>
      <c r="S129">
        <v>0</v>
      </c>
      <c r="T129">
        <v>0</v>
      </c>
      <c r="U129">
        <v>0</v>
      </c>
      <c r="V129">
        <v>0</v>
      </c>
      <c r="W129">
        <v>0</v>
      </c>
      <c r="X129">
        <v>0</v>
      </c>
      <c r="Y129">
        <v>0</v>
      </c>
      <c r="Z129">
        <v>20.429785732241353</v>
      </c>
      <c r="AA129">
        <v>0</v>
      </c>
      <c r="AB129">
        <v>2.098229182364145</v>
      </c>
      <c r="AC129">
        <v>0</v>
      </c>
      <c r="AD129">
        <v>3.3853016885354075</v>
      </c>
      <c r="AE129">
        <v>0</v>
      </c>
      <c r="AF129">
        <v>3.1041640909702406</v>
      </c>
      <c r="AG129">
        <v>0</v>
      </c>
      <c r="AH129">
        <v>0</v>
      </c>
      <c r="AI129">
        <v>0</v>
      </c>
      <c r="AJ129">
        <v>0</v>
      </c>
      <c r="AK129">
        <v>0</v>
      </c>
      <c r="AL129">
        <v>7.0340740804773491E-3</v>
      </c>
      <c r="AM129">
        <v>0</v>
      </c>
      <c r="AN129">
        <v>0</v>
      </c>
      <c r="AO129">
        <v>0</v>
      </c>
      <c r="AP129">
        <v>0</v>
      </c>
      <c r="AQ129">
        <v>0</v>
      </c>
      <c r="AR129">
        <v>0</v>
      </c>
      <c r="AS129">
        <v>54.79947472830046</v>
      </c>
      <c r="AT129">
        <v>6.4346092030973692</v>
      </c>
      <c r="AU129">
        <v>0</v>
      </c>
      <c r="AV129">
        <v>0</v>
      </c>
      <c r="AW129">
        <v>0.3350056334332685</v>
      </c>
      <c r="AX129">
        <v>1.9716892192995845</v>
      </c>
      <c r="AY129">
        <v>0</v>
      </c>
      <c r="AZ129">
        <v>1.4860217329250878</v>
      </c>
      <c r="BA129">
        <v>0</v>
      </c>
      <c r="BB129">
        <v>0</v>
      </c>
      <c r="BC129">
        <v>6.7327185594321159</v>
      </c>
      <c r="BD129">
        <v>2.098229182364145</v>
      </c>
    </row>
    <row r="130" spans="1:56">
      <c r="A130" s="7">
        <v>44568</v>
      </c>
      <c r="B130">
        <v>60.590611750454272</v>
      </c>
      <c r="C130">
        <v>0</v>
      </c>
      <c r="D130">
        <v>0</v>
      </c>
      <c r="E130">
        <v>7.1303200491623588</v>
      </c>
      <c r="F130">
        <v>0.62856949532559792</v>
      </c>
      <c r="G130">
        <v>5.4653575611656999E-2</v>
      </c>
      <c r="H130">
        <v>0.36817354726011114</v>
      </c>
      <c r="I130">
        <v>0</v>
      </c>
      <c r="J130">
        <v>0</v>
      </c>
      <c r="K130">
        <v>1.9112289099411384</v>
      </c>
      <c r="L130">
        <v>0.3270551165121614</v>
      </c>
      <c r="M130">
        <v>5.7253084802786738</v>
      </c>
      <c r="N130">
        <v>0</v>
      </c>
      <c r="O130">
        <v>0</v>
      </c>
      <c r="P130">
        <v>1.1572578498149995</v>
      </c>
      <c r="Q130">
        <v>0</v>
      </c>
      <c r="R130">
        <v>-0.3071981121314773</v>
      </c>
      <c r="S130">
        <v>0</v>
      </c>
      <c r="T130">
        <v>0</v>
      </c>
      <c r="U130">
        <v>0</v>
      </c>
      <c r="V130">
        <v>0</v>
      </c>
      <c r="W130">
        <v>0</v>
      </c>
      <c r="X130">
        <v>0</v>
      </c>
      <c r="Y130">
        <v>0</v>
      </c>
      <c r="Z130">
        <v>21.636269141625686</v>
      </c>
      <c r="AA130">
        <v>0</v>
      </c>
      <c r="AB130">
        <v>2.2674901577051063</v>
      </c>
      <c r="AC130">
        <v>0</v>
      </c>
      <c r="AD130">
        <v>3.5852210795906481</v>
      </c>
      <c r="AE130">
        <v>0</v>
      </c>
      <c r="AF130">
        <v>3.2248958780226982</v>
      </c>
      <c r="AG130">
        <v>0</v>
      </c>
      <c r="AH130">
        <v>0</v>
      </c>
      <c r="AI130">
        <v>0</v>
      </c>
      <c r="AJ130">
        <v>0</v>
      </c>
      <c r="AK130">
        <v>0</v>
      </c>
      <c r="AL130">
        <v>1.2968176863793191E-2</v>
      </c>
      <c r="AM130">
        <v>0</v>
      </c>
      <c r="AN130">
        <v>0</v>
      </c>
      <c r="AO130">
        <v>0</v>
      </c>
      <c r="AP130">
        <v>0</v>
      </c>
      <c r="AQ130">
        <v>0</v>
      </c>
      <c r="AR130">
        <v>0</v>
      </c>
      <c r="AS130">
        <v>58.289222952277377</v>
      </c>
      <c r="AT130">
        <v>6.4514271465015751</v>
      </c>
      <c r="AU130">
        <v>0</v>
      </c>
      <c r="AV130">
        <v>0</v>
      </c>
      <c r="AW130">
        <v>0.35478943068326468</v>
      </c>
      <c r="AX130">
        <v>2.0881275590220008</v>
      </c>
      <c r="AY130">
        <v>0</v>
      </c>
      <c r="AZ130">
        <v>1.6726654762659916</v>
      </c>
      <c r="BA130">
        <v>0</v>
      </c>
      <c r="BB130">
        <v>0</v>
      </c>
      <c r="BC130">
        <v>7.1303200491623588</v>
      </c>
      <c r="BD130">
        <v>2.2674901577051063</v>
      </c>
    </row>
    <row r="131" spans="1:56">
      <c r="A131" s="7">
        <v>44569</v>
      </c>
      <c r="B131">
        <v>62.561941328731663</v>
      </c>
      <c r="C131">
        <v>0</v>
      </c>
      <c r="D131">
        <v>0</v>
      </c>
      <c r="E131">
        <v>8.1257348756977077</v>
      </c>
      <c r="F131">
        <v>0.65305657939143735</v>
      </c>
      <c r="G131">
        <v>2.2402591554660643E-2</v>
      </c>
      <c r="H131">
        <v>0.31959634979166146</v>
      </c>
      <c r="I131">
        <v>0</v>
      </c>
      <c r="J131">
        <v>0</v>
      </c>
      <c r="K131">
        <v>1.8150353352388953</v>
      </c>
      <c r="L131">
        <v>0.31073189514105065</v>
      </c>
      <c r="M131">
        <v>5.4371494397124476</v>
      </c>
      <c r="N131">
        <v>0</v>
      </c>
      <c r="O131">
        <v>0</v>
      </c>
      <c r="P131">
        <v>1.0990122001981961</v>
      </c>
      <c r="Q131">
        <v>0</v>
      </c>
      <c r="R131">
        <v>0</v>
      </c>
      <c r="S131">
        <v>0</v>
      </c>
      <c r="T131">
        <v>0</v>
      </c>
      <c r="U131">
        <v>0</v>
      </c>
      <c r="V131">
        <v>0</v>
      </c>
      <c r="W131">
        <v>0</v>
      </c>
      <c r="X131">
        <v>0</v>
      </c>
      <c r="Y131">
        <v>0</v>
      </c>
      <c r="Z131">
        <v>20.547299598978434</v>
      </c>
      <c r="AA131">
        <v>0</v>
      </c>
      <c r="AB131">
        <v>2.4979041992697795</v>
      </c>
      <c r="AC131">
        <v>0</v>
      </c>
      <c r="AD131">
        <v>3.4047742320415071</v>
      </c>
      <c r="AE131">
        <v>0</v>
      </c>
      <c r="AF131">
        <v>3.0155834852819527</v>
      </c>
      <c r="AG131">
        <v>0</v>
      </c>
      <c r="AH131">
        <v>0</v>
      </c>
      <c r="AI131">
        <v>0</v>
      </c>
      <c r="AJ131">
        <v>0</v>
      </c>
      <c r="AK131">
        <v>0</v>
      </c>
      <c r="AL131">
        <v>1.2315478862308058E-2</v>
      </c>
      <c r="AM131">
        <v>0</v>
      </c>
      <c r="AN131">
        <v>0</v>
      </c>
      <c r="AO131">
        <v>0</v>
      </c>
      <c r="AP131">
        <v>0</v>
      </c>
      <c r="AQ131">
        <v>0</v>
      </c>
      <c r="AR131">
        <v>0</v>
      </c>
      <c r="AS131">
        <v>57.385243857293958</v>
      </c>
      <c r="AT131">
        <v>6.2244174004646826</v>
      </c>
      <c r="AU131">
        <v>0</v>
      </c>
      <c r="AV131">
        <v>0</v>
      </c>
      <c r="AW131">
        <v>0.33693261435609428</v>
      </c>
      <c r="AX131">
        <v>1.9830305435405944</v>
      </c>
      <c r="AY131">
        <v>0</v>
      </c>
      <c r="AZ131">
        <v>1.5802670434615211</v>
      </c>
      <c r="BA131">
        <v>0</v>
      </c>
      <c r="BB131">
        <v>0</v>
      </c>
      <c r="BC131">
        <v>8.1257348756977077</v>
      </c>
      <c r="BD131">
        <v>2.4979041992697795</v>
      </c>
    </row>
    <row r="132" spans="1:56">
      <c r="A132" s="7">
        <v>44570</v>
      </c>
      <c r="B132">
        <v>58.996940279542564</v>
      </c>
      <c r="C132">
        <v>0</v>
      </c>
      <c r="D132">
        <v>0</v>
      </c>
      <c r="E132">
        <v>5.9833079548498374</v>
      </c>
      <c r="F132">
        <v>0.67084620755528868</v>
      </c>
      <c r="G132">
        <v>1.4628736595787941E-2</v>
      </c>
      <c r="H132">
        <v>0.28549954130603789</v>
      </c>
      <c r="I132">
        <v>0</v>
      </c>
      <c r="J132">
        <v>0</v>
      </c>
      <c r="K132">
        <v>1.603780904860391</v>
      </c>
      <c r="L132">
        <v>0.27464459106279443</v>
      </c>
      <c r="M132">
        <v>4.8043122241118628</v>
      </c>
      <c r="N132">
        <v>0</v>
      </c>
      <c r="O132">
        <v>0</v>
      </c>
      <c r="P132">
        <v>0.97109667600740224</v>
      </c>
      <c r="Q132">
        <v>0</v>
      </c>
      <c r="R132">
        <v>0</v>
      </c>
      <c r="S132">
        <v>0</v>
      </c>
      <c r="T132">
        <v>0</v>
      </c>
      <c r="U132">
        <v>0</v>
      </c>
      <c r="V132">
        <v>0</v>
      </c>
      <c r="W132">
        <v>0</v>
      </c>
      <c r="X132">
        <v>0</v>
      </c>
      <c r="Y132">
        <v>0</v>
      </c>
      <c r="Z132">
        <v>18.155771462680562</v>
      </c>
      <c r="AA132">
        <v>0</v>
      </c>
      <c r="AB132">
        <v>3.0443720460451384</v>
      </c>
      <c r="AC132">
        <v>0</v>
      </c>
      <c r="AD132">
        <v>3.0084879300656469</v>
      </c>
      <c r="AE132">
        <v>0</v>
      </c>
      <c r="AF132">
        <v>2.6053462531964322</v>
      </c>
      <c r="AG132">
        <v>0</v>
      </c>
      <c r="AH132">
        <v>0</v>
      </c>
      <c r="AI132">
        <v>0</v>
      </c>
      <c r="AJ132">
        <v>0</v>
      </c>
      <c r="AK132">
        <v>0</v>
      </c>
      <c r="AL132">
        <v>1.0882063533480335E-2</v>
      </c>
      <c r="AM132">
        <v>0</v>
      </c>
      <c r="AN132">
        <v>0</v>
      </c>
      <c r="AO132">
        <v>0</v>
      </c>
      <c r="AP132">
        <v>0</v>
      </c>
      <c r="AQ132">
        <v>0</v>
      </c>
      <c r="AR132">
        <v>0</v>
      </c>
      <c r="AS132">
        <v>50.274044606063455</v>
      </c>
      <c r="AT132">
        <v>5.4285771423646478</v>
      </c>
      <c r="AU132">
        <v>0</v>
      </c>
      <c r="AV132">
        <v>0</v>
      </c>
      <c r="AW132">
        <v>0.29771656927983225</v>
      </c>
      <c r="AX132">
        <v>1.7522229224626802</v>
      </c>
      <c r="AY132">
        <v>0</v>
      </c>
      <c r="AZ132">
        <v>1.36255138506965</v>
      </c>
      <c r="BA132">
        <v>0</v>
      </c>
      <c r="BB132">
        <v>0</v>
      </c>
      <c r="BC132">
        <v>5.9833079548498374</v>
      </c>
      <c r="BD132">
        <v>3.0443720460451384</v>
      </c>
    </row>
    <row r="133" spans="1:56">
      <c r="A133" s="7">
        <v>44571</v>
      </c>
      <c r="B133">
        <v>74.213112317805084</v>
      </c>
      <c r="C133">
        <v>0</v>
      </c>
      <c r="D133">
        <v>0</v>
      </c>
      <c r="E133">
        <v>6.7288701921503602</v>
      </c>
      <c r="F133">
        <v>0.92197620759316834</v>
      </c>
      <c r="G133">
        <v>1.8431090428740526E-2</v>
      </c>
      <c r="H133">
        <v>0.30729421418183367</v>
      </c>
      <c r="I133">
        <v>0</v>
      </c>
      <c r="J133">
        <v>0</v>
      </c>
      <c r="K133">
        <v>1.8036232811162158</v>
      </c>
      <c r="L133">
        <v>0.30888531591368024</v>
      </c>
      <c r="M133">
        <v>5.4029633043384342</v>
      </c>
      <c r="N133">
        <v>0</v>
      </c>
      <c r="O133">
        <v>0</v>
      </c>
      <c r="P133">
        <v>1.0921021492109539</v>
      </c>
      <c r="Q133">
        <v>0</v>
      </c>
      <c r="R133">
        <v>0</v>
      </c>
      <c r="S133">
        <v>0</v>
      </c>
      <c r="T133">
        <v>0</v>
      </c>
      <c r="U133">
        <v>0</v>
      </c>
      <c r="V133">
        <v>0</v>
      </c>
      <c r="W133">
        <v>0</v>
      </c>
      <c r="X133">
        <v>0</v>
      </c>
      <c r="Y133">
        <v>0</v>
      </c>
      <c r="Z133">
        <v>20.4181082325373</v>
      </c>
      <c r="AA133">
        <v>0</v>
      </c>
      <c r="AB133">
        <v>2.9529604032650241</v>
      </c>
      <c r="AC133">
        <v>0</v>
      </c>
      <c r="AD133">
        <v>3.3833666775673965</v>
      </c>
      <c r="AE133">
        <v>0</v>
      </c>
      <c r="AF133">
        <v>2.9492381846708291</v>
      </c>
      <c r="AG133">
        <v>0</v>
      </c>
      <c r="AH133">
        <v>0</v>
      </c>
      <c r="AI133">
        <v>0</v>
      </c>
      <c r="AJ133">
        <v>0</v>
      </c>
      <c r="AK133">
        <v>0</v>
      </c>
      <c r="AL133">
        <v>1.2238045156972025E-2</v>
      </c>
      <c r="AM133">
        <v>0</v>
      </c>
      <c r="AN133">
        <v>0</v>
      </c>
      <c r="AO133">
        <v>0</v>
      </c>
      <c r="AP133">
        <v>0</v>
      </c>
      <c r="AQ133">
        <v>0</v>
      </c>
      <c r="AR133">
        <v>0</v>
      </c>
      <c r="AS133">
        <v>63.969573615696291</v>
      </c>
      <c r="AT133">
        <v>6.0656634920498798</v>
      </c>
      <c r="AU133">
        <v>0</v>
      </c>
      <c r="AV133">
        <v>0</v>
      </c>
      <c r="AW133">
        <v>0.33481414693230638</v>
      </c>
      <c r="AX133">
        <v>1.9705622177452549</v>
      </c>
      <c r="AY133">
        <v>0</v>
      </c>
      <c r="AZ133">
        <v>1.3565804200213023</v>
      </c>
      <c r="BA133">
        <v>7.9418960471583828</v>
      </c>
      <c r="BB133">
        <v>0</v>
      </c>
      <c r="BC133">
        <v>6.7288701921503602</v>
      </c>
      <c r="BD133">
        <v>2.9529604032650241</v>
      </c>
    </row>
    <row r="134" spans="1:56">
      <c r="A134" s="7">
        <v>44572</v>
      </c>
      <c r="B134">
        <v>62.093320388349518</v>
      </c>
      <c r="C134">
        <v>0</v>
      </c>
      <c r="D134">
        <v>0</v>
      </c>
      <c r="E134">
        <v>6.5310171435046076</v>
      </c>
      <c r="F134">
        <v>1.0454435007476131</v>
      </c>
      <c r="G134">
        <v>1.1077959747896184E-2</v>
      </c>
      <c r="H134">
        <v>0.45662558681567322</v>
      </c>
      <c r="I134">
        <v>0</v>
      </c>
      <c r="J134">
        <v>0</v>
      </c>
      <c r="K134">
        <v>1.7505902526007322</v>
      </c>
      <c r="L134">
        <v>0.29974747992329459</v>
      </c>
      <c r="M134">
        <v>5.2440966995506741</v>
      </c>
      <c r="N134">
        <v>0</v>
      </c>
      <c r="O134">
        <v>0</v>
      </c>
      <c r="P134">
        <v>1.0599904077917137</v>
      </c>
      <c r="Q134">
        <v>0</v>
      </c>
      <c r="R134">
        <v>0</v>
      </c>
      <c r="S134">
        <v>0</v>
      </c>
      <c r="T134">
        <v>0</v>
      </c>
      <c r="U134">
        <v>0</v>
      </c>
      <c r="V134">
        <v>0</v>
      </c>
      <c r="W134">
        <v>0</v>
      </c>
      <c r="X134">
        <v>0</v>
      </c>
      <c r="Y134">
        <v>0</v>
      </c>
      <c r="Z134">
        <v>19.817742220706801</v>
      </c>
      <c r="AA134">
        <v>0</v>
      </c>
      <c r="AB134">
        <v>1.9938314565083415</v>
      </c>
      <c r="AC134">
        <v>0</v>
      </c>
      <c r="AD134">
        <v>3.2838834964794228</v>
      </c>
      <c r="AE134">
        <v>0</v>
      </c>
      <c r="AF134">
        <v>2.9198580960062994</v>
      </c>
      <c r="AG134">
        <v>0</v>
      </c>
      <c r="AH134">
        <v>0</v>
      </c>
      <c r="AI134">
        <v>0</v>
      </c>
      <c r="AJ134">
        <v>0</v>
      </c>
      <c r="AK134">
        <v>0</v>
      </c>
      <c r="AL134">
        <v>5.0548579597270013E-3</v>
      </c>
      <c r="AM134">
        <v>0</v>
      </c>
      <c r="AN134">
        <v>0</v>
      </c>
      <c r="AO134">
        <v>0</v>
      </c>
      <c r="AP134">
        <v>0</v>
      </c>
      <c r="AQ134">
        <v>0</v>
      </c>
      <c r="AR134">
        <v>0</v>
      </c>
      <c r="AS134">
        <v>54.311899521067296</v>
      </c>
      <c r="AT134">
        <v>5.8506300458602629</v>
      </c>
      <c r="AU134">
        <v>0</v>
      </c>
      <c r="AV134">
        <v>0.54134220099546237</v>
      </c>
      <c r="AW134">
        <v>0.324969403638319</v>
      </c>
      <c r="AX134">
        <v>1.912620582493938</v>
      </c>
      <c r="AY134">
        <v>0</v>
      </c>
      <c r="AZ134">
        <v>1.2633781351208182</v>
      </c>
      <c r="BA134">
        <v>0</v>
      </c>
      <c r="BB134">
        <v>0</v>
      </c>
      <c r="BC134">
        <v>6.5310171435046076</v>
      </c>
      <c r="BD134">
        <v>1.9938314565083415</v>
      </c>
    </row>
    <row r="135" spans="1:56">
      <c r="A135" s="7">
        <v>44573</v>
      </c>
      <c r="B135">
        <v>55.4293751543591</v>
      </c>
      <c r="C135">
        <v>0</v>
      </c>
      <c r="D135">
        <v>0</v>
      </c>
      <c r="E135">
        <v>5.814847320902472</v>
      </c>
      <c r="F135">
        <v>1.0211836018385616</v>
      </c>
      <c r="G135">
        <v>4.2124022324380589E-3</v>
      </c>
      <c r="H135">
        <v>0.55930918017973619</v>
      </c>
      <c r="I135">
        <v>0</v>
      </c>
      <c r="J135">
        <v>2.0485289721895611E-4</v>
      </c>
      <c r="K135">
        <v>1.558626293066347</v>
      </c>
      <c r="L135">
        <v>0.26671671887457565</v>
      </c>
      <c r="M135">
        <v>4.6690463328921163</v>
      </c>
      <c r="N135">
        <v>0</v>
      </c>
      <c r="O135">
        <v>3.1058804000125808</v>
      </c>
      <c r="P135">
        <v>0.94375535196076266</v>
      </c>
      <c r="Q135">
        <v>0</v>
      </c>
      <c r="R135">
        <v>0</v>
      </c>
      <c r="S135">
        <v>0</v>
      </c>
      <c r="T135">
        <v>0</v>
      </c>
      <c r="U135">
        <v>0</v>
      </c>
      <c r="V135">
        <v>0</v>
      </c>
      <c r="W135">
        <v>0</v>
      </c>
      <c r="X135">
        <v>0</v>
      </c>
      <c r="Y135">
        <v>0</v>
      </c>
      <c r="Z135">
        <v>17.644593901123244</v>
      </c>
      <c r="AA135">
        <v>0</v>
      </c>
      <c r="AB135">
        <v>1.5163119413703763</v>
      </c>
      <c r="AC135">
        <v>0</v>
      </c>
      <c r="AD135">
        <v>2.9237836514715534</v>
      </c>
      <c r="AE135">
        <v>0</v>
      </c>
      <c r="AF135">
        <v>2.7115362969967869</v>
      </c>
      <c r="AG135">
        <v>0</v>
      </c>
      <c r="AH135">
        <v>0</v>
      </c>
      <c r="AI135">
        <v>0</v>
      </c>
      <c r="AJ135">
        <v>0</v>
      </c>
      <c r="AK135">
        <v>0</v>
      </c>
      <c r="AL135">
        <v>6.0751190564162236E-3</v>
      </c>
      <c r="AM135">
        <v>0</v>
      </c>
      <c r="AN135">
        <v>0</v>
      </c>
      <c r="AO135">
        <v>0</v>
      </c>
      <c r="AP135">
        <v>0</v>
      </c>
      <c r="AQ135">
        <v>0</v>
      </c>
      <c r="AR135">
        <v>0</v>
      </c>
      <c r="AS135">
        <v>53.451361821346929</v>
      </c>
      <c r="AT135">
        <v>5.6243446012547293</v>
      </c>
      <c r="AU135">
        <v>0</v>
      </c>
      <c r="AV135">
        <v>1.9441987602840065</v>
      </c>
      <c r="AW135">
        <v>0.28933432949274879</v>
      </c>
      <c r="AX135">
        <v>1.7028889108151757</v>
      </c>
      <c r="AY135">
        <v>0</v>
      </c>
      <c r="AZ135">
        <v>1.1445118599240511</v>
      </c>
      <c r="BA135">
        <v>0</v>
      </c>
      <c r="BB135">
        <v>0</v>
      </c>
      <c r="BC135">
        <v>5.814847320902472</v>
      </c>
      <c r="BD135">
        <v>1.5163119413703763</v>
      </c>
    </row>
    <row r="136" spans="1:56">
      <c r="A136" s="7">
        <v>44574</v>
      </c>
      <c r="B136">
        <v>55.653691709844558</v>
      </c>
      <c r="C136">
        <v>0</v>
      </c>
      <c r="D136">
        <v>0</v>
      </c>
      <c r="E136">
        <v>6.0995639384285258</v>
      </c>
      <c r="F136">
        <v>0.98028271929937039</v>
      </c>
      <c r="G136">
        <v>2.2744236265222857E-3</v>
      </c>
      <c r="H136">
        <v>0.84401025580253652</v>
      </c>
      <c r="I136">
        <v>0</v>
      </c>
      <c r="J136">
        <v>3.8031976102772153E-4</v>
      </c>
      <c r="K136">
        <v>1.6349424509392847</v>
      </c>
      <c r="L136">
        <v>0.27977616443605102</v>
      </c>
      <c r="M136">
        <v>4.8976602595544509</v>
      </c>
      <c r="N136">
        <v>0</v>
      </c>
      <c r="O136">
        <v>2.4135530863051713</v>
      </c>
      <c r="P136">
        <v>0.98996513473811609</v>
      </c>
      <c r="Q136">
        <v>0</v>
      </c>
      <c r="R136">
        <v>-0.35472896459799663</v>
      </c>
      <c r="S136">
        <v>0</v>
      </c>
      <c r="T136">
        <v>0</v>
      </c>
      <c r="U136">
        <v>0</v>
      </c>
      <c r="V136">
        <v>0</v>
      </c>
      <c r="W136">
        <v>0</v>
      </c>
      <c r="X136">
        <v>0</v>
      </c>
      <c r="Y136">
        <v>0</v>
      </c>
      <c r="Z136">
        <v>18.508539042913995</v>
      </c>
      <c r="AA136">
        <v>0</v>
      </c>
      <c r="AB136">
        <v>1.2802037954637027</v>
      </c>
      <c r="AC136">
        <v>0</v>
      </c>
      <c r="AD136">
        <v>3.0669430064270258</v>
      </c>
      <c r="AE136">
        <v>0</v>
      </c>
      <c r="AF136">
        <v>2.8984866056834924</v>
      </c>
      <c r="AG136">
        <v>0</v>
      </c>
      <c r="AH136">
        <v>0</v>
      </c>
      <c r="AI136">
        <v>0</v>
      </c>
      <c r="AJ136">
        <v>0</v>
      </c>
      <c r="AK136">
        <v>0</v>
      </c>
      <c r="AL136">
        <v>1.1093502591773347E-2</v>
      </c>
      <c r="AM136">
        <v>0</v>
      </c>
      <c r="AN136">
        <v>0</v>
      </c>
      <c r="AO136">
        <v>0</v>
      </c>
      <c r="AP136">
        <v>0</v>
      </c>
      <c r="AQ136">
        <v>0</v>
      </c>
      <c r="AR136">
        <v>0</v>
      </c>
      <c r="AS136">
        <v>56.120589581274871</v>
      </c>
      <c r="AT136">
        <v>5.8987906187486185</v>
      </c>
      <c r="AU136">
        <v>0</v>
      </c>
      <c r="AV136">
        <v>3.1359779203932798</v>
      </c>
      <c r="AW136">
        <v>0.30350121764666838</v>
      </c>
      <c r="AX136">
        <v>1.7862687046348826</v>
      </c>
      <c r="AY136">
        <v>0</v>
      </c>
      <c r="AZ136">
        <v>1.4431053840419896</v>
      </c>
      <c r="BA136">
        <v>0</v>
      </c>
      <c r="BB136">
        <v>0</v>
      </c>
      <c r="BC136">
        <v>6.0995639384285258</v>
      </c>
      <c r="BD136">
        <v>1.2802037954637027</v>
      </c>
    </row>
    <row r="137" spans="1:56">
      <c r="A137" s="7">
        <v>44575</v>
      </c>
      <c r="B137">
        <v>56.978718773188227</v>
      </c>
      <c r="C137">
        <v>0</v>
      </c>
      <c r="D137">
        <v>0</v>
      </c>
      <c r="E137">
        <v>8.1528675546049332</v>
      </c>
      <c r="F137">
        <v>0.9987261469251385</v>
      </c>
      <c r="G137">
        <v>2.171475438628747E-3</v>
      </c>
      <c r="H137">
        <v>1.5016627401685845</v>
      </c>
      <c r="I137">
        <v>0</v>
      </c>
      <c r="J137">
        <v>7.949405443594032E-4</v>
      </c>
      <c r="K137">
        <v>1.560939366961573</v>
      </c>
      <c r="L137">
        <v>0.26711253888774594</v>
      </c>
      <c r="M137">
        <v>4.6759754147613606</v>
      </c>
      <c r="N137">
        <v>0</v>
      </c>
      <c r="O137">
        <v>0</v>
      </c>
      <c r="P137">
        <v>0.94515592878781296</v>
      </c>
      <c r="Q137">
        <v>0</v>
      </c>
      <c r="R137">
        <v>-0.25089492116204254</v>
      </c>
      <c r="S137">
        <v>0</v>
      </c>
      <c r="T137">
        <v>0</v>
      </c>
      <c r="U137">
        <v>0</v>
      </c>
      <c r="V137">
        <v>0</v>
      </c>
      <c r="W137">
        <v>0</v>
      </c>
      <c r="X137">
        <v>0</v>
      </c>
      <c r="Y137">
        <v>0</v>
      </c>
      <c r="Z137">
        <v>17.670779298948311</v>
      </c>
      <c r="AA137">
        <v>0</v>
      </c>
      <c r="AB137">
        <v>1.0000287782341877</v>
      </c>
      <c r="AC137">
        <v>0</v>
      </c>
      <c r="AD137">
        <v>2.9281226823666384</v>
      </c>
      <c r="AE137">
        <v>0</v>
      </c>
      <c r="AF137">
        <v>2.7749344504213749</v>
      </c>
      <c r="AG137">
        <v>0</v>
      </c>
      <c r="AH137">
        <v>0</v>
      </c>
      <c r="AI137">
        <v>0</v>
      </c>
      <c r="AJ137">
        <v>0</v>
      </c>
      <c r="AK137">
        <v>0</v>
      </c>
      <c r="AL137">
        <v>1.0591372744062607E-2</v>
      </c>
      <c r="AM137">
        <v>0</v>
      </c>
      <c r="AN137">
        <v>0</v>
      </c>
      <c r="AO137">
        <v>0</v>
      </c>
      <c r="AP137">
        <v>0</v>
      </c>
      <c r="AQ137">
        <v>0</v>
      </c>
      <c r="AR137">
        <v>0</v>
      </c>
      <c r="AS137">
        <v>54.120406278354885</v>
      </c>
      <c r="AT137">
        <v>5.3492789288369256</v>
      </c>
      <c r="AU137">
        <v>0</v>
      </c>
      <c r="AV137">
        <v>3.0803437909744273</v>
      </c>
      <c r="AW137">
        <v>0.28976371509179816</v>
      </c>
      <c r="AX137">
        <v>1.7054160771433704</v>
      </c>
      <c r="AY137">
        <v>0</v>
      </c>
      <c r="AZ137">
        <v>1.4566360030410119</v>
      </c>
      <c r="BA137">
        <v>0</v>
      </c>
      <c r="BB137">
        <v>0</v>
      </c>
      <c r="BC137">
        <v>8.1528675546049332</v>
      </c>
      <c r="BD137">
        <v>1.0000287782341877</v>
      </c>
    </row>
    <row r="138" spans="1:56">
      <c r="A138" s="7">
        <v>44576</v>
      </c>
      <c r="B138">
        <v>60.009713827226534</v>
      </c>
      <c r="C138">
        <v>0</v>
      </c>
      <c r="D138">
        <v>0</v>
      </c>
      <c r="E138">
        <v>8.8157377703310367</v>
      </c>
      <c r="F138">
        <v>1.5186039878673439</v>
      </c>
      <c r="G138">
        <v>5.1290150205105809E-3</v>
      </c>
      <c r="H138">
        <v>2.5485473379949402</v>
      </c>
      <c r="I138">
        <v>0</v>
      </c>
      <c r="J138">
        <v>1.7804315068972859E-4</v>
      </c>
      <c r="K138">
        <v>1.687851794764814</v>
      </c>
      <c r="L138">
        <v>0.28883016708295184</v>
      </c>
      <c r="M138">
        <v>5.0561563524686228</v>
      </c>
      <c r="N138">
        <v>0</v>
      </c>
      <c r="O138">
        <v>0</v>
      </c>
      <c r="P138">
        <v>1.0220019845116683</v>
      </c>
      <c r="Q138">
        <v>0</v>
      </c>
      <c r="R138">
        <v>0</v>
      </c>
      <c r="S138">
        <v>0</v>
      </c>
      <c r="T138">
        <v>0</v>
      </c>
      <c r="U138">
        <v>0</v>
      </c>
      <c r="V138">
        <v>0</v>
      </c>
      <c r="W138">
        <v>0</v>
      </c>
      <c r="X138">
        <v>0</v>
      </c>
      <c r="Y138">
        <v>0</v>
      </c>
      <c r="Z138">
        <v>19.107504869122231</v>
      </c>
      <c r="AA138">
        <v>0</v>
      </c>
      <c r="AB138">
        <v>2.6032169700360894</v>
      </c>
      <c r="AC138">
        <v>0</v>
      </c>
      <c r="AD138">
        <v>3.1661941708500456</v>
      </c>
      <c r="AE138">
        <v>0</v>
      </c>
      <c r="AF138">
        <v>3.0910223670819441</v>
      </c>
      <c r="AG138">
        <v>0</v>
      </c>
      <c r="AH138">
        <v>0</v>
      </c>
      <c r="AI138">
        <v>0</v>
      </c>
      <c r="AJ138">
        <v>0</v>
      </c>
      <c r="AK138">
        <v>0</v>
      </c>
      <c r="AL138">
        <v>1.145250601878714E-2</v>
      </c>
      <c r="AM138">
        <v>0</v>
      </c>
      <c r="AN138">
        <v>0</v>
      </c>
      <c r="AO138">
        <v>0</v>
      </c>
      <c r="AP138">
        <v>0</v>
      </c>
      <c r="AQ138">
        <v>0</v>
      </c>
      <c r="AR138">
        <v>0</v>
      </c>
      <c r="AS138">
        <v>61.976650394155335</v>
      </c>
      <c r="AT138">
        <v>5.976285047464672</v>
      </c>
      <c r="AU138">
        <v>0</v>
      </c>
      <c r="AV138">
        <v>3.2472475362179245</v>
      </c>
      <c r="AW138">
        <v>0.31332300083341535</v>
      </c>
      <c r="AX138">
        <v>1.8440752072454256</v>
      </c>
      <c r="AY138">
        <v>0</v>
      </c>
      <c r="AZ138">
        <v>1.6732922722364048</v>
      </c>
      <c r="BA138">
        <v>0</v>
      </c>
      <c r="BB138">
        <v>0</v>
      </c>
      <c r="BC138">
        <v>8.8157377703310367</v>
      </c>
      <c r="BD138">
        <v>2.6032169700360894</v>
      </c>
    </row>
    <row r="139" spans="1:56">
      <c r="A139" s="7">
        <v>44577</v>
      </c>
      <c r="B139">
        <v>74.072226836231508</v>
      </c>
      <c r="C139">
        <v>0</v>
      </c>
      <c r="D139">
        <v>0</v>
      </c>
      <c r="E139">
        <v>7.3327745037116356</v>
      </c>
      <c r="F139">
        <v>1.6442727304599472</v>
      </c>
      <c r="G139">
        <v>1.5911420507269142E-2</v>
      </c>
      <c r="H139">
        <v>3.2976746101292238</v>
      </c>
      <c r="I139">
        <v>0</v>
      </c>
      <c r="J139">
        <v>6.2460883154975963E-4</v>
      </c>
      <c r="K139">
        <v>1.6379127590515543</v>
      </c>
      <c r="L139">
        <v>0.28028445230292159</v>
      </c>
      <c r="M139">
        <v>4.9065581629587802</v>
      </c>
      <c r="N139">
        <v>0</v>
      </c>
      <c r="O139">
        <v>3.2638748351027616</v>
      </c>
      <c r="P139">
        <v>0.9917636698907677</v>
      </c>
      <c r="Q139">
        <v>0</v>
      </c>
      <c r="R139">
        <v>0</v>
      </c>
      <c r="S139">
        <v>0</v>
      </c>
      <c r="T139">
        <v>0</v>
      </c>
      <c r="U139">
        <v>0</v>
      </c>
      <c r="V139">
        <v>0</v>
      </c>
      <c r="W139">
        <v>0</v>
      </c>
      <c r="X139">
        <v>0</v>
      </c>
      <c r="Y139">
        <v>0</v>
      </c>
      <c r="Z139">
        <v>18.542164730248643</v>
      </c>
      <c r="AA139">
        <v>0</v>
      </c>
      <c r="AB139">
        <v>2.4484656503854789</v>
      </c>
      <c r="AC139">
        <v>0</v>
      </c>
      <c r="AD139">
        <v>3.0725149246842252</v>
      </c>
      <c r="AE139">
        <v>0</v>
      </c>
      <c r="AF139">
        <v>3.1942885731360939</v>
      </c>
      <c r="AG139">
        <v>0</v>
      </c>
      <c r="AH139">
        <v>0</v>
      </c>
      <c r="AI139">
        <v>0</v>
      </c>
      <c r="AJ139">
        <v>0</v>
      </c>
      <c r="AK139">
        <v>0</v>
      </c>
      <c r="AL139">
        <v>4.7294998559086017E-3</v>
      </c>
      <c r="AM139">
        <v>0</v>
      </c>
      <c r="AN139">
        <v>0</v>
      </c>
      <c r="AO139">
        <v>0</v>
      </c>
      <c r="AP139">
        <v>0</v>
      </c>
      <c r="AQ139">
        <v>0</v>
      </c>
      <c r="AR139">
        <v>0</v>
      </c>
      <c r="AS139">
        <v>63.098375730673446</v>
      </c>
      <c r="AT139">
        <v>5.7936377358216848</v>
      </c>
      <c r="AU139">
        <v>0</v>
      </c>
      <c r="AV139">
        <v>3.0507645914574257</v>
      </c>
      <c r="AW139">
        <v>0.30405260838726705</v>
      </c>
      <c r="AX139">
        <v>1.7895139371634172</v>
      </c>
      <c r="AY139">
        <v>0</v>
      </c>
      <c r="AZ139">
        <v>1.5265917328422607</v>
      </c>
      <c r="BA139">
        <v>0</v>
      </c>
      <c r="BB139">
        <v>0</v>
      </c>
      <c r="BC139">
        <v>7.3327745037116356</v>
      </c>
      <c r="BD139">
        <v>2.4484656503854789</v>
      </c>
    </row>
    <row r="140" spans="1:56">
      <c r="A140" s="7">
        <v>44578</v>
      </c>
      <c r="B140">
        <v>84.284700143472023</v>
      </c>
      <c r="C140">
        <v>0</v>
      </c>
      <c r="D140">
        <v>0</v>
      </c>
      <c r="E140">
        <v>8.1070818257678425</v>
      </c>
      <c r="F140">
        <v>2.5661041700698304</v>
      </c>
      <c r="G140">
        <v>3.7183248641157879E-2</v>
      </c>
      <c r="H140">
        <v>4.3030187024712596</v>
      </c>
      <c r="I140">
        <v>0</v>
      </c>
      <c r="J140">
        <v>2.3094282711114498E-3</v>
      </c>
      <c r="K140">
        <v>1.8108688265783757</v>
      </c>
      <c r="L140">
        <v>0.3098812036508341</v>
      </c>
      <c r="M140">
        <v>5.424668178444815</v>
      </c>
      <c r="N140">
        <v>0</v>
      </c>
      <c r="O140">
        <v>2.6732610941572341</v>
      </c>
      <c r="P140">
        <v>1.0964893601403523</v>
      </c>
      <c r="Q140">
        <v>0</v>
      </c>
      <c r="R140">
        <v>-0.39289922621184131</v>
      </c>
      <c r="S140">
        <v>0</v>
      </c>
      <c r="T140">
        <v>0</v>
      </c>
      <c r="U140">
        <v>0</v>
      </c>
      <c r="V140">
        <v>0</v>
      </c>
      <c r="W140">
        <v>0</v>
      </c>
      <c r="X140">
        <v>0</v>
      </c>
      <c r="Y140">
        <v>0</v>
      </c>
      <c r="Z140">
        <v>20.500132196742616</v>
      </c>
      <c r="AA140">
        <v>0</v>
      </c>
      <c r="AB140">
        <v>2.8788861839295925</v>
      </c>
      <c r="AC140">
        <v>0</v>
      </c>
      <c r="AD140">
        <v>3.3969583944930615</v>
      </c>
      <c r="AE140">
        <v>0</v>
      </c>
      <c r="AF140">
        <v>3.76644882634328</v>
      </c>
      <c r="AG140">
        <v>0</v>
      </c>
      <c r="AH140">
        <v>0</v>
      </c>
      <c r="AI140">
        <v>0</v>
      </c>
      <c r="AJ140">
        <v>0</v>
      </c>
      <c r="AK140">
        <v>0</v>
      </c>
      <c r="AL140">
        <v>0</v>
      </c>
      <c r="AM140">
        <v>0</v>
      </c>
      <c r="AN140">
        <v>0</v>
      </c>
      <c r="AO140">
        <v>0</v>
      </c>
      <c r="AP140">
        <v>0</v>
      </c>
      <c r="AQ140">
        <v>0</v>
      </c>
      <c r="AR140">
        <v>0</v>
      </c>
      <c r="AS140">
        <v>78.140966630233947</v>
      </c>
      <c r="AT140">
        <v>6.3218726046665967</v>
      </c>
      <c r="AU140">
        <v>0</v>
      </c>
      <c r="AV140">
        <v>3.3974830972527434</v>
      </c>
      <c r="AW140">
        <v>0.33615916789559253</v>
      </c>
      <c r="AX140">
        <v>1.9784783930819647</v>
      </c>
      <c r="AY140">
        <v>0</v>
      </c>
      <c r="AZ140">
        <v>1.6527805974600904</v>
      </c>
      <c r="BA140">
        <v>7.9738003641340551</v>
      </c>
      <c r="BB140">
        <v>0</v>
      </c>
      <c r="BC140">
        <v>8.1070818257678425</v>
      </c>
      <c r="BD140">
        <v>2.8788861839295925</v>
      </c>
    </row>
    <row r="141" spans="1:56">
      <c r="A141" s="7">
        <v>44579</v>
      </c>
      <c r="B141">
        <v>75.646443914081146</v>
      </c>
      <c r="C141">
        <v>0</v>
      </c>
      <c r="D141">
        <v>0</v>
      </c>
      <c r="E141">
        <v>6.2435207643421133</v>
      </c>
      <c r="F141">
        <v>2.6716081789074915</v>
      </c>
      <c r="G141">
        <v>2.9732948020945636E-2</v>
      </c>
      <c r="H141">
        <v>4.730111620674494</v>
      </c>
      <c r="I141">
        <v>0</v>
      </c>
      <c r="J141">
        <v>4.8845651197532295E-3</v>
      </c>
      <c r="K141">
        <v>1.6735290004310897</v>
      </c>
      <c r="L141">
        <v>0.28637920835936276</v>
      </c>
      <c r="M141">
        <v>5.0132507562662898</v>
      </c>
      <c r="N141">
        <v>0</v>
      </c>
      <c r="O141">
        <v>0</v>
      </c>
      <c r="P141">
        <v>1.0133294670085198</v>
      </c>
      <c r="Q141">
        <v>0</v>
      </c>
      <c r="R141">
        <v>-0.26899182345747491</v>
      </c>
      <c r="S141">
        <v>0</v>
      </c>
      <c r="T141">
        <v>0</v>
      </c>
      <c r="U141">
        <v>0</v>
      </c>
      <c r="V141">
        <v>0</v>
      </c>
      <c r="W141">
        <v>0</v>
      </c>
      <c r="X141">
        <v>0</v>
      </c>
      <c r="Y141">
        <v>0</v>
      </c>
      <c r="Z141">
        <v>18.945362160076378</v>
      </c>
      <c r="AA141">
        <v>0</v>
      </c>
      <c r="AB141">
        <v>2.6605458369118615</v>
      </c>
      <c r="AC141">
        <v>0</v>
      </c>
      <c r="AD141">
        <v>3.1393264398855263</v>
      </c>
      <c r="AE141">
        <v>0</v>
      </c>
      <c r="AF141">
        <v>3.6740608545480402</v>
      </c>
      <c r="AG141">
        <v>0</v>
      </c>
      <c r="AH141">
        <v>0</v>
      </c>
      <c r="AI141">
        <v>0</v>
      </c>
      <c r="AJ141">
        <v>0</v>
      </c>
      <c r="AK141">
        <v>0</v>
      </c>
      <c r="AL141">
        <v>0</v>
      </c>
      <c r="AM141">
        <v>0</v>
      </c>
      <c r="AN141">
        <v>0</v>
      </c>
      <c r="AO141">
        <v>0</v>
      </c>
      <c r="AP141">
        <v>0</v>
      </c>
      <c r="AQ141">
        <v>0</v>
      </c>
      <c r="AR141">
        <v>0</v>
      </c>
      <c r="AS141">
        <v>63.787467239592758</v>
      </c>
      <c r="AT141">
        <v>6.1375781197187145</v>
      </c>
      <c r="AU141">
        <v>1.2001202021338333</v>
      </c>
      <c r="AV141">
        <v>3.0216769288881755</v>
      </c>
      <c r="AW141">
        <v>0.31066420050812515</v>
      </c>
      <c r="AX141">
        <v>1.828426730281264</v>
      </c>
      <c r="AY141">
        <v>0</v>
      </c>
      <c r="AZ141">
        <v>1.4723510872919476</v>
      </c>
      <c r="BA141">
        <v>0</v>
      </c>
      <c r="BB141">
        <v>0</v>
      </c>
      <c r="BC141">
        <v>6.2435207643421133</v>
      </c>
      <c r="BD141">
        <v>2.6605458369118615</v>
      </c>
    </row>
    <row r="142" spans="1:56">
      <c r="A142" s="7">
        <v>44580</v>
      </c>
      <c r="B142">
        <v>88.006160867084986</v>
      </c>
      <c r="C142">
        <v>0</v>
      </c>
      <c r="D142">
        <v>0</v>
      </c>
      <c r="E142">
        <v>6.7154354826965514</v>
      </c>
      <c r="F142">
        <v>3.0142601625480805</v>
      </c>
      <c r="G142">
        <v>1.1806710606586618E-2</v>
      </c>
      <c r="H142">
        <v>5.900297213134281</v>
      </c>
      <c r="I142">
        <v>0</v>
      </c>
      <c r="J142">
        <v>2.1740001411774446E-2</v>
      </c>
      <c r="K142">
        <v>1.800022207822487</v>
      </c>
      <c r="L142">
        <v>0.3080250983237755</v>
      </c>
      <c r="M142">
        <v>5.3921758704735252</v>
      </c>
      <c r="N142">
        <v>0</v>
      </c>
      <c r="O142">
        <v>0</v>
      </c>
      <c r="P142">
        <v>1.0899216828548568</v>
      </c>
      <c r="Q142">
        <v>0</v>
      </c>
      <c r="R142">
        <v>0</v>
      </c>
      <c r="S142">
        <v>0</v>
      </c>
      <c r="T142">
        <v>0</v>
      </c>
      <c r="U142">
        <v>0</v>
      </c>
      <c r="V142">
        <v>0</v>
      </c>
      <c r="W142">
        <v>0</v>
      </c>
      <c r="X142">
        <v>0</v>
      </c>
      <c r="Y142">
        <v>0</v>
      </c>
      <c r="Z142">
        <v>20.377341901211643</v>
      </c>
      <c r="AA142">
        <v>0</v>
      </c>
      <c r="AB142">
        <v>2.9470645895676895</v>
      </c>
      <c r="AC142">
        <v>0</v>
      </c>
      <c r="AD142">
        <v>3.3766115244747064</v>
      </c>
      <c r="AE142">
        <v>0</v>
      </c>
      <c r="AF142">
        <v>3.9717655203140101</v>
      </c>
      <c r="AG142">
        <v>0</v>
      </c>
      <c r="AH142">
        <v>0</v>
      </c>
      <c r="AI142">
        <v>0</v>
      </c>
      <c r="AJ142">
        <v>0</v>
      </c>
      <c r="AK142">
        <v>0</v>
      </c>
      <c r="AL142">
        <v>0</v>
      </c>
      <c r="AM142">
        <v>0</v>
      </c>
      <c r="AN142">
        <v>0</v>
      </c>
      <c r="AO142">
        <v>0</v>
      </c>
      <c r="AP142">
        <v>0</v>
      </c>
      <c r="AQ142">
        <v>0</v>
      </c>
      <c r="AR142">
        <v>0</v>
      </c>
      <c r="AS142">
        <v>73.096623251051909</v>
      </c>
      <c r="AT142">
        <v>6.7350512533862892</v>
      </c>
      <c r="AU142">
        <v>4.2811033376059671</v>
      </c>
      <c r="AV142">
        <v>3.1359400904418822</v>
      </c>
      <c r="AW142">
        <v>0.33414566460814032</v>
      </c>
      <c r="AX142">
        <v>1.9666278379608233</v>
      </c>
      <c r="AY142">
        <v>0</v>
      </c>
      <c r="AZ142">
        <v>1.7172871088554065</v>
      </c>
      <c r="BA142">
        <v>0</v>
      </c>
      <c r="BB142">
        <v>0</v>
      </c>
      <c r="BC142">
        <v>6.7154354826965514</v>
      </c>
      <c r="BD142">
        <v>2.9470645895676895</v>
      </c>
    </row>
    <row r="143" spans="1:56">
      <c r="A143" s="7">
        <v>44581</v>
      </c>
      <c r="B143">
        <v>75.259033964365258</v>
      </c>
      <c r="C143">
        <v>0</v>
      </c>
      <c r="D143">
        <v>0</v>
      </c>
      <c r="E143">
        <v>6.5546538981999189</v>
      </c>
      <c r="F143">
        <v>2.5867263495915882</v>
      </c>
      <c r="G143">
        <v>1.4088295858716157E-3</v>
      </c>
      <c r="H143">
        <v>5.7057275157137921</v>
      </c>
      <c r="I143">
        <v>0</v>
      </c>
      <c r="J143">
        <v>3.3360954211107012E-2</v>
      </c>
      <c r="K143">
        <v>1.7569259077465589</v>
      </c>
      <c r="L143">
        <v>0.30065033260666951</v>
      </c>
      <c r="M143">
        <v>5.2630758913920328</v>
      </c>
      <c r="N143">
        <v>0</v>
      </c>
      <c r="O143">
        <v>0</v>
      </c>
      <c r="P143">
        <v>1.0638266759713608</v>
      </c>
      <c r="Q143">
        <v>0</v>
      </c>
      <c r="R143">
        <v>-0.38119537955129928</v>
      </c>
      <c r="S143">
        <v>0</v>
      </c>
      <c r="T143">
        <v>0</v>
      </c>
      <c r="U143">
        <v>0</v>
      </c>
      <c r="V143">
        <v>0</v>
      </c>
      <c r="W143">
        <v>0</v>
      </c>
      <c r="X143">
        <v>0</v>
      </c>
      <c r="Y143">
        <v>0</v>
      </c>
      <c r="Z143">
        <v>19.889465675291763</v>
      </c>
      <c r="AA143">
        <v>0</v>
      </c>
      <c r="AB143">
        <v>1.750916509082266</v>
      </c>
      <c r="AC143">
        <v>0</v>
      </c>
      <c r="AD143">
        <v>3.2957683755034299</v>
      </c>
      <c r="AE143">
        <v>0</v>
      </c>
      <c r="AF143">
        <v>3.748064976868104</v>
      </c>
      <c r="AG143">
        <v>0</v>
      </c>
      <c r="AH143">
        <v>0</v>
      </c>
      <c r="AI143">
        <v>0</v>
      </c>
      <c r="AJ143">
        <v>0</v>
      </c>
      <c r="AK143">
        <v>0</v>
      </c>
      <c r="AL143">
        <v>0</v>
      </c>
      <c r="AM143">
        <v>0</v>
      </c>
      <c r="AN143">
        <v>0</v>
      </c>
      <c r="AO143">
        <v>0</v>
      </c>
      <c r="AP143">
        <v>0</v>
      </c>
      <c r="AQ143">
        <v>0</v>
      </c>
      <c r="AR143">
        <v>0</v>
      </c>
      <c r="AS143">
        <v>70.578245186453614</v>
      </c>
      <c r="AT143">
        <v>6.6003127318864863</v>
      </c>
      <c r="AU143">
        <v>6.0226573862792288</v>
      </c>
      <c r="AV143">
        <v>2.311447961862803</v>
      </c>
      <c r="AW143">
        <v>0.32614551784970486</v>
      </c>
      <c r="AX143">
        <v>1.9195426503036321</v>
      </c>
      <c r="AY143">
        <v>0</v>
      </c>
      <c r="AZ143">
        <v>1.828762433055479</v>
      </c>
      <c r="BA143">
        <v>0</v>
      </c>
      <c r="BB143">
        <v>0</v>
      </c>
      <c r="BC143">
        <v>6.5546538981999189</v>
      </c>
      <c r="BD143">
        <v>1.750916509082266</v>
      </c>
    </row>
    <row r="144" spans="1:56">
      <c r="A144" s="7">
        <v>44582</v>
      </c>
      <c r="B144">
        <v>73.538830787309053</v>
      </c>
      <c r="C144">
        <v>2.5217868867774773E-4</v>
      </c>
      <c r="D144">
        <v>0</v>
      </c>
      <c r="E144">
        <v>5.5333294482571329</v>
      </c>
      <c r="F144">
        <v>2.3523642741086754</v>
      </c>
      <c r="G144">
        <v>4.1356638449999204E-4</v>
      </c>
      <c r="H144">
        <v>6.5766990282681634</v>
      </c>
      <c r="I144">
        <v>0</v>
      </c>
      <c r="J144">
        <v>3.8300565476189131E-2</v>
      </c>
      <c r="K144">
        <v>1.8539594185151702</v>
      </c>
      <c r="L144">
        <v>0.3172549925743704</v>
      </c>
      <c r="M144">
        <v>5.5537510581316631</v>
      </c>
      <c r="N144">
        <v>0</v>
      </c>
      <c r="O144">
        <v>0</v>
      </c>
      <c r="P144">
        <v>1.1225809107194853</v>
      </c>
      <c r="Q144">
        <v>0</v>
      </c>
      <c r="R144">
        <v>-0.70024147168225737</v>
      </c>
      <c r="S144">
        <v>0</v>
      </c>
      <c r="T144">
        <v>0</v>
      </c>
      <c r="U144">
        <v>0</v>
      </c>
      <c r="V144">
        <v>0</v>
      </c>
      <c r="W144">
        <v>0</v>
      </c>
      <c r="X144">
        <v>0</v>
      </c>
      <c r="Y144">
        <v>0</v>
      </c>
      <c r="Z144">
        <v>20.987943803069335</v>
      </c>
      <c r="AA144">
        <v>0</v>
      </c>
      <c r="AB144">
        <v>3.0353726354360515</v>
      </c>
      <c r="AC144">
        <v>0</v>
      </c>
      <c r="AD144">
        <v>3.4777908357251235</v>
      </c>
      <c r="AE144">
        <v>0</v>
      </c>
      <c r="AF144">
        <v>3.9656383392085721</v>
      </c>
      <c r="AG144">
        <v>0</v>
      </c>
      <c r="AH144">
        <v>0</v>
      </c>
      <c r="AI144">
        <v>0</v>
      </c>
      <c r="AJ144">
        <v>0</v>
      </c>
      <c r="AK144">
        <v>0</v>
      </c>
      <c r="AL144">
        <v>0</v>
      </c>
      <c r="AM144">
        <v>1.8272132184625537E-2</v>
      </c>
      <c r="AN144">
        <v>0</v>
      </c>
      <c r="AO144">
        <v>0</v>
      </c>
      <c r="AP144">
        <v>0</v>
      </c>
      <c r="AQ144">
        <v>0</v>
      </c>
      <c r="AR144">
        <v>0</v>
      </c>
      <c r="AS144">
        <v>72.626849528465925</v>
      </c>
      <c r="AT144">
        <v>6.7939511101367982</v>
      </c>
      <c r="AU144">
        <v>6.1914369928331086</v>
      </c>
      <c r="AV144">
        <v>1.1875353797636008</v>
      </c>
      <c r="AW144">
        <v>0.34415825502824321</v>
      </c>
      <c r="AX144">
        <v>2.0255573442686976</v>
      </c>
      <c r="AY144">
        <v>0</v>
      </c>
      <c r="AZ144">
        <v>1.9505287385699956</v>
      </c>
      <c r="BA144">
        <v>0</v>
      </c>
      <c r="BB144">
        <v>0</v>
      </c>
      <c r="BC144">
        <v>5.5333294482571329</v>
      </c>
      <c r="BD144">
        <v>3.0353726354360515</v>
      </c>
    </row>
    <row r="145" spans="1:56">
      <c r="A145" s="7">
        <v>44583</v>
      </c>
      <c r="B145">
        <v>66.51146341463415</v>
      </c>
      <c r="C145">
        <v>1.5398916939916619E-3</v>
      </c>
      <c r="D145">
        <v>0</v>
      </c>
      <c r="E145">
        <v>6.1090598864385335</v>
      </c>
      <c r="F145">
        <v>2.0791181629488027</v>
      </c>
      <c r="G145">
        <v>0</v>
      </c>
      <c r="H145">
        <v>5.3143774621371742</v>
      </c>
      <c r="I145">
        <v>0</v>
      </c>
      <c r="J145">
        <v>1.2327614747561328E-2</v>
      </c>
      <c r="K145">
        <v>1.6374877687144886</v>
      </c>
      <c r="L145">
        <v>0.28021172670554151</v>
      </c>
      <c r="M145">
        <v>4.9052850549766944</v>
      </c>
      <c r="N145">
        <v>0</v>
      </c>
      <c r="O145">
        <v>0</v>
      </c>
      <c r="P145">
        <v>0.99150633629712714</v>
      </c>
      <c r="Q145">
        <v>0</v>
      </c>
      <c r="R145">
        <v>-0.26319879767984899</v>
      </c>
      <c r="S145">
        <v>0</v>
      </c>
      <c r="T145">
        <v>0</v>
      </c>
      <c r="U145">
        <v>0</v>
      </c>
      <c r="V145">
        <v>0</v>
      </c>
      <c r="W145">
        <v>0</v>
      </c>
      <c r="X145">
        <v>0</v>
      </c>
      <c r="Y145">
        <v>0</v>
      </c>
      <c r="Z145">
        <v>18.537353582160875</v>
      </c>
      <c r="AA145">
        <v>0</v>
      </c>
      <c r="AB145">
        <v>3.224919343858887</v>
      </c>
      <c r="AC145">
        <v>0</v>
      </c>
      <c r="AD145">
        <v>3.0717176971479812</v>
      </c>
      <c r="AE145">
        <v>0</v>
      </c>
      <c r="AF145">
        <v>3.5668484539060614</v>
      </c>
      <c r="AG145">
        <v>0</v>
      </c>
      <c r="AH145">
        <v>0</v>
      </c>
      <c r="AI145">
        <v>0</v>
      </c>
      <c r="AJ145">
        <v>0</v>
      </c>
      <c r="AK145">
        <v>0</v>
      </c>
      <c r="AL145">
        <v>0</v>
      </c>
      <c r="AM145">
        <v>2.8094447330237179E-2</v>
      </c>
      <c r="AN145">
        <v>0</v>
      </c>
      <c r="AO145">
        <v>0</v>
      </c>
      <c r="AP145">
        <v>0</v>
      </c>
      <c r="AQ145">
        <v>0</v>
      </c>
      <c r="AR145">
        <v>0</v>
      </c>
      <c r="AS145">
        <v>63.956401929699503</v>
      </c>
      <c r="AT145">
        <v>5.8225108581601477</v>
      </c>
      <c r="AU145">
        <v>4.8642314692755599</v>
      </c>
      <c r="AV145">
        <v>2.8541343746079448E-3</v>
      </c>
      <c r="AW145">
        <v>0.30397371565026982</v>
      </c>
      <c r="AX145">
        <v>1.7890496107656062</v>
      </c>
      <c r="AY145">
        <v>0</v>
      </c>
      <c r="AZ145">
        <v>1.6771335164296339</v>
      </c>
      <c r="BA145">
        <v>0</v>
      </c>
      <c r="BB145">
        <v>0</v>
      </c>
      <c r="BC145">
        <v>6.1090598864385335</v>
      </c>
      <c r="BD145">
        <v>3.224919343858887</v>
      </c>
    </row>
    <row r="146" spans="1:56">
      <c r="A146" s="7">
        <v>44584</v>
      </c>
      <c r="B146">
        <v>61.080247820100958</v>
      </c>
      <c r="C146">
        <v>3.8774726116612827E-3</v>
      </c>
      <c r="D146">
        <v>0</v>
      </c>
      <c r="E146">
        <v>6.4830610745298145</v>
      </c>
      <c r="F146">
        <v>1.518881080908171</v>
      </c>
      <c r="G146">
        <v>0</v>
      </c>
      <c r="H146">
        <v>4.2480282079112577</v>
      </c>
      <c r="I146">
        <v>0</v>
      </c>
      <c r="J146">
        <v>2.608183466544573E-3</v>
      </c>
      <c r="K146">
        <v>1.4481133227686185</v>
      </c>
      <c r="L146">
        <v>0.24780541411729162</v>
      </c>
      <c r="M146">
        <v>4.3379918774392339</v>
      </c>
      <c r="N146">
        <v>0</v>
      </c>
      <c r="O146">
        <v>0</v>
      </c>
      <c r="P146">
        <v>0.87683924279236525</v>
      </c>
      <c r="Q146">
        <v>0</v>
      </c>
      <c r="R146">
        <v>0</v>
      </c>
      <c r="S146">
        <v>0</v>
      </c>
      <c r="T146">
        <v>0</v>
      </c>
      <c r="U146">
        <v>0</v>
      </c>
      <c r="V146">
        <v>0</v>
      </c>
      <c r="W146">
        <v>0</v>
      </c>
      <c r="X146">
        <v>0</v>
      </c>
      <c r="Y146">
        <v>0</v>
      </c>
      <c r="Z146">
        <v>16.393520125206063</v>
      </c>
      <c r="AA146">
        <v>0</v>
      </c>
      <c r="AB146">
        <v>4.0545929099935156</v>
      </c>
      <c r="AC146">
        <v>0</v>
      </c>
      <c r="AD146">
        <v>2.7164754485562916</v>
      </c>
      <c r="AE146">
        <v>0</v>
      </c>
      <c r="AF146">
        <v>3.1505967958250962</v>
      </c>
      <c r="AG146">
        <v>0</v>
      </c>
      <c r="AH146">
        <v>0</v>
      </c>
      <c r="AI146">
        <v>0</v>
      </c>
      <c r="AJ146">
        <v>0</v>
      </c>
      <c r="AK146">
        <v>0</v>
      </c>
      <c r="AL146">
        <v>0</v>
      </c>
      <c r="AM146">
        <v>2.4845341902417186E-2</v>
      </c>
      <c r="AN146">
        <v>0</v>
      </c>
      <c r="AO146">
        <v>0</v>
      </c>
      <c r="AP146">
        <v>0</v>
      </c>
      <c r="AQ146">
        <v>0</v>
      </c>
      <c r="AR146">
        <v>0</v>
      </c>
      <c r="AS146">
        <v>57.297562692349203</v>
      </c>
      <c r="AT146">
        <v>5.1595802257304406</v>
      </c>
      <c r="AU146">
        <v>3.2569349051102914</v>
      </c>
      <c r="AV146">
        <v>0</v>
      </c>
      <c r="AW146">
        <v>0.26881934376230837</v>
      </c>
      <c r="AX146">
        <v>1.582147131686702</v>
      </c>
      <c r="AY146">
        <v>0</v>
      </c>
      <c r="AZ146">
        <v>1.5228445937114039</v>
      </c>
      <c r="BA146">
        <v>0</v>
      </c>
      <c r="BB146">
        <v>0</v>
      </c>
      <c r="BC146">
        <v>6.4830610745298145</v>
      </c>
      <c r="BD146">
        <v>4.0545929099935156</v>
      </c>
    </row>
    <row r="147" spans="1:56">
      <c r="A147" s="7">
        <v>44585</v>
      </c>
      <c r="B147">
        <v>81.126978417266187</v>
      </c>
      <c r="C147">
        <v>9.1745840248793065E-3</v>
      </c>
      <c r="D147">
        <v>0</v>
      </c>
      <c r="E147">
        <v>7.5281588496671814</v>
      </c>
      <c r="F147">
        <v>1.6651598535283632</v>
      </c>
      <c r="G147">
        <v>0</v>
      </c>
      <c r="H147">
        <v>4.535614195312486</v>
      </c>
      <c r="I147">
        <v>0</v>
      </c>
      <c r="J147">
        <v>2.1651521749111173E-3</v>
      </c>
      <c r="K147">
        <v>1.6815555184187687</v>
      </c>
      <c r="L147">
        <v>0.28775272974238125</v>
      </c>
      <c r="M147">
        <v>5.0372951244018598</v>
      </c>
      <c r="N147">
        <v>0</v>
      </c>
      <c r="O147">
        <v>0</v>
      </c>
      <c r="P147">
        <v>1.0181895603754672</v>
      </c>
      <c r="Q147">
        <v>0</v>
      </c>
      <c r="R147">
        <v>0</v>
      </c>
      <c r="S147">
        <v>0</v>
      </c>
      <c r="T147">
        <v>0</v>
      </c>
      <c r="U147">
        <v>0</v>
      </c>
      <c r="V147">
        <v>0</v>
      </c>
      <c r="W147">
        <v>0</v>
      </c>
      <c r="X147">
        <v>0</v>
      </c>
      <c r="Y147">
        <v>0</v>
      </c>
      <c r="Z147">
        <v>19.036227206407677</v>
      </c>
      <c r="AA147">
        <v>0</v>
      </c>
      <c r="AB147">
        <v>4.5885107252084198</v>
      </c>
      <c r="AC147">
        <v>0</v>
      </c>
      <c r="AD147">
        <v>3.1543831614197493</v>
      </c>
      <c r="AE147">
        <v>0</v>
      </c>
      <c r="AF147">
        <v>3.668707359357767</v>
      </c>
      <c r="AG147">
        <v>0</v>
      </c>
      <c r="AH147">
        <v>0</v>
      </c>
      <c r="AI147">
        <v>0</v>
      </c>
      <c r="AJ147">
        <v>0</v>
      </c>
      <c r="AK147">
        <v>0</v>
      </c>
      <c r="AL147">
        <v>0</v>
      </c>
      <c r="AM147">
        <v>2.8850519587192671E-2</v>
      </c>
      <c r="AN147">
        <v>0</v>
      </c>
      <c r="AO147">
        <v>0</v>
      </c>
      <c r="AP147">
        <v>0</v>
      </c>
      <c r="AQ147">
        <v>0</v>
      </c>
      <c r="AR147">
        <v>0</v>
      </c>
      <c r="AS147">
        <v>73.032305378970364</v>
      </c>
      <c r="AT147">
        <v>5.9501123858320035</v>
      </c>
      <c r="AU147">
        <v>3.5587727861970211</v>
      </c>
      <c r="AV147">
        <v>0</v>
      </c>
      <c r="AW147">
        <v>0.31215419667363176</v>
      </c>
      <c r="AX147">
        <v>1.8371961630404068</v>
      </c>
      <c r="AY147">
        <v>0</v>
      </c>
      <c r="AZ147">
        <v>1.7279303590697537</v>
      </c>
      <c r="BA147">
        <v>7.4043949557706314</v>
      </c>
      <c r="BB147">
        <v>0</v>
      </c>
      <c r="BC147">
        <v>7.5281588496671814</v>
      </c>
      <c r="BD147">
        <v>4.5885107252084198</v>
      </c>
    </row>
    <row r="148" spans="1:56">
      <c r="A148" s="7">
        <v>44586</v>
      </c>
      <c r="B148">
        <v>81.117556734453288</v>
      </c>
      <c r="C148">
        <v>3.153234576566652E-2</v>
      </c>
      <c r="D148">
        <v>0</v>
      </c>
      <c r="E148">
        <v>12.490353741291305</v>
      </c>
      <c r="F148">
        <v>2.2828141598757115</v>
      </c>
      <c r="G148">
        <v>0</v>
      </c>
      <c r="H148">
        <v>6.3525266314835047</v>
      </c>
      <c r="I148">
        <v>0</v>
      </c>
      <c r="J148">
        <v>4.0619026666359444E-3</v>
      </c>
      <c r="K148">
        <v>1.8599698970308398</v>
      </c>
      <c r="L148">
        <v>0.31828352334899995</v>
      </c>
      <c r="M148">
        <v>5.571756145558556</v>
      </c>
      <c r="N148">
        <v>0</v>
      </c>
      <c r="O148">
        <v>0</v>
      </c>
      <c r="P148">
        <v>1.1262202829617236</v>
      </c>
      <c r="Q148">
        <v>0</v>
      </c>
      <c r="R148">
        <v>0</v>
      </c>
      <c r="S148">
        <v>0</v>
      </c>
      <c r="T148">
        <v>0</v>
      </c>
      <c r="U148">
        <v>0</v>
      </c>
      <c r="V148">
        <v>0</v>
      </c>
      <c r="W148">
        <v>0</v>
      </c>
      <c r="X148">
        <v>0</v>
      </c>
      <c r="Y148">
        <v>0</v>
      </c>
      <c r="Z148">
        <v>21.055986061198944</v>
      </c>
      <c r="AA148">
        <v>0</v>
      </c>
      <c r="AB148">
        <v>5.6490911882994963</v>
      </c>
      <c r="AC148">
        <v>0</v>
      </c>
      <c r="AD148">
        <v>3.4890657249656116</v>
      </c>
      <c r="AE148">
        <v>0</v>
      </c>
      <c r="AF148">
        <v>4.1862982059528147</v>
      </c>
      <c r="AG148">
        <v>0</v>
      </c>
      <c r="AH148">
        <v>0.71272863130811759</v>
      </c>
      <c r="AI148">
        <v>0</v>
      </c>
      <c r="AJ148">
        <v>0</v>
      </c>
      <c r="AK148">
        <v>0</v>
      </c>
      <c r="AL148">
        <v>0</v>
      </c>
      <c r="AM148">
        <v>3.191158267336696E-2</v>
      </c>
      <c r="AN148">
        <v>0</v>
      </c>
      <c r="AO148">
        <v>0</v>
      </c>
      <c r="AP148">
        <v>0</v>
      </c>
      <c r="AQ148">
        <v>0</v>
      </c>
      <c r="AR148">
        <v>0</v>
      </c>
      <c r="AS148">
        <v>80.345975742340002</v>
      </c>
      <c r="AT148">
        <v>6.5780273191895731</v>
      </c>
      <c r="AU148">
        <v>4.431130552842113</v>
      </c>
      <c r="AV148">
        <v>0</v>
      </c>
      <c r="AW148">
        <v>0.34527400533926905</v>
      </c>
      <c r="AX148">
        <v>2.0321241378988053</v>
      </c>
      <c r="AY148">
        <v>0</v>
      </c>
      <c r="AZ148">
        <v>1.796819710654185</v>
      </c>
      <c r="BA148">
        <v>0</v>
      </c>
      <c r="BB148">
        <v>0</v>
      </c>
      <c r="BC148">
        <v>12.490353741291305</v>
      </c>
      <c r="BD148">
        <v>5.6490911882994963</v>
      </c>
    </row>
    <row r="149" spans="1:56">
      <c r="A149" s="7">
        <v>44587</v>
      </c>
      <c r="B149">
        <v>80.250271632595897</v>
      </c>
      <c r="C149">
        <v>7.2729435456543076E-2</v>
      </c>
      <c r="D149">
        <v>0</v>
      </c>
      <c r="E149">
        <v>13.186399777280373</v>
      </c>
      <c r="F149">
        <v>2.8549617635027471</v>
      </c>
      <c r="G149">
        <v>0</v>
      </c>
      <c r="H149">
        <v>7.5013149745567933</v>
      </c>
      <c r="I149">
        <v>0</v>
      </c>
      <c r="J149">
        <v>2.3760483395531485E-2</v>
      </c>
      <c r="K149">
        <v>1.7672578719198093</v>
      </c>
      <c r="L149">
        <v>0.30215515983843433</v>
      </c>
      <c r="M149">
        <v>5.2940264917054556</v>
      </c>
      <c r="N149">
        <v>0</v>
      </c>
      <c r="O149">
        <v>3.5216213216608625</v>
      </c>
      <c r="P149">
        <v>1.0700827275522622</v>
      </c>
      <c r="Q149">
        <v>0</v>
      </c>
      <c r="R149">
        <v>-0.38343707738680116</v>
      </c>
      <c r="S149">
        <v>0</v>
      </c>
      <c r="T149">
        <v>0</v>
      </c>
      <c r="U149">
        <v>0</v>
      </c>
      <c r="V149">
        <v>0</v>
      </c>
      <c r="W149">
        <v>0</v>
      </c>
      <c r="X149">
        <v>0</v>
      </c>
      <c r="Y149">
        <v>0</v>
      </c>
      <c r="Z149">
        <v>20.006429769153744</v>
      </c>
      <c r="AA149">
        <v>0</v>
      </c>
      <c r="AB149">
        <v>4.9481702329184376</v>
      </c>
      <c r="AC149">
        <v>0</v>
      </c>
      <c r="AD149">
        <v>3.3151498193246485</v>
      </c>
      <c r="AE149">
        <v>0</v>
      </c>
      <c r="AF149">
        <v>4.136040161177827</v>
      </c>
      <c r="AG149">
        <v>0</v>
      </c>
      <c r="AH149">
        <v>1.1788855338971564</v>
      </c>
      <c r="AI149">
        <v>0</v>
      </c>
      <c r="AJ149">
        <v>0</v>
      </c>
      <c r="AK149">
        <v>0</v>
      </c>
      <c r="AL149">
        <v>0</v>
      </c>
      <c r="AM149">
        <v>3.0320918513227133E-2</v>
      </c>
      <c r="AN149">
        <v>0</v>
      </c>
      <c r="AO149">
        <v>0</v>
      </c>
      <c r="AP149">
        <v>0</v>
      </c>
      <c r="AQ149">
        <v>0</v>
      </c>
      <c r="AR149">
        <v>0</v>
      </c>
      <c r="AS149">
        <v>84.973371234018401</v>
      </c>
      <c r="AT149">
        <v>6.8392268031386871</v>
      </c>
      <c r="AU149">
        <v>5.4352408274292046</v>
      </c>
      <c r="AV149">
        <v>0</v>
      </c>
      <c r="AW149">
        <v>0.32806348365055726</v>
      </c>
      <c r="AX149">
        <v>1.9308309156792627</v>
      </c>
      <c r="AY149">
        <v>0</v>
      </c>
      <c r="AZ149">
        <v>1.6141398480776215</v>
      </c>
      <c r="BA149">
        <v>0</v>
      </c>
      <c r="BB149">
        <v>0</v>
      </c>
      <c r="BC149">
        <v>13.186399777280373</v>
      </c>
      <c r="BD149">
        <v>4.9481702329184376</v>
      </c>
    </row>
    <row r="150" spans="1:56">
      <c r="A150" s="7">
        <v>44588</v>
      </c>
      <c r="B150">
        <v>82.655441767068268</v>
      </c>
      <c r="C150">
        <v>0.12408300454223242</v>
      </c>
      <c r="D150">
        <v>0</v>
      </c>
      <c r="E150">
        <v>12.157134321342914</v>
      </c>
      <c r="F150">
        <v>3.5979184271073148</v>
      </c>
      <c r="G150">
        <v>0</v>
      </c>
      <c r="H150">
        <v>8.5169631617133703</v>
      </c>
      <c r="I150">
        <v>0</v>
      </c>
      <c r="J150">
        <v>3.4316845188568333E-2</v>
      </c>
      <c r="K150">
        <v>1.8103493576091909</v>
      </c>
      <c r="L150">
        <v>0.30858998903739959</v>
      </c>
      <c r="M150">
        <v>5.4231120487321229</v>
      </c>
      <c r="N150">
        <v>0</v>
      </c>
      <c r="O150">
        <v>2.6724942378479524</v>
      </c>
      <c r="P150">
        <v>1.0961748193026759</v>
      </c>
      <c r="Q150">
        <v>0</v>
      </c>
      <c r="R150">
        <v>-0.29098340971260411</v>
      </c>
      <c r="S150">
        <v>0</v>
      </c>
      <c r="T150">
        <v>0</v>
      </c>
      <c r="U150">
        <v>0</v>
      </c>
      <c r="V150">
        <v>0</v>
      </c>
      <c r="W150">
        <v>0</v>
      </c>
      <c r="X150">
        <v>0</v>
      </c>
      <c r="Y150">
        <v>0</v>
      </c>
      <c r="Z150">
        <v>20.49425149330121</v>
      </c>
      <c r="AA150">
        <v>0</v>
      </c>
      <c r="AB150">
        <v>4.8969981932565547</v>
      </c>
      <c r="AC150">
        <v>0</v>
      </c>
      <c r="AD150">
        <v>3.3959839371222951</v>
      </c>
      <c r="AE150">
        <v>0</v>
      </c>
      <c r="AF150">
        <v>4.3471419152712221</v>
      </c>
      <c r="AG150">
        <v>0</v>
      </c>
      <c r="AH150">
        <v>1.2076305913788714</v>
      </c>
      <c r="AI150">
        <v>0</v>
      </c>
      <c r="AJ150">
        <v>0</v>
      </c>
      <c r="AK150">
        <v>0</v>
      </c>
      <c r="AL150">
        <v>0</v>
      </c>
      <c r="AM150">
        <v>3.1060240966934622E-2</v>
      </c>
      <c r="AN150">
        <v>0</v>
      </c>
      <c r="AO150">
        <v>0</v>
      </c>
      <c r="AP150">
        <v>0</v>
      </c>
      <c r="AQ150">
        <v>0</v>
      </c>
      <c r="AR150">
        <v>0</v>
      </c>
      <c r="AS150">
        <v>86.337550751257851</v>
      </c>
      <c r="AT150">
        <v>7.0526228748194351</v>
      </c>
      <c r="AU150">
        <v>5.2354237808869675</v>
      </c>
      <c r="AV150">
        <v>0</v>
      </c>
      <c r="AW150">
        <v>0.33606273669424552</v>
      </c>
      <c r="AX150">
        <v>1.9779108433421246</v>
      </c>
      <c r="AY150">
        <v>0</v>
      </c>
      <c r="AZ150">
        <v>1.9123113500660771</v>
      </c>
      <c r="BA150">
        <v>0</v>
      </c>
      <c r="BB150">
        <v>0</v>
      </c>
      <c r="BC150">
        <v>12.157134321342914</v>
      </c>
      <c r="BD150">
        <v>4.8969981932565547</v>
      </c>
    </row>
    <row r="151" spans="1:56">
      <c r="A151" s="7">
        <v>44589</v>
      </c>
      <c r="B151">
        <v>77.163749652294854</v>
      </c>
      <c r="C151">
        <v>0.11433081764818509</v>
      </c>
      <c r="D151">
        <v>0</v>
      </c>
      <c r="E151">
        <v>10.47869454345885</v>
      </c>
      <c r="F151">
        <v>3.2675475344946228</v>
      </c>
      <c r="G151">
        <v>0</v>
      </c>
      <c r="H151">
        <v>9.5583046969470846</v>
      </c>
      <c r="I151">
        <v>0</v>
      </c>
      <c r="J151">
        <v>2.8164886831694939E-2</v>
      </c>
      <c r="K151">
        <v>1.7554597665161722</v>
      </c>
      <c r="L151">
        <v>0.29846471108887318</v>
      </c>
      <c r="M151">
        <v>5.258683894820634</v>
      </c>
      <c r="N151">
        <v>0</v>
      </c>
      <c r="O151">
        <v>0</v>
      </c>
      <c r="P151">
        <v>1.0629389207480189</v>
      </c>
      <c r="Q151">
        <v>0</v>
      </c>
      <c r="R151">
        <v>0</v>
      </c>
      <c r="S151">
        <v>0</v>
      </c>
      <c r="T151">
        <v>0</v>
      </c>
      <c r="U151">
        <v>0</v>
      </c>
      <c r="V151">
        <v>0</v>
      </c>
      <c r="W151">
        <v>0</v>
      </c>
      <c r="X151">
        <v>0</v>
      </c>
      <c r="Y151">
        <v>0</v>
      </c>
      <c r="Z151">
        <v>19.872868068330465</v>
      </c>
      <c r="AA151">
        <v>0</v>
      </c>
      <c r="AB151">
        <v>4.3319847570358547</v>
      </c>
      <c r="AC151">
        <v>0</v>
      </c>
      <c r="AD151">
        <v>3.293018082005096</v>
      </c>
      <c r="AE151">
        <v>0</v>
      </c>
      <c r="AF151">
        <v>4.3354966424235295</v>
      </c>
      <c r="AG151">
        <v>0</v>
      </c>
      <c r="AH151">
        <v>1.1710153662160627</v>
      </c>
      <c r="AI151">
        <v>0</v>
      </c>
      <c r="AJ151">
        <v>0</v>
      </c>
      <c r="AK151">
        <v>0</v>
      </c>
      <c r="AL151">
        <v>0</v>
      </c>
      <c r="AM151">
        <v>3.0118497916754965E-2</v>
      </c>
      <c r="AN151">
        <v>0</v>
      </c>
      <c r="AO151">
        <v>0</v>
      </c>
      <c r="AP151">
        <v>0</v>
      </c>
      <c r="AQ151">
        <v>0</v>
      </c>
      <c r="AR151">
        <v>0</v>
      </c>
      <c r="AS151">
        <v>80.498731112505681</v>
      </c>
      <c r="AT151">
        <v>6.5014972336758277</v>
      </c>
      <c r="AU151">
        <v>4.8165904056919606</v>
      </c>
      <c r="AV151">
        <v>0</v>
      </c>
      <c r="AW151">
        <v>0.32587335190991373</v>
      </c>
      <c r="AX151">
        <v>1.9179408066455206</v>
      </c>
      <c r="AY151">
        <v>0</v>
      </c>
      <c r="AZ151">
        <v>2.079738136080945</v>
      </c>
      <c r="BA151">
        <v>0</v>
      </c>
      <c r="BB151">
        <v>0</v>
      </c>
      <c r="BC151">
        <v>10.47869454345885</v>
      </c>
      <c r="BD151">
        <v>4.3319847570358547</v>
      </c>
    </row>
    <row r="152" spans="1:56">
      <c r="A152" s="7">
        <v>44590</v>
      </c>
      <c r="B152">
        <v>79.425517609391676</v>
      </c>
      <c r="C152">
        <v>9.4005428229231275E-2</v>
      </c>
      <c r="D152">
        <v>0</v>
      </c>
      <c r="E152">
        <v>16.332770460530597</v>
      </c>
      <c r="F152">
        <v>2.8066799015770174</v>
      </c>
      <c r="G152">
        <v>0</v>
      </c>
      <c r="H152">
        <v>9.4235723421038742</v>
      </c>
      <c r="I152">
        <v>0</v>
      </c>
      <c r="J152">
        <v>1.7075357605988294E-3</v>
      </c>
      <c r="K152">
        <v>1.6837987888542261</v>
      </c>
      <c r="L152">
        <v>0.28760779257799041</v>
      </c>
      <c r="M152">
        <v>5.0440151018890553</v>
      </c>
      <c r="N152">
        <v>0</v>
      </c>
      <c r="O152">
        <v>0</v>
      </c>
      <c r="P152">
        <v>1.0195478708882413</v>
      </c>
      <c r="Q152">
        <v>0</v>
      </c>
      <c r="R152">
        <v>0</v>
      </c>
      <c r="S152">
        <v>0</v>
      </c>
      <c r="T152">
        <v>0</v>
      </c>
      <c r="U152">
        <v>0</v>
      </c>
      <c r="V152">
        <v>0</v>
      </c>
      <c r="W152">
        <v>0</v>
      </c>
      <c r="X152">
        <v>0</v>
      </c>
      <c r="Y152">
        <v>0</v>
      </c>
      <c r="Z152">
        <v>19.061622386779085</v>
      </c>
      <c r="AA152">
        <v>0</v>
      </c>
      <c r="AB152">
        <v>4.4747720388641037</v>
      </c>
      <c r="AC152">
        <v>0</v>
      </c>
      <c r="AD152">
        <v>3.158591249948858</v>
      </c>
      <c r="AE152">
        <v>0</v>
      </c>
      <c r="AF152">
        <v>4.3225853975029613</v>
      </c>
      <c r="AG152">
        <v>0</v>
      </c>
      <c r="AH152">
        <v>1.1232124443828029</v>
      </c>
      <c r="AI152">
        <v>0</v>
      </c>
      <c r="AJ152">
        <v>0</v>
      </c>
      <c r="AK152">
        <v>0</v>
      </c>
      <c r="AL152">
        <v>0</v>
      </c>
      <c r="AM152">
        <v>2.8889007473514968E-2</v>
      </c>
      <c r="AN152">
        <v>0</v>
      </c>
      <c r="AO152">
        <v>0</v>
      </c>
      <c r="AP152">
        <v>0</v>
      </c>
      <c r="AQ152">
        <v>0</v>
      </c>
      <c r="AR152">
        <v>0</v>
      </c>
      <c r="AS152">
        <v>83.50220413660135</v>
      </c>
      <c r="AT152">
        <v>5.8240698541394478</v>
      </c>
      <c r="AU152">
        <v>4.5538658806419932</v>
      </c>
      <c r="AV152">
        <v>0</v>
      </c>
      <c r="AW152">
        <v>0.31257062436396477</v>
      </c>
      <c r="AX152">
        <v>1.839647065072211</v>
      </c>
      <c r="AY152">
        <v>0</v>
      </c>
      <c r="AZ152">
        <v>2.1086729732997287</v>
      </c>
      <c r="BA152">
        <v>0</v>
      </c>
      <c r="BB152">
        <v>0</v>
      </c>
      <c r="BC152">
        <v>16.332770460530597</v>
      </c>
      <c r="BD152">
        <v>4.4747720388641037</v>
      </c>
    </row>
    <row r="153" spans="1:56">
      <c r="A153" s="7">
        <v>44591</v>
      </c>
      <c r="B153">
        <v>72.736312022900762</v>
      </c>
      <c r="C153">
        <v>6.9135052672736272E-2</v>
      </c>
      <c r="D153">
        <v>0</v>
      </c>
      <c r="E153">
        <v>12.356273130995953</v>
      </c>
      <c r="F153">
        <v>1.9690834950056104</v>
      </c>
      <c r="G153">
        <v>0</v>
      </c>
      <c r="H153">
        <v>8.1914909493376076</v>
      </c>
      <c r="I153">
        <v>0</v>
      </c>
      <c r="J153">
        <v>3.3540183001155798E-3</v>
      </c>
      <c r="K153">
        <v>1.5054575049202383</v>
      </c>
      <c r="L153">
        <v>0.25761831935189811</v>
      </c>
      <c r="M153">
        <v>4.5097730443416459</v>
      </c>
      <c r="N153">
        <v>0</v>
      </c>
      <c r="O153">
        <v>0</v>
      </c>
      <c r="P153">
        <v>0.91156140746400949</v>
      </c>
      <c r="Q153">
        <v>0</v>
      </c>
      <c r="R153">
        <v>0</v>
      </c>
      <c r="S153">
        <v>0</v>
      </c>
      <c r="T153">
        <v>0</v>
      </c>
      <c r="U153">
        <v>0</v>
      </c>
      <c r="V153">
        <v>0</v>
      </c>
      <c r="W153">
        <v>0</v>
      </c>
      <c r="X153">
        <v>0</v>
      </c>
      <c r="Y153">
        <v>0</v>
      </c>
      <c r="Z153">
        <v>17.042691008026722</v>
      </c>
      <c r="AA153">
        <v>0</v>
      </c>
      <c r="AB153">
        <v>4.1794300695937237</v>
      </c>
      <c r="AC153">
        <v>0</v>
      </c>
      <c r="AD153">
        <v>2.8240458026737403</v>
      </c>
      <c r="AE153">
        <v>0</v>
      </c>
      <c r="AF153">
        <v>3.8306176075618872</v>
      </c>
      <c r="AG153">
        <v>0</v>
      </c>
      <c r="AH153">
        <v>1.0042462408269908</v>
      </c>
      <c r="AI153">
        <v>0</v>
      </c>
      <c r="AJ153">
        <v>0</v>
      </c>
      <c r="AK153">
        <v>0</v>
      </c>
      <c r="AL153">
        <v>0</v>
      </c>
      <c r="AM153">
        <v>1.0991808696151909E-2</v>
      </c>
      <c r="AN153">
        <v>0</v>
      </c>
      <c r="AO153">
        <v>0</v>
      </c>
      <c r="AP153">
        <v>0</v>
      </c>
      <c r="AQ153">
        <v>0</v>
      </c>
      <c r="AR153">
        <v>0</v>
      </c>
      <c r="AS153">
        <v>71.961346727975709</v>
      </c>
      <c r="AT153">
        <v>5.1641313254490955</v>
      </c>
      <c r="AU153">
        <v>4.3552193673221113</v>
      </c>
      <c r="AV153">
        <v>0</v>
      </c>
      <c r="AW153">
        <v>0.27946438456968986</v>
      </c>
      <c r="AX153">
        <v>1.6447989503555931</v>
      </c>
      <c r="AY153">
        <v>0</v>
      </c>
      <c r="AZ153">
        <v>1.8519632476441998</v>
      </c>
      <c r="BA153">
        <v>0</v>
      </c>
      <c r="BB153">
        <v>0</v>
      </c>
      <c r="BC153">
        <v>12.356273130995953</v>
      </c>
      <c r="BD153">
        <v>4.1794300695937237</v>
      </c>
    </row>
    <row r="154" spans="1:56">
      <c r="A154" s="7">
        <v>44592</v>
      </c>
      <c r="B154">
        <v>105.44108346456693</v>
      </c>
      <c r="C154">
        <v>0.12021023931903989</v>
      </c>
      <c r="D154">
        <v>0</v>
      </c>
      <c r="E154">
        <v>10.381745991580393</v>
      </c>
      <c r="F154">
        <v>2.7778878394972599</v>
      </c>
      <c r="G154">
        <v>0</v>
      </c>
      <c r="H154">
        <v>9.4552145726973382</v>
      </c>
      <c r="I154">
        <v>0</v>
      </c>
      <c r="J154">
        <v>9.2537923768334484E-3</v>
      </c>
      <c r="K154">
        <v>1.9876780663387841</v>
      </c>
      <c r="L154">
        <v>0.33984128371119654</v>
      </c>
      <c r="M154">
        <v>5.9543208194898209</v>
      </c>
      <c r="N154">
        <v>0</v>
      </c>
      <c r="O154">
        <v>0</v>
      </c>
      <c r="P154">
        <v>1.2035481638075993</v>
      </c>
      <c r="Q154">
        <v>0</v>
      </c>
      <c r="R154">
        <v>0</v>
      </c>
      <c r="S154">
        <v>0</v>
      </c>
      <c r="T154">
        <v>0</v>
      </c>
      <c r="U154">
        <v>0</v>
      </c>
      <c r="V154">
        <v>0</v>
      </c>
      <c r="W154">
        <v>0</v>
      </c>
      <c r="X154">
        <v>0</v>
      </c>
      <c r="Y154">
        <v>0</v>
      </c>
      <c r="Z154">
        <v>22.501719907290713</v>
      </c>
      <c r="AA154">
        <v>0</v>
      </c>
      <c r="AB154">
        <v>4.8107071185871533</v>
      </c>
      <c r="AC154">
        <v>0</v>
      </c>
      <c r="AD154">
        <v>3.7286299227742741</v>
      </c>
      <c r="AE154">
        <v>0</v>
      </c>
      <c r="AF154">
        <v>4.9323612657067653</v>
      </c>
      <c r="AG154">
        <v>0</v>
      </c>
      <c r="AH154">
        <v>1.3259213359202349</v>
      </c>
      <c r="AI154">
        <v>0</v>
      </c>
      <c r="AJ154">
        <v>0</v>
      </c>
      <c r="AK154">
        <v>0</v>
      </c>
      <c r="AL154">
        <v>0</v>
      </c>
      <c r="AM154">
        <v>1.9590027702823726E-2</v>
      </c>
      <c r="AN154">
        <v>0</v>
      </c>
      <c r="AO154">
        <v>0</v>
      </c>
      <c r="AP154">
        <v>0</v>
      </c>
      <c r="AQ154">
        <v>0</v>
      </c>
      <c r="AR154">
        <v>0</v>
      </c>
      <c r="AS154">
        <v>96.159010492746447</v>
      </c>
      <c r="AT154">
        <v>6.987016169343824</v>
      </c>
      <c r="AU154">
        <v>5.9612282071118523</v>
      </c>
      <c r="AV154">
        <v>0</v>
      </c>
      <c r="AW154">
        <v>0.36898100791059524</v>
      </c>
      <c r="AX154">
        <v>2.1716526613828808</v>
      </c>
      <c r="AY154">
        <v>0</v>
      </c>
      <c r="AZ154">
        <v>2.369157458074159</v>
      </c>
      <c r="BA154">
        <v>8.7523446516558057</v>
      </c>
      <c r="BB154">
        <v>0</v>
      </c>
      <c r="BC154">
        <v>10.381745991580393</v>
      </c>
      <c r="BD154">
        <v>4.8107071185871533</v>
      </c>
    </row>
    <row r="155" spans="1:56">
      <c r="A155" s="7">
        <v>44593</v>
      </c>
      <c r="B155">
        <v>81.538045292014303</v>
      </c>
      <c r="C155">
        <v>0.12171215331078911</v>
      </c>
      <c r="D155">
        <v>0</v>
      </c>
      <c r="E155">
        <v>9.8218246493646451</v>
      </c>
      <c r="F155">
        <v>2.5395590886467114</v>
      </c>
      <c r="G155">
        <v>0</v>
      </c>
      <c r="H155">
        <v>9.8692791263914632</v>
      </c>
      <c r="I155">
        <v>0</v>
      </c>
      <c r="J155">
        <v>7.7183210051903726E-3</v>
      </c>
      <c r="K155">
        <v>1.8804761205678304</v>
      </c>
      <c r="L155">
        <v>0.32129426653942222</v>
      </c>
      <c r="M155">
        <v>5.6331849230870619</v>
      </c>
      <c r="N155">
        <v>0</v>
      </c>
      <c r="O155">
        <v>0</v>
      </c>
      <c r="P155">
        <v>1.1386368951397878</v>
      </c>
      <c r="Q155">
        <v>0</v>
      </c>
      <c r="R155">
        <v>0</v>
      </c>
      <c r="S155">
        <v>0</v>
      </c>
      <c r="T155">
        <v>0</v>
      </c>
      <c r="U155">
        <v>0</v>
      </c>
      <c r="V155">
        <v>0</v>
      </c>
      <c r="W155">
        <v>0</v>
      </c>
      <c r="X155">
        <v>0</v>
      </c>
      <c r="Y155">
        <v>0</v>
      </c>
      <c r="Z155">
        <v>21.288128934936836</v>
      </c>
      <c r="AA155">
        <v>0</v>
      </c>
      <c r="AB155">
        <v>2.9449264901608414</v>
      </c>
      <c r="AC155">
        <v>0</v>
      </c>
      <c r="AD155">
        <v>3.527532778548367</v>
      </c>
      <c r="AE155">
        <v>0</v>
      </c>
      <c r="AF155">
        <v>4.6702496938586204</v>
      </c>
      <c r="AG155">
        <v>0</v>
      </c>
      <c r="AH155">
        <v>1.2544100838935475</v>
      </c>
      <c r="AI155">
        <v>0</v>
      </c>
      <c r="AJ155">
        <v>0</v>
      </c>
      <c r="AK155">
        <v>0</v>
      </c>
      <c r="AL155">
        <v>0</v>
      </c>
      <c r="AM155">
        <v>3.2263408823222317E-2</v>
      </c>
      <c r="AN155">
        <v>0</v>
      </c>
      <c r="AO155">
        <v>0</v>
      </c>
      <c r="AP155">
        <v>0</v>
      </c>
      <c r="AQ155">
        <v>0</v>
      </c>
      <c r="AR155">
        <v>0</v>
      </c>
      <c r="AS155">
        <v>81.671221974937509</v>
      </c>
      <c r="AT155">
        <v>6.2158560581928839</v>
      </c>
      <c r="AU155">
        <v>5.6852530526853222</v>
      </c>
      <c r="AV155">
        <v>0</v>
      </c>
      <c r="AW155">
        <v>0.3490806615363945</v>
      </c>
      <c r="AX155">
        <v>2.0545283670711103</v>
      </c>
      <c r="AY155">
        <v>0</v>
      </c>
      <c r="AZ155">
        <v>2.315306909274093</v>
      </c>
      <c r="BA155">
        <v>0</v>
      </c>
      <c r="BB155">
        <v>0</v>
      </c>
      <c r="BC155">
        <v>9.8218246493646451</v>
      </c>
      <c r="BD155">
        <v>2.9449264901608414</v>
      </c>
    </row>
    <row r="156" spans="1:56">
      <c r="A156" s="7">
        <v>44594</v>
      </c>
      <c r="B156">
        <v>88.010962448721997</v>
      </c>
      <c r="C156">
        <v>0.14773203407669977</v>
      </c>
      <c r="D156">
        <v>0</v>
      </c>
      <c r="E156">
        <v>11.887316782497498</v>
      </c>
      <c r="F156">
        <v>2.2897056289338331</v>
      </c>
      <c r="G156">
        <v>0</v>
      </c>
      <c r="H156">
        <v>10.7994626635606</v>
      </c>
      <c r="I156">
        <v>0</v>
      </c>
      <c r="J156">
        <v>3.8933356856547647E-3</v>
      </c>
      <c r="K156">
        <v>1.991441420203736</v>
      </c>
      <c r="L156">
        <v>0.33926997589084851</v>
      </c>
      <c r="M156">
        <v>5.9655943836794512</v>
      </c>
      <c r="N156">
        <v>0</v>
      </c>
      <c r="O156">
        <v>0</v>
      </c>
      <c r="P156">
        <v>1.2058268917920882</v>
      </c>
      <c r="Q156">
        <v>0</v>
      </c>
      <c r="R156">
        <v>0</v>
      </c>
      <c r="S156">
        <v>0</v>
      </c>
      <c r="T156">
        <v>0</v>
      </c>
      <c r="U156">
        <v>0</v>
      </c>
      <c r="V156">
        <v>0</v>
      </c>
      <c r="W156">
        <v>0</v>
      </c>
      <c r="X156">
        <v>0</v>
      </c>
      <c r="Y156">
        <v>0</v>
      </c>
      <c r="Z156">
        <v>22.544323352997164</v>
      </c>
      <c r="AA156">
        <v>0</v>
      </c>
      <c r="AB156">
        <v>2.8351855477723928</v>
      </c>
      <c r="AC156">
        <v>0</v>
      </c>
      <c r="AD156">
        <v>3.7356894934705962</v>
      </c>
      <c r="AE156">
        <v>0</v>
      </c>
      <c r="AF156">
        <v>5.1062208488593503</v>
      </c>
      <c r="AG156">
        <v>0</v>
      </c>
      <c r="AH156">
        <v>1.3284317581403424</v>
      </c>
      <c r="AI156">
        <v>0</v>
      </c>
      <c r="AJ156">
        <v>0</v>
      </c>
      <c r="AK156">
        <v>0</v>
      </c>
      <c r="AL156">
        <v>0</v>
      </c>
      <c r="AM156">
        <v>3.4167245191143607E-2</v>
      </c>
      <c r="AN156">
        <v>0</v>
      </c>
      <c r="AO156">
        <v>0</v>
      </c>
      <c r="AP156">
        <v>0</v>
      </c>
      <c r="AQ156">
        <v>0</v>
      </c>
      <c r="AR156">
        <v>0</v>
      </c>
      <c r="AS156">
        <v>87.877421940937197</v>
      </c>
      <c r="AT156">
        <v>6.5931760915042474</v>
      </c>
      <c r="AU156">
        <v>5.9084530244062456</v>
      </c>
      <c r="AV156">
        <v>0</v>
      </c>
      <c r="AW156">
        <v>0.36967961505715996</v>
      </c>
      <c r="AX156">
        <v>2.1757643420292352</v>
      </c>
      <c r="AY156">
        <v>0</v>
      </c>
      <c r="AZ156">
        <v>2.6160875139008057</v>
      </c>
      <c r="BA156">
        <v>0</v>
      </c>
      <c r="BB156">
        <v>0</v>
      </c>
      <c r="BC156">
        <v>11.887316782497498</v>
      </c>
      <c r="BD156">
        <v>2.8351855477723928</v>
      </c>
    </row>
    <row r="157" spans="1:56">
      <c r="A157" s="7">
        <v>44595</v>
      </c>
      <c r="B157">
        <v>91.694763313609457</v>
      </c>
      <c r="C157">
        <v>0.16539729013440455</v>
      </c>
      <c r="D157">
        <v>0</v>
      </c>
      <c r="E157">
        <v>12.383598581109325</v>
      </c>
      <c r="F157">
        <v>2.3375983202865815</v>
      </c>
      <c r="G157">
        <v>0</v>
      </c>
      <c r="H157">
        <v>10.85171859759134</v>
      </c>
      <c r="I157">
        <v>0</v>
      </c>
      <c r="J157">
        <v>3.4071424023434716E-4</v>
      </c>
      <c r="K157">
        <v>2.0745818082267058</v>
      </c>
      <c r="L157">
        <v>0.35363073694423897</v>
      </c>
      <c r="M157">
        <v>6.2146510854306971</v>
      </c>
      <c r="N157">
        <v>0</v>
      </c>
      <c r="O157">
        <v>0</v>
      </c>
      <c r="P157">
        <v>1.2561687771496146</v>
      </c>
      <c r="Q157">
        <v>0</v>
      </c>
      <c r="R157">
        <v>0</v>
      </c>
      <c r="S157">
        <v>0</v>
      </c>
      <c r="T157">
        <v>0</v>
      </c>
      <c r="U157">
        <v>0</v>
      </c>
      <c r="V157">
        <v>0</v>
      </c>
      <c r="W157">
        <v>0</v>
      </c>
      <c r="X157">
        <v>0</v>
      </c>
      <c r="Y157">
        <v>0</v>
      </c>
      <c r="Z157">
        <v>23.485522914414208</v>
      </c>
      <c r="AA157">
        <v>0</v>
      </c>
      <c r="AB157">
        <v>3.0520029917555571</v>
      </c>
      <c r="AC157">
        <v>0</v>
      </c>
      <c r="AD157">
        <v>3.8916502316924126</v>
      </c>
      <c r="AE157">
        <v>0</v>
      </c>
      <c r="AF157">
        <v>5.5180388508958451</v>
      </c>
      <c r="AG157">
        <v>0</v>
      </c>
      <c r="AH157">
        <v>1.3838922556037954</v>
      </c>
      <c r="AI157">
        <v>0</v>
      </c>
      <c r="AJ157">
        <v>0</v>
      </c>
      <c r="AK157">
        <v>0</v>
      </c>
      <c r="AL157">
        <v>0</v>
      </c>
      <c r="AM157">
        <v>3.5593688366447759E-2</v>
      </c>
      <c r="AN157">
        <v>0</v>
      </c>
      <c r="AO157">
        <v>0</v>
      </c>
      <c r="AP157">
        <v>0</v>
      </c>
      <c r="AQ157">
        <v>0</v>
      </c>
      <c r="AR157">
        <v>0</v>
      </c>
      <c r="AS157">
        <v>91.658394611922446</v>
      </c>
      <c r="AT157">
        <v>6.8794007681323448</v>
      </c>
      <c r="AU157">
        <v>6.2009283968727216</v>
      </c>
      <c r="AV157">
        <v>0</v>
      </c>
      <c r="AW157">
        <v>0.38511331364764628</v>
      </c>
      <c r="AX157">
        <v>2.2665999999640523</v>
      </c>
      <c r="AY157">
        <v>0</v>
      </c>
      <c r="AZ157">
        <v>2.9219652985510116</v>
      </c>
      <c r="BA157">
        <v>0</v>
      </c>
      <c r="BB157">
        <v>0</v>
      </c>
      <c r="BC157">
        <v>12.383598581109325</v>
      </c>
      <c r="BD157">
        <v>3.0520029917555571</v>
      </c>
    </row>
    <row r="158" spans="1:56">
      <c r="A158" s="7">
        <v>44596</v>
      </c>
      <c r="B158">
        <v>89.54845758354756</v>
      </c>
      <c r="C158">
        <v>0.17392928285654333</v>
      </c>
      <c r="D158">
        <v>0</v>
      </c>
      <c r="E158">
        <v>15.131308998929374</v>
      </c>
      <c r="F158">
        <v>2.5287373015710695</v>
      </c>
      <c r="G158">
        <v>0</v>
      </c>
      <c r="H158">
        <v>9.7220794829724131</v>
      </c>
      <c r="I158">
        <v>0</v>
      </c>
      <c r="J158">
        <v>4.3295470702514203E-4</v>
      </c>
      <c r="K158">
        <v>2.0279170503295756</v>
      </c>
      <c r="L158">
        <v>0.34242656590490483</v>
      </c>
      <c r="M158">
        <v>6.0748613759255079</v>
      </c>
      <c r="N158">
        <v>0</v>
      </c>
      <c r="O158">
        <v>0</v>
      </c>
      <c r="P158">
        <v>1.2279130527278688</v>
      </c>
      <c r="Q158">
        <v>0</v>
      </c>
      <c r="R158">
        <v>0</v>
      </c>
      <c r="S158">
        <v>0</v>
      </c>
      <c r="T158">
        <v>0</v>
      </c>
      <c r="U158">
        <v>0</v>
      </c>
      <c r="V158">
        <v>0</v>
      </c>
      <c r="W158">
        <v>0</v>
      </c>
      <c r="X158">
        <v>0</v>
      </c>
      <c r="Y158">
        <v>0</v>
      </c>
      <c r="Z158">
        <v>22.957249584077125</v>
      </c>
      <c r="AA158">
        <v>0</v>
      </c>
      <c r="AB158">
        <v>3.8013685575747975</v>
      </c>
      <c r="AC158">
        <v>0</v>
      </c>
      <c r="AD158">
        <v>3.8041131120849356</v>
      </c>
      <c r="AE158">
        <v>0</v>
      </c>
      <c r="AF158">
        <v>5.4386880733379241</v>
      </c>
      <c r="AG158">
        <v>0</v>
      </c>
      <c r="AH158">
        <v>1.3527635737618076</v>
      </c>
      <c r="AI158">
        <v>0</v>
      </c>
      <c r="AJ158">
        <v>0</v>
      </c>
      <c r="AK158">
        <v>0</v>
      </c>
      <c r="AL158">
        <v>0</v>
      </c>
      <c r="AM158">
        <v>3.4793059129413266E-2</v>
      </c>
      <c r="AN158">
        <v>0</v>
      </c>
      <c r="AO158">
        <v>0</v>
      </c>
      <c r="AP158">
        <v>0</v>
      </c>
      <c r="AQ158">
        <v>0</v>
      </c>
      <c r="AR158">
        <v>0</v>
      </c>
      <c r="AS158">
        <v>93.101989768513405</v>
      </c>
      <c r="AT158">
        <v>6.9688902616049546</v>
      </c>
      <c r="AU158">
        <v>5.9460139282730564</v>
      </c>
      <c r="AV158">
        <v>0</v>
      </c>
      <c r="AW158">
        <v>0.37645073911187016</v>
      </c>
      <c r="AX158">
        <v>2.215616066802907</v>
      </c>
      <c r="AY158">
        <v>0</v>
      </c>
      <c r="AZ158">
        <v>2.9764367560601706</v>
      </c>
      <c r="BA158">
        <v>0</v>
      </c>
      <c r="BB158">
        <v>0</v>
      </c>
      <c r="BC158">
        <v>15.131308998929374</v>
      </c>
      <c r="BD158">
        <v>3.8013685575747975</v>
      </c>
    </row>
    <row r="159" spans="1:56">
      <c r="A159" s="7">
        <v>44597</v>
      </c>
      <c r="B159">
        <v>79.833650459921145</v>
      </c>
      <c r="C159">
        <v>0.13156024197394975</v>
      </c>
      <c r="D159">
        <v>0</v>
      </c>
      <c r="E159">
        <v>14.850554619080647</v>
      </c>
      <c r="F159">
        <v>1.8418224898295261</v>
      </c>
      <c r="G159">
        <v>0</v>
      </c>
      <c r="H159">
        <v>7.1538139779879391</v>
      </c>
      <c r="I159">
        <v>0</v>
      </c>
      <c r="J159">
        <v>3.6788708031803624E-3</v>
      </c>
      <c r="K159">
        <v>1.6585749962222442</v>
      </c>
      <c r="L159">
        <v>0.28006083392800629</v>
      </c>
      <c r="M159">
        <v>4.9684542974717951</v>
      </c>
      <c r="N159">
        <v>0</v>
      </c>
      <c r="O159">
        <v>0</v>
      </c>
      <c r="P159">
        <v>1.0042747490378785</v>
      </c>
      <c r="Q159">
        <v>0</v>
      </c>
      <c r="R159">
        <v>0</v>
      </c>
      <c r="S159">
        <v>0</v>
      </c>
      <c r="T159">
        <v>0</v>
      </c>
      <c r="U159">
        <v>0</v>
      </c>
      <c r="V159">
        <v>0</v>
      </c>
      <c r="W159">
        <v>0</v>
      </c>
      <c r="X159">
        <v>0</v>
      </c>
      <c r="Y159">
        <v>0</v>
      </c>
      <c r="Z159">
        <v>18.776073772837851</v>
      </c>
      <c r="AA159">
        <v>0</v>
      </c>
      <c r="AB159">
        <v>3.148384757210938</v>
      </c>
      <c r="AC159">
        <v>0</v>
      </c>
      <c r="AD159">
        <v>3.1112746398970619</v>
      </c>
      <c r="AE159">
        <v>0</v>
      </c>
      <c r="AF159">
        <v>4.4344046388966936</v>
      </c>
      <c r="AG159">
        <v>0</v>
      </c>
      <c r="AH159">
        <v>1.1063863972527583</v>
      </c>
      <c r="AI159">
        <v>0</v>
      </c>
      <c r="AJ159">
        <v>0</v>
      </c>
      <c r="AK159">
        <v>0</v>
      </c>
      <c r="AL159">
        <v>0</v>
      </c>
      <c r="AM159">
        <v>2.8456241789943257E-2</v>
      </c>
      <c r="AN159">
        <v>0</v>
      </c>
      <c r="AO159">
        <v>0</v>
      </c>
      <c r="AP159">
        <v>0</v>
      </c>
      <c r="AQ159">
        <v>0</v>
      </c>
      <c r="AR159">
        <v>0</v>
      </c>
      <c r="AS159">
        <v>77.910870585664469</v>
      </c>
      <c r="AT159">
        <v>5.9845339131208988</v>
      </c>
      <c r="AU159">
        <v>4.8727997078028356</v>
      </c>
      <c r="AV159">
        <v>0</v>
      </c>
      <c r="AW159">
        <v>0.3078882260489198</v>
      </c>
      <c r="AX159">
        <v>1.8120886202077915</v>
      </c>
      <c r="AY159">
        <v>0</v>
      </c>
      <c r="AZ159">
        <v>2.4357846019874483</v>
      </c>
      <c r="BA159">
        <v>0</v>
      </c>
      <c r="BB159">
        <v>0</v>
      </c>
      <c r="BC159">
        <v>14.850554619080647</v>
      </c>
      <c r="BD159">
        <v>3.148384757210938</v>
      </c>
    </row>
    <row r="160" spans="1:56">
      <c r="A160" s="7">
        <v>44598</v>
      </c>
      <c r="B160">
        <v>68.662144667127393</v>
      </c>
      <c r="C160">
        <v>0.10946909596462649</v>
      </c>
      <c r="D160">
        <v>0</v>
      </c>
      <c r="E160">
        <v>13.016899406957352</v>
      </c>
      <c r="F160">
        <v>0.91659328285990715</v>
      </c>
      <c r="G160">
        <v>0</v>
      </c>
      <c r="H160">
        <v>5.8193995426923637</v>
      </c>
      <c r="I160">
        <v>0</v>
      </c>
      <c r="J160">
        <v>6.4033303168151996E-3</v>
      </c>
      <c r="K160">
        <v>1.4537843493724116</v>
      </c>
      <c r="L160">
        <v>0.24548064342226766</v>
      </c>
      <c r="M160">
        <v>4.3549800971850221</v>
      </c>
      <c r="N160">
        <v>0</v>
      </c>
      <c r="O160">
        <v>0</v>
      </c>
      <c r="P160">
        <v>0.88027307534879706</v>
      </c>
      <c r="Q160">
        <v>0</v>
      </c>
      <c r="R160">
        <v>0</v>
      </c>
      <c r="S160">
        <v>0</v>
      </c>
      <c r="T160">
        <v>0</v>
      </c>
      <c r="U160">
        <v>0</v>
      </c>
      <c r="V160">
        <v>0</v>
      </c>
      <c r="W160">
        <v>0</v>
      </c>
      <c r="X160">
        <v>0</v>
      </c>
      <c r="Y160">
        <v>0</v>
      </c>
      <c r="Z160">
        <v>16.457719582042852</v>
      </c>
      <c r="AA160">
        <v>0</v>
      </c>
      <c r="AB160">
        <v>1.7937670123869964</v>
      </c>
      <c r="AC160">
        <v>0</v>
      </c>
      <c r="AD160">
        <v>2.7271135694098869</v>
      </c>
      <c r="AE160">
        <v>0</v>
      </c>
      <c r="AF160">
        <v>3.7822639993106266</v>
      </c>
      <c r="AG160">
        <v>0</v>
      </c>
      <c r="AH160">
        <v>0.96977660482532724</v>
      </c>
      <c r="AI160">
        <v>0</v>
      </c>
      <c r="AJ160">
        <v>0</v>
      </c>
      <c r="AK160">
        <v>0</v>
      </c>
      <c r="AL160">
        <v>0</v>
      </c>
      <c r="AM160">
        <v>2.4942639947185923E-2</v>
      </c>
      <c r="AN160">
        <v>0</v>
      </c>
      <c r="AO160">
        <v>0</v>
      </c>
      <c r="AP160">
        <v>0</v>
      </c>
      <c r="AQ160">
        <v>0</v>
      </c>
      <c r="AR160">
        <v>0</v>
      </c>
      <c r="AS160">
        <v>66.0010324743795</v>
      </c>
      <c r="AT160">
        <v>5.1835587153263072</v>
      </c>
      <c r="AU160">
        <v>4.3251907515052874</v>
      </c>
      <c r="AV160">
        <v>0</v>
      </c>
      <c r="AW160">
        <v>0.26987208019261461</v>
      </c>
      <c r="AX160">
        <v>1.5883430545705244</v>
      </c>
      <c r="AY160">
        <v>0</v>
      </c>
      <c r="AZ160">
        <v>2.0752016472854602</v>
      </c>
      <c r="BA160">
        <v>0</v>
      </c>
      <c r="BB160">
        <v>0</v>
      </c>
      <c r="BC160">
        <v>13.016899406957352</v>
      </c>
      <c r="BD160">
        <v>1.7937670123869964</v>
      </c>
    </row>
    <row r="161" spans="1:56">
      <c r="A161" s="7">
        <v>44599</v>
      </c>
      <c r="B161">
        <v>85.784899721448468</v>
      </c>
      <c r="C161">
        <v>0.12952937037583256</v>
      </c>
      <c r="D161">
        <v>0</v>
      </c>
      <c r="E161">
        <v>13.116611031941005</v>
      </c>
      <c r="F161">
        <v>0.60238605368415654</v>
      </c>
      <c r="G161">
        <v>0</v>
      </c>
      <c r="H161">
        <v>5.3067539222909383</v>
      </c>
      <c r="I161">
        <v>0</v>
      </c>
      <c r="J161">
        <v>6.2814638486542928E-3</v>
      </c>
      <c r="K161">
        <v>1.7579046965531029</v>
      </c>
      <c r="L161">
        <v>0.29683327941394538</v>
      </c>
      <c r="M161">
        <v>5.2660079670975435</v>
      </c>
      <c r="N161">
        <v>0</v>
      </c>
      <c r="O161">
        <v>0</v>
      </c>
      <c r="P161">
        <v>1.0644193370721804</v>
      </c>
      <c r="Q161">
        <v>0</v>
      </c>
      <c r="R161">
        <v>0</v>
      </c>
      <c r="S161">
        <v>0</v>
      </c>
      <c r="T161">
        <v>0</v>
      </c>
      <c r="U161">
        <v>0</v>
      </c>
      <c r="V161">
        <v>0</v>
      </c>
      <c r="W161">
        <v>0</v>
      </c>
      <c r="X161">
        <v>0</v>
      </c>
      <c r="Y161">
        <v>0</v>
      </c>
      <c r="Z161">
        <v>19.900546157562122</v>
      </c>
      <c r="AA161">
        <v>0</v>
      </c>
      <c r="AB161">
        <v>1.7518919500344008</v>
      </c>
      <c r="AC161">
        <v>0</v>
      </c>
      <c r="AD161">
        <v>3.2976044581638773</v>
      </c>
      <c r="AE161">
        <v>0</v>
      </c>
      <c r="AF161">
        <v>4.5702481503157717</v>
      </c>
      <c r="AG161">
        <v>0</v>
      </c>
      <c r="AH161">
        <v>1.1726463068375335</v>
      </c>
      <c r="AI161">
        <v>0</v>
      </c>
      <c r="AJ161">
        <v>0</v>
      </c>
      <c r="AK161">
        <v>0</v>
      </c>
      <c r="AL161">
        <v>0</v>
      </c>
      <c r="AM161">
        <v>3.0160445685441253E-2</v>
      </c>
      <c r="AN161">
        <v>0</v>
      </c>
      <c r="AO161">
        <v>0</v>
      </c>
      <c r="AP161">
        <v>0</v>
      </c>
      <c r="AQ161">
        <v>0</v>
      </c>
      <c r="AR161">
        <v>0</v>
      </c>
      <c r="AS161">
        <v>82.01523385264197</v>
      </c>
      <c r="AT161">
        <v>5.933875330849081</v>
      </c>
      <c r="AU161">
        <v>5.3803419597175708</v>
      </c>
      <c r="AV161">
        <v>0.10360203798189457</v>
      </c>
      <c r="AW161">
        <v>0.32632721451703062</v>
      </c>
      <c r="AX161">
        <v>1.9206120333957233</v>
      </c>
      <c r="AY161">
        <v>0</v>
      </c>
      <c r="AZ161">
        <v>2.3400673315944389</v>
      </c>
      <c r="BA161">
        <v>7.7405833618404403</v>
      </c>
      <c r="BB161">
        <v>0</v>
      </c>
      <c r="BC161">
        <v>13.116611031941005</v>
      </c>
      <c r="BD161">
        <v>1.7518919500344008</v>
      </c>
    </row>
    <row r="162" spans="1:56">
      <c r="A162" s="7">
        <v>44600</v>
      </c>
      <c r="B162">
        <v>77.612561837455829</v>
      </c>
      <c r="C162">
        <v>0.18351326603560586</v>
      </c>
      <c r="D162">
        <v>0</v>
      </c>
      <c r="E162">
        <v>11.09272876435058</v>
      </c>
      <c r="F162">
        <v>1.4570608887255994</v>
      </c>
      <c r="G162">
        <v>0</v>
      </c>
      <c r="H162">
        <v>5.1120518044344738</v>
      </c>
      <c r="I162">
        <v>0</v>
      </c>
      <c r="J162">
        <v>5.4741432236581479E-4</v>
      </c>
      <c r="K162">
        <v>1.8583268140829325</v>
      </c>
      <c r="L162">
        <v>0.3137901864240471</v>
      </c>
      <c r="M162">
        <v>5.5668340994935752</v>
      </c>
      <c r="N162">
        <v>0</v>
      </c>
      <c r="O162">
        <v>0</v>
      </c>
      <c r="P162">
        <v>1.1252253887188244</v>
      </c>
      <c r="Q162">
        <v>0</v>
      </c>
      <c r="R162">
        <v>0</v>
      </c>
      <c r="S162">
        <v>0</v>
      </c>
      <c r="T162">
        <v>0</v>
      </c>
      <c r="U162">
        <v>0</v>
      </c>
      <c r="V162">
        <v>0</v>
      </c>
      <c r="W162">
        <v>0</v>
      </c>
      <c r="X162">
        <v>0.97913253998988303</v>
      </c>
      <c r="Y162">
        <v>0</v>
      </c>
      <c r="Z162">
        <v>21.037385366798592</v>
      </c>
      <c r="AA162">
        <v>0</v>
      </c>
      <c r="AB162">
        <v>1.7196869701351483</v>
      </c>
      <c r="AC162">
        <v>0</v>
      </c>
      <c r="AD162">
        <v>3.4859835114276558</v>
      </c>
      <c r="AE162">
        <v>0</v>
      </c>
      <c r="AF162">
        <v>4.8797969945054183</v>
      </c>
      <c r="AG162">
        <v>0</v>
      </c>
      <c r="AH162">
        <v>0.52753592329749788</v>
      </c>
      <c r="AI162">
        <v>0</v>
      </c>
      <c r="AJ162">
        <v>0</v>
      </c>
      <c r="AK162">
        <v>0</v>
      </c>
      <c r="AL162">
        <v>0</v>
      </c>
      <c r="AM162">
        <v>3.1883392229309214E-2</v>
      </c>
      <c r="AN162">
        <v>0</v>
      </c>
      <c r="AO162">
        <v>0</v>
      </c>
      <c r="AP162">
        <v>0</v>
      </c>
      <c r="AQ162">
        <v>0</v>
      </c>
      <c r="AR162">
        <v>0</v>
      </c>
      <c r="AS162">
        <v>76.700481648611571</v>
      </c>
      <c r="AT162">
        <v>6.3728796529492637</v>
      </c>
      <c r="AU162">
        <v>5.6500863754660893</v>
      </c>
      <c r="AV162">
        <v>0.62897592380190637</v>
      </c>
      <c r="AW162">
        <v>0.34496899296706124</v>
      </c>
      <c r="AX162">
        <v>2.0303289752328171</v>
      </c>
      <c r="AY162">
        <v>0</v>
      </c>
      <c r="AZ162">
        <v>2.3017584108267535</v>
      </c>
      <c r="BA162">
        <v>0</v>
      </c>
      <c r="BB162">
        <v>0</v>
      </c>
      <c r="BC162">
        <v>11.09272876435058</v>
      </c>
      <c r="BD162">
        <v>1.7196869701351483</v>
      </c>
    </row>
    <row r="163" spans="1:56">
      <c r="A163" s="7">
        <v>44601</v>
      </c>
      <c r="B163">
        <v>77.3432507204611</v>
      </c>
      <c r="C163">
        <v>0.24473563367577031</v>
      </c>
      <c r="D163">
        <v>0</v>
      </c>
      <c r="E163">
        <v>10.856169130759241</v>
      </c>
      <c r="F163">
        <v>2.5299382593561397</v>
      </c>
      <c r="G163">
        <v>0</v>
      </c>
      <c r="H163">
        <v>4.6415187695310198</v>
      </c>
      <c r="I163">
        <v>0</v>
      </c>
      <c r="J163">
        <v>3.7332354816930551E-5</v>
      </c>
      <c r="K163">
        <v>1.8186967898056596</v>
      </c>
      <c r="L163">
        <v>0.30709840723229509</v>
      </c>
      <c r="M163">
        <v>5.4481177527032223</v>
      </c>
      <c r="N163">
        <v>0</v>
      </c>
      <c r="O163">
        <v>0</v>
      </c>
      <c r="P163">
        <v>1.1012292276913913</v>
      </c>
      <c r="Q163">
        <v>0</v>
      </c>
      <c r="R163">
        <v>-0.39459763785252649</v>
      </c>
      <c r="S163">
        <v>0</v>
      </c>
      <c r="T163">
        <v>0</v>
      </c>
      <c r="U163">
        <v>0</v>
      </c>
      <c r="V163">
        <v>0</v>
      </c>
      <c r="W163">
        <v>0</v>
      </c>
      <c r="X163">
        <v>0.95825190369038693</v>
      </c>
      <c r="Y163">
        <v>0</v>
      </c>
      <c r="Z163">
        <v>20.588749482895683</v>
      </c>
      <c r="AA163">
        <v>0</v>
      </c>
      <c r="AB163">
        <v>1.5103967580748079</v>
      </c>
      <c r="AC163">
        <v>0</v>
      </c>
      <c r="AD163">
        <v>3.411642652682513</v>
      </c>
      <c r="AE163">
        <v>0</v>
      </c>
      <c r="AF163">
        <v>4.740571852142522</v>
      </c>
      <c r="AG163">
        <v>0</v>
      </c>
      <c r="AH163">
        <v>0</v>
      </c>
      <c r="AI163">
        <v>0.48861816166803801</v>
      </c>
      <c r="AJ163">
        <v>0</v>
      </c>
      <c r="AK163">
        <v>0</v>
      </c>
      <c r="AL163">
        <v>0</v>
      </c>
      <c r="AM163">
        <v>3.1203458216349882E-2</v>
      </c>
      <c r="AN163">
        <v>0</v>
      </c>
      <c r="AO163">
        <v>0</v>
      </c>
      <c r="AP163">
        <v>0</v>
      </c>
      <c r="AQ163">
        <v>0</v>
      </c>
      <c r="AR163">
        <v>0</v>
      </c>
      <c r="AS163">
        <v>75.554981550575533</v>
      </c>
      <c r="AT163">
        <v>6.1560377680705729</v>
      </c>
      <c r="AU163">
        <v>5.1329871193575878</v>
      </c>
      <c r="AV163">
        <v>1.443590609531662</v>
      </c>
      <c r="AW163">
        <v>0.33761230550897403</v>
      </c>
      <c r="AX163">
        <v>1.9870308933402441</v>
      </c>
      <c r="AY163">
        <v>0</v>
      </c>
      <c r="AZ163">
        <v>2.2153449276294328</v>
      </c>
      <c r="BA163">
        <v>0</v>
      </c>
      <c r="BB163">
        <v>0</v>
      </c>
      <c r="BC163">
        <v>10.856169130759241</v>
      </c>
      <c r="BD163">
        <v>1.5103967580748079</v>
      </c>
    </row>
    <row r="164" spans="1:56">
      <c r="A164" s="7">
        <v>44602</v>
      </c>
      <c r="B164">
        <v>79.37998743323908</v>
      </c>
      <c r="C164">
        <v>0.34186054471341565</v>
      </c>
      <c r="D164">
        <v>0</v>
      </c>
      <c r="E164">
        <v>10.355653007624175</v>
      </c>
      <c r="F164">
        <v>3.3546671435671223</v>
      </c>
      <c r="G164">
        <v>0</v>
      </c>
      <c r="H164">
        <v>5.5133684094967643</v>
      </c>
      <c r="I164">
        <v>0</v>
      </c>
      <c r="J164">
        <v>5.3548109867418978E-4</v>
      </c>
      <c r="K164">
        <v>1.9826823313307067</v>
      </c>
      <c r="L164">
        <v>0.3347883987106704</v>
      </c>
      <c r="M164">
        <v>5.9393555142570467</v>
      </c>
      <c r="N164">
        <v>0</v>
      </c>
      <c r="O164">
        <v>0</v>
      </c>
      <c r="P164">
        <v>1.2005232234021765</v>
      </c>
      <c r="Q164">
        <v>0</v>
      </c>
      <c r="R164">
        <v>-0.318683055689016</v>
      </c>
      <c r="S164">
        <v>0</v>
      </c>
      <c r="T164">
        <v>0</v>
      </c>
      <c r="U164">
        <v>0</v>
      </c>
      <c r="V164">
        <v>0</v>
      </c>
      <c r="W164">
        <v>0</v>
      </c>
      <c r="X164">
        <v>1.0446541331466046</v>
      </c>
      <c r="Y164">
        <v>0</v>
      </c>
      <c r="Z164">
        <v>22.445165160429788</v>
      </c>
      <c r="AA164">
        <v>0</v>
      </c>
      <c r="AB164">
        <v>1.4113576815725279</v>
      </c>
      <c r="AC164">
        <v>0</v>
      </c>
      <c r="AD164">
        <v>3.7192585626165</v>
      </c>
      <c r="AE164">
        <v>0</v>
      </c>
      <c r="AF164">
        <v>5.1131482907906127</v>
      </c>
      <c r="AG164">
        <v>0</v>
      </c>
      <c r="AH164">
        <v>0</v>
      </c>
      <c r="AI164">
        <v>0.92729061696305659</v>
      </c>
      <c r="AJ164">
        <v>0</v>
      </c>
      <c r="AK164">
        <v>0</v>
      </c>
      <c r="AL164">
        <v>0</v>
      </c>
      <c r="AM164">
        <v>1.4476174066688283E-2</v>
      </c>
      <c r="AN164">
        <v>0</v>
      </c>
      <c r="AO164">
        <v>0</v>
      </c>
      <c r="AP164">
        <v>0</v>
      </c>
      <c r="AQ164">
        <v>0</v>
      </c>
      <c r="AR164">
        <v>0</v>
      </c>
      <c r="AS164">
        <v>82.302613346675344</v>
      </c>
      <c r="AT164">
        <v>6.6678468610375523</v>
      </c>
      <c r="AU164">
        <v>5.4065837718827581</v>
      </c>
      <c r="AV164">
        <v>1.7792183873997853</v>
      </c>
      <c r="AW164">
        <v>0.36805362868870245</v>
      </c>
      <c r="AX164">
        <v>2.1661945334246457</v>
      </c>
      <c r="AY164">
        <v>0</v>
      </c>
      <c r="AZ164">
        <v>2.534614554303579</v>
      </c>
      <c r="BA164">
        <v>0</v>
      </c>
      <c r="BB164">
        <v>0</v>
      </c>
      <c r="BC164">
        <v>10.355653007624175</v>
      </c>
      <c r="BD164">
        <v>1.4113576815725279</v>
      </c>
    </row>
    <row r="165" spans="1:56">
      <c r="A165" s="7">
        <v>44603</v>
      </c>
      <c r="B165">
        <v>74.509750145264377</v>
      </c>
      <c r="C165">
        <v>0.33295203953497732</v>
      </c>
      <c r="D165">
        <v>0</v>
      </c>
      <c r="E165">
        <v>8.2083614650787133</v>
      </c>
      <c r="F165">
        <v>3.8144208490663307</v>
      </c>
      <c r="G165">
        <v>0</v>
      </c>
      <c r="H165">
        <v>6.4858768846707697</v>
      </c>
      <c r="I165">
        <v>0</v>
      </c>
      <c r="J165">
        <v>1.6606470853859476E-3</v>
      </c>
      <c r="K165">
        <v>1.8334915341736313</v>
      </c>
      <c r="L165">
        <v>0.30959659299711328</v>
      </c>
      <c r="M165">
        <v>5.4924371301220747</v>
      </c>
      <c r="N165">
        <v>0</v>
      </c>
      <c r="O165">
        <v>0</v>
      </c>
      <c r="P165">
        <v>1.1101875130996885</v>
      </c>
      <c r="Q165">
        <v>0</v>
      </c>
      <c r="R165">
        <v>0</v>
      </c>
      <c r="S165">
        <v>0</v>
      </c>
      <c r="T165">
        <v>0</v>
      </c>
      <c r="U165">
        <v>0</v>
      </c>
      <c r="V165">
        <v>0</v>
      </c>
      <c r="W165">
        <v>0</v>
      </c>
      <c r="X165">
        <v>0</v>
      </c>
      <c r="Y165">
        <v>0</v>
      </c>
      <c r="Z165">
        <v>20.75623495225102</v>
      </c>
      <c r="AA165">
        <v>0</v>
      </c>
      <c r="AB165">
        <v>1.6531992738419867</v>
      </c>
      <c r="AC165">
        <v>0</v>
      </c>
      <c r="AD165">
        <v>3.4393957015712724</v>
      </c>
      <c r="AE165">
        <v>0</v>
      </c>
      <c r="AF165">
        <v>4.645068774257231</v>
      </c>
      <c r="AG165">
        <v>0</v>
      </c>
      <c r="AH165">
        <v>0</v>
      </c>
      <c r="AI165">
        <v>0.85751482678483704</v>
      </c>
      <c r="AJ165">
        <v>0</v>
      </c>
      <c r="AK165">
        <v>0</v>
      </c>
      <c r="AL165">
        <v>0</v>
      </c>
      <c r="AM165">
        <v>0</v>
      </c>
      <c r="AN165">
        <v>0</v>
      </c>
      <c r="AO165">
        <v>0</v>
      </c>
      <c r="AP165">
        <v>0</v>
      </c>
      <c r="AQ165">
        <v>0</v>
      </c>
      <c r="AR165">
        <v>0</v>
      </c>
      <c r="AS165">
        <v>75.16010470646026</v>
      </c>
      <c r="AT165">
        <v>6.1276935837670683</v>
      </c>
      <c r="AU165">
        <v>3.6737034074142594</v>
      </c>
      <c r="AV165">
        <v>1.6742066273805998</v>
      </c>
      <c r="AW165">
        <v>0.34035871589661243</v>
      </c>
      <c r="AX165">
        <v>2.0031950028735173</v>
      </c>
      <c r="AY165">
        <v>0</v>
      </c>
      <c r="AZ165">
        <v>2.4005491920442958</v>
      </c>
      <c r="BA165">
        <v>0</v>
      </c>
      <c r="BB165">
        <v>0</v>
      </c>
      <c r="BC165">
        <v>8.2083614650787133</v>
      </c>
      <c r="BD165">
        <v>1.6531992738419867</v>
      </c>
    </row>
    <row r="166" spans="1:56">
      <c r="A166" s="7">
        <v>44604</v>
      </c>
      <c r="B166">
        <v>71.838604907637162</v>
      </c>
      <c r="C166">
        <v>0.32576323828727594</v>
      </c>
      <c r="D166">
        <v>0</v>
      </c>
      <c r="E166">
        <v>9.0879634748463598</v>
      </c>
      <c r="F166">
        <v>4.5097129662294213</v>
      </c>
      <c r="G166">
        <v>0</v>
      </c>
      <c r="H166">
        <v>8.4503817538658197</v>
      </c>
      <c r="I166">
        <v>0</v>
      </c>
      <c r="J166">
        <v>3.5456688043798124E-3</v>
      </c>
      <c r="K166">
        <v>1.7399718391578822</v>
      </c>
      <c r="L166">
        <v>0.29380520350043121</v>
      </c>
      <c r="M166">
        <v>5.212288007135423</v>
      </c>
      <c r="N166">
        <v>0</v>
      </c>
      <c r="O166">
        <v>0</v>
      </c>
      <c r="P166">
        <v>1.0535609098674188</v>
      </c>
      <c r="Q166">
        <v>0</v>
      </c>
      <c r="R166">
        <v>0</v>
      </c>
      <c r="S166">
        <v>0</v>
      </c>
      <c r="T166">
        <v>0</v>
      </c>
      <c r="U166">
        <v>0</v>
      </c>
      <c r="V166">
        <v>0</v>
      </c>
      <c r="W166">
        <v>0</v>
      </c>
      <c r="X166">
        <v>0</v>
      </c>
      <c r="Y166">
        <v>0</v>
      </c>
      <c r="Z166">
        <v>19.697535347573204</v>
      </c>
      <c r="AA166">
        <v>0</v>
      </c>
      <c r="AB166">
        <v>3.6331856634426192</v>
      </c>
      <c r="AC166">
        <v>0</v>
      </c>
      <c r="AD166">
        <v>3.2639647104517011</v>
      </c>
      <c r="AE166">
        <v>0</v>
      </c>
      <c r="AF166">
        <v>4.3553501391906204</v>
      </c>
      <c r="AG166">
        <v>0</v>
      </c>
      <c r="AH166">
        <v>0</v>
      </c>
      <c r="AI166">
        <v>0.8137761328352382</v>
      </c>
      <c r="AJ166">
        <v>0</v>
      </c>
      <c r="AK166">
        <v>0</v>
      </c>
      <c r="AL166">
        <v>0</v>
      </c>
      <c r="AM166">
        <v>0</v>
      </c>
      <c r="AN166">
        <v>0</v>
      </c>
      <c r="AO166">
        <v>0</v>
      </c>
      <c r="AP166">
        <v>0</v>
      </c>
      <c r="AQ166">
        <v>0</v>
      </c>
      <c r="AR166">
        <v>0</v>
      </c>
      <c r="AS166">
        <v>76.254105467219446</v>
      </c>
      <c r="AT166">
        <v>6.2787348471134274</v>
      </c>
      <c r="AU166">
        <v>1.5039432334898919</v>
      </c>
      <c r="AV166">
        <v>1.4740900958057648</v>
      </c>
      <c r="AW166">
        <v>0.32299826305931623</v>
      </c>
      <c r="AX166">
        <v>1.9010193548085599</v>
      </c>
      <c r="AY166">
        <v>0</v>
      </c>
      <c r="AZ166">
        <v>2.3325146253142557</v>
      </c>
      <c r="BA166">
        <v>0</v>
      </c>
      <c r="BB166">
        <v>0</v>
      </c>
      <c r="BC166">
        <v>9.0879634748463598</v>
      </c>
      <c r="BD166">
        <v>3.6331856634426192</v>
      </c>
    </row>
    <row r="167" spans="1:56">
      <c r="A167" s="7">
        <v>44605</v>
      </c>
      <c r="B167">
        <v>72.872393120393127</v>
      </c>
      <c r="C167">
        <v>0.28849305254977664</v>
      </c>
      <c r="D167">
        <v>0</v>
      </c>
      <c r="E167">
        <v>9.2557510770846605</v>
      </c>
      <c r="F167">
        <v>4.6758938407231794</v>
      </c>
      <c r="G167">
        <v>0</v>
      </c>
      <c r="H167">
        <v>9.5155437910954479</v>
      </c>
      <c r="I167">
        <v>0</v>
      </c>
      <c r="J167">
        <v>1.0124086549469931E-2</v>
      </c>
      <c r="K167">
        <v>1.5505842409399604</v>
      </c>
      <c r="L167">
        <v>0.26182591476561767</v>
      </c>
      <c r="M167">
        <v>4.644955430437391</v>
      </c>
      <c r="N167">
        <v>0</v>
      </c>
      <c r="O167">
        <v>0</v>
      </c>
      <c r="P167">
        <v>0.93888585260175128</v>
      </c>
      <c r="Q167">
        <v>0</v>
      </c>
      <c r="R167">
        <v>0</v>
      </c>
      <c r="S167">
        <v>0</v>
      </c>
      <c r="T167">
        <v>0</v>
      </c>
      <c r="U167">
        <v>0</v>
      </c>
      <c r="V167">
        <v>0.49866961211012018</v>
      </c>
      <c r="W167">
        <v>0</v>
      </c>
      <c r="X167">
        <v>0</v>
      </c>
      <c r="Y167">
        <v>0</v>
      </c>
      <c r="Z167">
        <v>17.553552998930716</v>
      </c>
      <c r="AA167">
        <v>0</v>
      </c>
      <c r="AB167">
        <v>3.8264091404284764</v>
      </c>
      <c r="AC167">
        <v>0</v>
      </c>
      <c r="AD167">
        <v>2.9086977898791941</v>
      </c>
      <c r="AE167">
        <v>0</v>
      </c>
      <c r="AF167">
        <v>3.9138825303923661</v>
      </c>
      <c r="AG167">
        <v>0</v>
      </c>
      <c r="AH167">
        <v>0</v>
      </c>
      <c r="AI167">
        <v>0.72520049970354028</v>
      </c>
      <c r="AJ167">
        <v>0</v>
      </c>
      <c r="AK167">
        <v>0</v>
      </c>
      <c r="AL167">
        <v>0</v>
      </c>
      <c r="AM167">
        <v>0</v>
      </c>
      <c r="AN167">
        <v>0</v>
      </c>
      <c r="AO167">
        <v>0</v>
      </c>
      <c r="AP167">
        <v>0</v>
      </c>
      <c r="AQ167">
        <v>0</v>
      </c>
      <c r="AR167">
        <v>0</v>
      </c>
      <c r="AS167">
        <v>71.461208012597197</v>
      </c>
      <c r="AT167">
        <v>5.5944304148328428</v>
      </c>
      <c r="AU167">
        <v>2.7848898480500543E-3</v>
      </c>
      <c r="AV167">
        <v>1.2764645902595209</v>
      </c>
      <c r="AW167">
        <v>0.28784144965998526</v>
      </c>
      <c r="AX167">
        <v>1.6941025061156381</v>
      </c>
      <c r="AY167">
        <v>0</v>
      </c>
      <c r="AZ167">
        <v>2.0371143107739291</v>
      </c>
      <c r="BA167">
        <v>0</v>
      </c>
      <c r="BB167">
        <v>0</v>
      </c>
      <c r="BC167">
        <v>9.2557510770846605</v>
      </c>
      <c r="BD167">
        <v>3.8264091404284764</v>
      </c>
    </row>
    <row r="168" spans="1:56">
      <c r="A168" s="7">
        <v>44606</v>
      </c>
      <c r="B168">
        <v>93.255562015503884</v>
      </c>
      <c r="C168">
        <v>0.33017870646552466</v>
      </c>
      <c r="D168">
        <v>0</v>
      </c>
      <c r="E168">
        <v>7.8220321602438903</v>
      </c>
      <c r="F168">
        <v>5.5197710574046681</v>
      </c>
      <c r="G168">
        <v>0</v>
      </c>
      <c r="H168">
        <v>12.100073319103736</v>
      </c>
      <c r="I168">
        <v>0</v>
      </c>
      <c r="J168">
        <v>2.9270976032995707E-2</v>
      </c>
      <c r="K168">
        <v>1.747197635832126</v>
      </c>
      <c r="L168">
        <v>0.29502532477742632</v>
      </c>
      <c r="M168">
        <v>5.2339337214507697</v>
      </c>
      <c r="N168">
        <v>0</v>
      </c>
      <c r="O168">
        <v>0</v>
      </c>
      <c r="P168">
        <v>1.0579361628153732</v>
      </c>
      <c r="Q168">
        <v>0</v>
      </c>
      <c r="R168">
        <v>0</v>
      </c>
      <c r="S168">
        <v>0</v>
      </c>
      <c r="T168">
        <v>0</v>
      </c>
      <c r="U168">
        <v>0</v>
      </c>
      <c r="V168">
        <v>0.6381527070279327</v>
      </c>
      <c r="W168">
        <v>0</v>
      </c>
      <c r="X168">
        <v>0</v>
      </c>
      <c r="Y168">
        <v>0</v>
      </c>
      <c r="Z168">
        <v>19.779335743534887</v>
      </c>
      <c r="AA168">
        <v>0</v>
      </c>
      <c r="AB168">
        <v>3.8141042639440088</v>
      </c>
      <c r="AC168">
        <v>0</v>
      </c>
      <c r="AD168">
        <v>3.2775193811761683</v>
      </c>
      <c r="AE168">
        <v>0</v>
      </c>
      <c r="AF168">
        <v>4.3805440435613647</v>
      </c>
      <c r="AG168">
        <v>0</v>
      </c>
      <c r="AH168">
        <v>0</v>
      </c>
      <c r="AI168">
        <v>0.8171556018254178</v>
      </c>
      <c r="AJ168">
        <v>0</v>
      </c>
      <c r="AK168">
        <v>0</v>
      </c>
      <c r="AL168">
        <v>0</v>
      </c>
      <c r="AM168">
        <v>0</v>
      </c>
      <c r="AN168">
        <v>3.9317870933668519</v>
      </c>
      <c r="AO168">
        <v>0</v>
      </c>
      <c r="AP168">
        <v>0</v>
      </c>
      <c r="AQ168">
        <v>0</v>
      </c>
      <c r="AR168">
        <v>0</v>
      </c>
      <c r="AS168">
        <v>94.059144619832026</v>
      </c>
      <c r="AT168">
        <v>5.9875788231693496</v>
      </c>
      <c r="AU168">
        <v>0</v>
      </c>
      <c r="AV168">
        <v>1.5417367174083891</v>
      </c>
      <c r="AW168">
        <v>0.32433961797235322</v>
      </c>
      <c r="AX168">
        <v>1.908913953458097</v>
      </c>
      <c r="AY168">
        <v>0</v>
      </c>
      <c r="AZ168">
        <v>2.1854894582764577</v>
      </c>
      <c r="BA168">
        <v>0</v>
      </c>
      <c r="BB168">
        <v>11.33706816030897</v>
      </c>
      <c r="BC168">
        <v>7.8220321602438903</v>
      </c>
      <c r="BD168">
        <v>3.8141042639440088</v>
      </c>
    </row>
    <row r="169" spans="1:56">
      <c r="A169" s="7">
        <v>44607</v>
      </c>
      <c r="B169">
        <v>90.321099156731606</v>
      </c>
      <c r="C169">
        <v>0.3911419605935112</v>
      </c>
      <c r="D169">
        <v>0</v>
      </c>
      <c r="E169">
        <v>8.2155220013960246</v>
      </c>
      <c r="F169">
        <v>5.9084400586556756</v>
      </c>
      <c r="G169">
        <v>0</v>
      </c>
      <c r="H169">
        <v>13.284170944779147</v>
      </c>
      <c r="I169">
        <v>0</v>
      </c>
      <c r="J169">
        <v>3.9186545239371394E-2</v>
      </c>
      <c r="K169">
        <v>1.8350909743023085</v>
      </c>
      <c r="L169">
        <v>0.30986666853622097</v>
      </c>
      <c r="M169">
        <v>5.4972284390462871</v>
      </c>
      <c r="N169">
        <v>0</v>
      </c>
      <c r="O169">
        <v>0</v>
      </c>
      <c r="P169">
        <v>1.1111559814158558</v>
      </c>
      <c r="Q169">
        <v>0</v>
      </c>
      <c r="R169">
        <v>0</v>
      </c>
      <c r="S169">
        <v>0</v>
      </c>
      <c r="T169">
        <v>0</v>
      </c>
      <c r="U169">
        <v>0</v>
      </c>
      <c r="V169">
        <v>0.61807202361853875</v>
      </c>
      <c r="W169">
        <v>0</v>
      </c>
      <c r="X169">
        <v>0</v>
      </c>
      <c r="Y169">
        <v>0</v>
      </c>
      <c r="Z169">
        <v>20.774341583497534</v>
      </c>
      <c r="AA169">
        <v>0</v>
      </c>
      <c r="AB169">
        <v>4.049517200168828</v>
      </c>
      <c r="AC169">
        <v>0</v>
      </c>
      <c r="AD169">
        <v>3.4423960467601975</v>
      </c>
      <c r="AE169">
        <v>0</v>
      </c>
      <c r="AF169">
        <v>4.517928133865281</v>
      </c>
      <c r="AG169">
        <v>0</v>
      </c>
      <c r="AH169">
        <v>0</v>
      </c>
      <c r="AI169">
        <v>0.85826287693905468</v>
      </c>
      <c r="AJ169">
        <v>0</v>
      </c>
      <c r="AK169">
        <v>0</v>
      </c>
      <c r="AL169">
        <v>0</v>
      </c>
      <c r="AM169">
        <v>0</v>
      </c>
      <c r="AN169">
        <v>7.1888427224341092</v>
      </c>
      <c r="AO169">
        <v>0</v>
      </c>
      <c r="AP169">
        <v>0</v>
      </c>
      <c r="AQ169">
        <v>0</v>
      </c>
      <c r="AR169">
        <v>0</v>
      </c>
      <c r="AS169">
        <v>91.0005454641271</v>
      </c>
      <c r="AT169">
        <v>6.4976242490463534</v>
      </c>
      <c r="AU169">
        <v>0</v>
      </c>
      <c r="AV169">
        <v>1.9310252216993713</v>
      </c>
      <c r="AW169">
        <v>0.34065562666942134</v>
      </c>
      <c r="AX169">
        <v>2.0049424832482252</v>
      </c>
      <c r="AY169">
        <v>0</v>
      </c>
      <c r="AZ169">
        <v>2.1851337312372672</v>
      </c>
      <c r="BA169">
        <v>0</v>
      </c>
      <c r="BB169">
        <v>0</v>
      </c>
      <c r="BC169">
        <v>8.2155220013960246</v>
      </c>
      <c r="BD169">
        <v>4.049517200168828</v>
      </c>
    </row>
    <row r="170" spans="1:56">
      <c r="A170" s="7">
        <v>44608</v>
      </c>
      <c r="B170">
        <v>90.746738287078486</v>
      </c>
      <c r="C170">
        <v>0.45786294038711817</v>
      </c>
      <c r="D170">
        <v>0</v>
      </c>
      <c r="E170">
        <v>8.4312683267087234</v>
      </c>
      <c r="F170">
        <v>6.069973967982313</v>
      </c>
      <c r="G170">
        <v>0</v>
      </c>
      <c r="H170">
        <v>13.587088751939001</v>
      </c>
      <c r="I170">
        <v>0</v>
      </c>
      <c r="J170">
        <v>2.6632360566246394E-2</v>
      </c>
      <c r="K170">
        <v>1.8832819637796596</v>
      </c>
      <c r="L170">
        <v>0.31800402061953564</v>
      </c>
      <c r="M170">
        <v>5.6415901527544552</v>
      </c>
      <c r="N170">
        <v>0</v>
      </c>
      <c r="O170">
        <v>0</v>
      </c>
      <c r="P170">
        <v>1.140335846042712</v>
      </c>
      <c r="Q170">
        <v>0</v>
      </c>
      <c r="R170">
        <v>-0.40861050532625098</v>
      </c>
      <c r="S170">
        <v>0</v>
      </c>
      <c r="T170">
        <v>0</v>
      </c>
      <c r="U170">
        <v>0</v>
      </c>
      <c r="V170">
        <v>0</v>
      </c>
      <c r="W170">
        <v>0</v>
      </c>
      <c r="X170">
        <v>0</v>
      </c>
      <c r="Y170">
        <v>0</v>
      </c>
      <c r="Z170">
        <v>21.319892779960615</v>
      </c>
      <c r="AA170">
        <v>0</v>
      </c>
      <c r="AB170">
        <v>3.1280672936553779</v>
      </c>
      <c r="AC170">
        <v>0</v>
      </c>
      <c r="AD170">
        <v>3.5327961816795943</v>
      </c>
      <c r="AE170">
        <v>0</v>
      </c>
      <c r="AF170">
        <v>4.6120960849216743</v>
      </c>
      <c r="AG170">
        <v>0</v>
      </c>
      <c r="AH170">
        <v>0</v>
      </c>
      <c r="AI170">
        <v>0.8808015618601639</v>
      </c>
      <c r="AJ170">
        <v>0</v>
      </c>
      <c r="AK170">
        <v>0</v>
      </c>
      <c r="AL170">
        <v>0</v>
      </c>
      <c r="AM170">
        <v>0</v>
      </c>
      <c r="AN170">
        <v>7.3776276104001495</v>
      </c>
      <c r="AO170">
        <v>0</v>
      </c>
      <c r="AP170">
        <v>0</v>
      </c>
      <c r="AQ170">
        <v>0</v>
      </c>
      <c r="AR170">
        <v>0</v>
      </c>
      <c r="AS170">
        <v>91.614500252980008</v>
      </c>
      <c r="AT170">
        <v>6.6615595929934202</v>
      </c>
      <c r="AU170">
        <v>0</v>
      </c>
      <c r="AV170">
        <v>2.3265911166328381</v>
      </c>
      <c r="AW170">
        <v>0.34960152196840938</v>
      </c>
      <c r="AX170">
        <v>2.0575939122323623</v>
      </c>
      <c r="AY170">
        <v>0</v>
      </c>
      <c r="AZ170">
        <v>2.2204447803042586</v>
      </c>
      <c r="BA170">
        <v>0</v>
      </c>
      <c r="BB170">
        <v>0</v>
      </c>
      <c r="BC170">
        <v>8.4312683267087234</v>
      </c>
      <c r="BD170">
        <v>3.1280672936553779</v>
      </c>
    </row>
    <row r="171" spans="1:56">
      <c r="A171" s="7">
        <v>44609</v>
      </c>
      <c r="B171">
        <v>99.043511705685617</v>
      </c>
      <c r="C171">
        <v>0.56178866830534679</v>
      </c>
      <c r="D171">
        <v>0</v>
      </c>
      <c r="E171">
        <v>7.8743534455966921</v>
      </c>
      <c r="F171">
        <v>6.6355599429833445</v>
      </c>
      <c r="G171">
        <v>0</v>
      </c>
      <c r="H171">
        <v>14.733948644554669</v>
      </c>
      <c r="I171">
        <v>0</v>
      </c>
      <c r="J171">
        <v>6.6612007255560735E-3</v>
      </c>
      <c r="K171">
        <v>2.11066149184804</v>
      </c>
      <c r="L171">
        <v>0.35639848598530566</v>
      </c>
      <c r="M171">
        <v>6.3227319738729699</v>
      </c>
      <c r="N171">
        <v>0</v>
      </c>
      <c r="O171">
        <v>0</v>
      </c>
      <c r="P171">
        <v>1.2780151906652601</v>
      </c>
      <c r="Q171">
        <v>0</v>
      </c>
      <c r="R171">
        <v>-0.79719798314595458</v>
      </c>
      <c r="S171">
        <v>0</v>
      </c>
      <c r="T171">
        <v>0</v>
      </c>
      <c r="U171">
        <v>0</v>
      </c>
      <c r="V171">
        <v>0</v>
      </c>
      <c r="W171">
        <v>0</v>
      </c>
      <c r="X171">
        <v>0</v>
      </c>
      <c r="Y171">
        <v>0</v>
      </c>
      <c r="Z171">
        <v>23.893966791186628</v>
      </c>
      <c r="AA171">
        <v>0</v>
      </c>
      <c r="AB171">
        <v>2.4039339132817963</v>
      </c>
      <c r="AC171">
        <v>0</v>
      </c>
      <c r="AD171">
        <v>3.9593311052870637</v>
      </c>
      <c r="AE171">
        <v>0</v>
      </c>
      <c r="AF171">
        <v>5.4127095427122276</v>
      </c>
      <c r="AG171">
        <v>0</v>
      </c>
      <c r="AH171">
        <v>0</v>
      </c>
      <c r="AI171">
        <v>0.98714583070013684</v>
      </c>
      <c r="AJ171">
        <v>0</v>
      </c>
      <c r="AK171">
        <v>0</v>
      </c>
      <c r="AL171">
        <v>0</v>
      </c>
      <c r="AM171">
        <v>0</v>
      </c>
      <c r="AN171">
        <v>8.2683712784116725</v>
      </c>
      <c r="AO171">
        <v>0</v>
      </c>
      <c r="AP171">
        <v>0</v>
      </c>
      <c r="AQ171">
        <v>0</v>
      </c>
      <c r="AR171">
        <v>0</v>
      </c>
      <c r="AS171">
        <v>99.616169680167786</v>
      </c>
      <c r="AT171">
        <v>7.3684702432318021</v>
      </c>
      <c r="AU171">
        <v>0</v>
      </c>
      <c r="AV171">
        <v>2.7572599487317708</v>
      </c>
      <c r="AW171">
        <v>0.39181093649369231</v>
      </c>
      <c r="AX171">
        <v>2.3060191303982096</v>
      </c>
      <c r="AY171">
        <v>0</v>
      </c>
      <c r="AZ171">
        <v>2.7842299082171929</v>
      </c>
      <c r="BA171">
        <v>0</v>
      </c>
      <c r="BB171">
        <v>0</v>
      </c>
      <c r="BC171">
        <v>7.8743534455966921</v>
      </c>
      <c r="BD171">
        <v>2.4039339132817963</v>
      </c>
    </row>
    <row r="172" spans="1:56">
      <c r="A172" s="7">
        <v>44610</v>
      </c>
      <c r="B172">
        <v>93.328015241882042</v>
      </c>
      <c r="C172">
        <v>0.56828864723593975</v>
      </c>
      <c r="D172">
        <v>0</v>
      </c>
      <c r="E172">
        <v>7.8012978138946689</v>
      </c>
      <c r="F172">
        <v>6.20412158151386</v>
      </c>
      <c r="G172">
        <v>0</v>
      </c>
      <c r="H172">
        <v>14.044207620610978</v>
      </c>
      <c r="I172">
        <v>0</v>
      </c>
      <c r="J172">
        <v>2.3561630624388658E-3</v>
      </c>
      <c r="K172">
        <v>2.0910794766817888</v>
      </c>
      <c r="L172">
        <v>0.35309193939564743</v>
      </c>
      <c r="M172">
        <v>6.2640717700066864</v>
      </c>
      <c r="N172">
        <v>0</v>
      </c>
      <c r="O172">
        <v>0</v>
      </c>
      <c r="P172">
        <v>1.2661581908844028</v>
      </c>
      <c r="Q172">
        <v>0</v>
      </c>
      <c r="R172">
        <v>-0.78980184546269183</v>
      </c>
      <c r="S172">
        <v>0</v>
      </c>
      <c r="T172">
        <v>0</v>
      </c>
      <c r="U172">
        <v>0</v>
      </c>
      <c r="V172">
        <v>0</v>
      </c>
      <c r="W172">
        <v>0</v>
      </c>
      <c r="X172">
        <v>0</v>
      </c>
      <c r="Y172">
        <v>0</v>
      </c>
      <c r="Z172">
        <v>23.672286516119289</v>
      </c>
      <c r="AA172">
        <v>0</v>
      </c>
      <c r="AB172">
        <v>1.6869886350247636</v>
      </c>
      <c r="AC172">
        <v>0</v>
      </c>
      <c r="AD172">
        <v>3.9225977484454342</v>
      </c>
      <c r="AE172">
        <v>0</v>
      </c>
      <c r="AF172">
        <v>5.5652934419403053</v>
      </c>
      <c r="AG172">
        <v>0</v>
      </c>
      <c r="AH172">
        <v>0</v>
      </c>
      <c r="AI172">
        <v>0.97798742007733896</v>
      </c>
      <c r="AJ172">
        <v>0</v>
      </c>
      <c r="AK172">
        <v>0</v>
      </c>
      <c r="AL172">
        <v>0</v>
      </c>
      <c r="AM172">
        <v>0</v>
      </c>
      <c r="AN172">
        <v>8.1916600803349571</v>
      </c>
      <c r="AO172">
        <v>0</v>
      </c>
      <c r="AP172">
        <v>0</v>
      </c>
      <c r="AQ172">
        <v>0</v>
      </c>
      <c r="AR172">
        <v>0</v>
      </c>
      <c r="AS172">
        <v>97.921382472375072</v>
      </c>
      <c r="AT172">
        <v>7.6689221635053917</v>
      </c>
      <c r="AU172">
        <v>0</v>
      </c>
      <c r="AV172">
        <v>2.8141020842277493</v>
      </c>
      <c r="AW172">
        <v>0.3881758449688999</v>
      </c>
      <c r="AX172">
        <v>2.2846246520512414</v>
      </c>
      <c r="AY172">
        <v>0</v>
      </c>
      <c r="AZ172">
        <v>2.9438725375636157</v>
      </c>
      <c r="BA172">
        <v>0</v>
      </c>
      <c r="BB172">
        <v>0</v>
      </c>
      <c r="BC172">
        <v>7.8012978138946689</v>
      </c>
      <c r="BD172">
        <v>1.6869886350247636</v>
      </c>
    </row>
    <row r="173" spans="1:56">
      <c r="A173" s="7">
        <v>44611</v>
      </c>
      <c r="B173">
        <v>82.434011516314783</v>
      </c>
      <c r="C173">
        <v>0.47577660416850648</v>
      </c>
      <c r="D173">
        <v>0</v>
      </c>
      <c r="E173">
        <v>9.0381254519516716</v>
      </c>
      <c r="F173">
        <v>5.2053010909937756</v>
      </c>
      <c r="G173">
        <v>0</v>
      </c>
      <c r="H173">
        <v>11.684866874372476</v>
      </c>
      <c r="I173">
        <v>0</v>
      </c>
      <c r="J173">
        <v>1.5223361873779053E-3</v>
      </c>
      <c r="K173">
        <v>1.7304299042022591</v>
      </c>
      <c r="L173">
        <v>0.29219398768743182</v>
      </c>
      <c r="M173">
        <v>5.1837040312257141</v>
      </c>
      <c r="N173">
        <v>0</v>
      </c>
      <c r="O173">
        <v>0</v>
      </c>
      <c r="P173">
        <v>1.0477832245925769</v>
      </c>
      <c r="Q173">
        <v>0</v>
      </c>
      <c r="R173">
        <v>-0.27813769296905344</v>
      </c>
      <c r="S173">
        <v>0</v>
      </c>
      <c r="T173">
        <v>0</v>
      </c>
      <c r="U173">
        <v>0</v>
      </c>
      <c r="V173">
        <v>0</v>
      </c>
      <c r="W173">
        <v>0</v>
      </c>
      <c r="X173">
        <v>0</v>
      </c>
      <c r="Y173">
        <v>0</v>
      </c>
      <c r="Z173">
        <v>19.589514863078698</v>
      </c>
      <c r="AA173">
        <v>0</v>
      </c>
      <c r="AB173">
        <v>2.0940492324532785</v>
      </c>
      <c r="AC173">
        <v>0</v>
      </c>
      <c r="AD173">
        <v>3.2460652604355142</v>
      </c>
      <c r="AE173">
        <v>0</v>
      </c>
      <c r="AF173">
        <v>4.6430867725932856</v>
      </c>
      <c r="AG173">
        <v>0</v>
      </c>
      <c r="AH173">
        <v>0</v>
      </c>
      <c r="AI173">
        <v>0.80931341754686292</v>
      </c>
      <c r="AJ173">
        <v>0</v>
      </c>
      <c r="AK173">
        <v>0</v>
      </c>
      <c r="AL173">
        <v>0</v>
      </c>
      <c r="AM173">
        <v>0</v>
      </c>
      <c r="AN173">
        <v>6.7788401761587336</v>
      </c>
      <c r="AO173">
        <v>0</v>
      </c>
      <c r="AP173">
        <v>0</v>
      </c>
      <c r="AQ173">
        <v>0</v>
      </c>
      <c r="AR173">
        <v>0</v>
      </c>
      <c r="AS173">
        <v>85.107300850239</v>
      </c>
      <c r="AT173">
        <v>6.4746612817034084</v>
      </c>
      <c r="AU173">
        <v>0</v>
      </c>
      <c r="AV173">
        <v>2.380740680230315</v>
      </c>
      <c r="AW173">
        <v>0.32122695369238824</v>
      </c>
      <c r="AX173">
        <v>1.8905942418126258</v>
      </c>
      <c r="AY173">
        <v>0</v>
      </c>
      <c r="AZ173">
        <v>2.4976421665584021</v>
      </c>
      <c r="BA173">
        <v>0</v>
      </c>
      <c r="BB173">
        <v>0</v>
      </c>
      <c r="BC173">
        <v>9.0381254519516716</v>
      </c>
      <c r="BD173">
        <v>2.0940492324532785</v>
      </c>
    </row>
    <row r="174" spans="1:56">
      <c r="A174" s="7">
        <v>44612</v>
      </c>
      <c r="B174">
        <v>89.40264729405493</v>
      </c>
      <c r="C174">
        <v>0.46511352622868463</v>
      </c>
      <c r="D174">
        <v>0</v>
      </c>
      <c r="E174">
        <v>8.7875349302233392</v>
      </c>
      <c r="F174">
        <v>5.3055521082023276</v>
      </c>
      <c r="G174">
        <v>0</v>
      </c>
      <c r="H174">
        <v>11.503315752324513</v>
      </c>
      <c r="I174">
        <v>0</v>
      </c>
      <c r="J174">
        <v>2.7749182859658809E-4</v>
      </c>
      <c r="K174">
        <v>1.6824521089377871</v>
      </c>
      <c r="L174">
        <v>0.28409263478967312</v>
      </c>
      <c r="M174">
        <v>5.0399809655772279</v>
      </c>
      <c r="N174">
        <v>0</v>
      </c>
      <c r="O174">
        <v>0</v>
      </c>
      <c r="P174">
        <v>1.0187324500370909</v>
      </c>
      <c r="Q174">
        <v>0</v>
      </c>
      <c r="R174">
        <v>0</v>
      </c>
      <c r="S174">
        <v>0</v>
      </c>
      <c r="T174">
        <v>0</v>
      </c>
      <c r="U174">
        <v>0</v>
      </c>
      <c r="V174">
        <v>0</v>
      </c>
      <c r="W174">
        <v>0</v>
      </c>
      <c r="X174">
        <v>0</v>
      </c>
      <c r="Y174">
        <v>0</v>
      </c>
      <c r="Z174">
        <v>19.046377154264999</v>
      </c>
      <c r="AA174">
        <v>0</v>
      </c>
      <c r="AB174">
        <v>2.7545743671085896</v>
      </c>
      <c r="AC174">
        <v>0</v>
      </c>
      <c r="AD174">
        <v>3.156065050602058</v>
      </c>
      <c r="AE174">
        <v>0</v>
      </c>
      <c r="AF174">
        <v>4.5172687274856012</v>
      </c>
      <c r="AG174">
        <v>0</v>
      </c>
      <c r="AH174">
        <v>0</v>
      </c>
      <c r="AI174">
        <v>0.78687444249357752</v>
      </c>
      <c r="AJ174">
        <v>0</v>
      </c>
      <c r="AK174">
        <v>0</v>
      </c>
      <c r="AL174">
        <v>0</v>
      </c>
      <c r="AM174">
        <v>0</v>
      </c>
      <c r="AN174">
        <v>6.5908904618637427</v>
      </c>
      <c r="AO174">
        <v>0</v>
      </c>
      <c r="AP174">
        <v>0</v>
      </c>
      <c r="AQ174">
        <v>0</v>
      </c>
      <c r="AR174">
        <v>0</v>
      </c>
      <c r="AS174">
        <v>84.18787948429646</v>
      </c>
      <c r="AT174">
        <v>6.3205340796950837</v>
      </c>
      <c r="AU174">
        <v>0</v>
      </c>
      <c r="AV174">
        <v>2.4164608851544851</v>
      </c>
      <c r="AW174">
        <v>0.31232063452842973</v>
      </c>
      <c r="AX174">
        <v>1.8381757397735661</v>
      </c>
      <c r="AY174">
        <v>0</v>
      </c>
      <c r="AZ174">
        <v>2.3612859815231881</v>
      </c>
      <c r="BA174">
        <v>0</v>
      </c>
      <c r="BB174">
        <v>0</v>
      </c>
      <c r="BC174">
        <v>8.7875349302233392</v>
      </c>
      <c r="BD174">
        <v>2.7545743671085896</v>
      </c>
    </row>
    <row r="175" spans="1:56">
      <c r="A175" s="7">
        <v>44613</v>
      </c>
      <c r="B175">
        <v>94.815464408573703</v>
      </c>
      <c r="C175">
        <v>0.47105519980702276</v>
      </c>
      <c r="D175">
        <v>0</v>
      </c>
      <c r="E175">
        <v>8.7224248540004634</v>
      </c>
      <c r="F175">
        <v>5.2904538720424403</v>
      </c>
      <c r="G175">
        <v>0</v>
      </c>
      <c r="H175">
        <v>11.311533568939343</v>
      </c>
      <c r="I175">
        <v>0</v>
      </c>
      <c r="J175">
        <v>2.1948911903666403E-4</v>
      </c>
      <c r="K175">
        <v>1.6699862028646835</v>
      </c>
      <c r="L175">
        <v>0.28198768803812224</v>
      </c>
      <c r="M175">
        <v>5.002637894120185</v>
      </c>
      <c r="N175">
        <v>0</v>
      </c>
      <c r="O175">
        <v>0</v>
      </c>
      <c r="P175">
        <v>1.0111842868719576</v>
      </c>
      <c r="Q175">
        <v>0</v>
      </c>
      <c r="R175">
        <v>0</v>
      </c>
      <c r="S175">
        <v>0</v>
      </c>
      <c r="T175">
        <v>0</v>
      </c>
      <c r="U175">
        <v>0</v>
      </c>
      <c r="V175">
        <v>0</v>
      </c>
      <c r="W175">
        <v>0</v>
      </c>
      <c r="X175">
        <v>0</v>
      </c>
      <c r="Y175">
        <v>0</v>
      </c>
      <c r="Z175">
        <v>18.905255545289233</v>
      </c>
      <c r="AA175">
        <v>0</v>
      </c>
      <c r="AB175">
        <v>1.5850230221206163</v>
      </c>
      <c r="AC175">
        <v>0</v>
      </c>
      <c r="AD175">
        <v>3.1326806046065943</v>
      </c>
      <c r="AE175">
        <v>0</v>
      </c>
      <c r="AF175">
        <v>4.463508628554818</v>
      </c>
      <c r="AG175">
        <v>0</v>
      </c>
      <c r="AH175">
        <v>0</v>
      </c>
      <c r="AI175">
        <v>0.78104420052749646</v>
      </c>
      <c r="AJ175">
        <v>0</v>
      </c>
      <c r="AK175">
        <v>0</v>
      </c>
      <c r="AL175">
        <v>0</v>
      </c>
      <c r="AM175">
        <v>0</v>
      </c>
      <c r="AN175">
        <v>6.5420561319002113</v>
      </c>
      <c r="AO175">
        <v>0</v>
      </c>
      <c r="AP175">
        <v>0</v>
      </c>
      <c r="AQ175">
        <v>0</v>
      </c>
      <c r="AR175">
        <v>0</v>
      </c>
      <c r="AS175">
        <v>92.974405715462183</v>
      </c>
      <c r="AT175">
        <v>6.1197696689350778</v>
      </c>
      <c r="AU175">
        <v>0</v>
      </c>
      <c r="AV175">
        <v>2.4697680366199504</v>
      </c>
      <c r="AW175">
        <v>0.31000653615139984</v>
      </c>
      <c r="AX175">
        <v>1.8245560200822035</v>
      </c>
      <c r="AY175">
        <v>0</v>
      </c>
      <c r="AZ175">
        <v>2.2431891258916448</v>
      </c>
      <c r="BA175">
        <v>0</v>
      </c>
      <c r="BB175">
        <v>10.836065148196877</v>
      </c>
      <c r="BC175">
        <v>8.7224248540004634</v>
      </c>
      <c r="BD175">
        <v>1.5850230221206163</v>
      </c>
    </row>
    <row r="176" spans="1:56">
      <c r="A176" s="7">
        <v>44614</v>
      </c>
      <c r="B176">
        <v>87.972361262241577</v>
      </c>
      <c r="C176">
        <v>0.4965816313666121</v>
      </c>
      <c r="D176">
        <v>0</v>
      </c>
      <c r="E176">
        <v>6.404873994106123</v>
      </c>
      <c r="F176">
        <v>5.105254198533224</v>
      </c>
      <c r="G176">
        <v>0</v>
      </c>
      <c r="H176">
        <v>11.276528522611748</v>
      </c>
      <c r="I176">
        <v>0</v>
      </c>
      <c r="J176">
        <v>6.4701209693464989E-2</v>
      </c>
      <c r="K176">
        <v>1.7167785257414687</v>
      </c>
      <c r="L176">
        <v>0.28988886645703588</v>
      </c>
      <c r="M176">
        <v>5.1428097393580465</v>
      </c>
      <c r="N176">
        <v>0</v>
      </c>
      <c r="O176">
        <v>0</v>
      </c>
      <c r="P176">
        <v>1.0395172524725593</v>
      </c>
      <c r="Q176">
        <v>0</v>
      </c>
      <c r="R176">
        <v>0</v>
      </c>
      <c r="S176">
        <v>0</v>
      </c>
      <c r="T176">
        <v>0</v>
      </c>
      <c r="U176">
        <v>0</v>
      </c>
      <c r="V176">
        <v>0</v>
      </c>
      <c r="W176">
        <v>0</v>
      </c>
      <c r="X176">
        <v>0</v>
      </c>
      <c r="Y176">
        <v>0</v>
      </c>
      <c r="Z176">
        <v>19.434972988478787</v>
      </c>
      <c r="AA176">
        <v>0</v>
      </c>
      <c r="AB176">
        <v>1.8331140507802053</v>
      </c>
      <c r="AC176">
        <v>0</v>
      </c>
      <c r="AD176">
        <v>3.2204570198063984</v>
      </c>
      <c r="AE176">
        <v>0</v>
      </c>
      <c r="AF176">
        <v>4.6207300765343424</v>
      </c>
      <c r="AG176">
        <v>0</v>
      </c>
      <c r="AH176">
        <v>0</v>
      </c>
      <c r="AI176">
        <v>0.80292873607002424</v>
      </c>
      <c r="AJ176">
        <v>0</v>
      </c>
      <c r="AK176">
        <v>0</v>
      </c>
      <c r="AL176">
        <v>0</v>
      </c>
      <c r="AM176">
        <v>0</v>
      </c>
      <c r="AN176">
        <v>6.7253618396221162</v>
      </c>
      <c r="AO176">
        <v>0</v>
      </c>
      <c r="AP176">
        <v>0</v>
      </c>
      <c r="AQ176">
        <v>0</v>
      </c>
      <c r="AR176">
        <v>0</v>
      </c>
      <c r="AS176">
        <v>81.349792098944064</v>
      </c>
      <c r="AT176">
        <v>6.1044496320318853</v>
      </c>
      <c r="AU176">
        <v>0</v>
      </c>
      <c r="AV176">
        <v>2.6303977866749109</v>
      </c>
      <c r="AW176">
        <v>0.31869279110885201</v>
      </c>
      <c r="AX176">
        <v>1.8756793253238973</v>
      </c>
      <c r="AY176">
        <v>0</v>
      </c>
      <c r="AZ176">
        <v>2.2460739202371256</v>
      </c>
      <c r="BA176">
        <v>0</v>
      </c>
      <c r="BB176">
        <v>0</v>
      </c>
      <c r="BC176">
        <v>6.404873994106123</v>
      </c>
      <c r="BD176">
        <v>1.8331140507802053</v>
      </c>
    </row>
    <row r="177" spans="1:56">
      <c r="A177" s="7">
        <v>44615</v>
      </c>
      <c r="B177">
        <v>89.759394124847006</v>
      </c>
      <c r="C177">
        <v>0.56939331170931673</v>
      </c>
      <c r="D177">
        <v>0</v>
      </c>
      <c r="E177">
        <v>7.2045033054877941</v>
      </c>
      <c r="F177">
        <v>5.0437812637888317</v>
      </c>
      <c r="G177">
        <v>0</v>
      </c>
      <c r="H177">
        <v>11.766431645707728</v>
      </c>
      <c r="I177">
        <v>0</v>
      </c>
      <c r="J177">
        <v>9.2526142859066685E-2</v>
      </c>
      <c r="K177">
        <v>1.9311131764460341</v>
      </c>
      <c r="L177">
        <v>0.32608062212241856</v>
      </c>
      <c r="M177">
        <v>5.7848741131824299</v>
      </c>
      <c r="N177">
        <v>0</v>
      </c>
      <c r="O177">
        <v>0</v>
      </c>
      <c r="P177">
        <v>1.1692978641643599</v>
      </c>
      <c r="Q177">
        <v>0</v>
      </c>
      <c r="R177">
        <v>0</v>
      </c>
      <c r="S177">
        <v>0</v>
      </c>
      <c r="T177">
        <v>0</v>
      </c>
      <c r="U177">
        <v>0</v>
      </c>
      <c r="V177">
        <v>0</v>
      </c>
      <c r="W177">
        <v>0</v>
      </c>
      <c r="X177">
        <v>0</v>
      </c>
      <c r="Y177">
        <v>0</v>
      </c>
      <c r="Z177">
        <v>21.861371084959615</v>
      </c>
      <c r="AA177">
        <v>0</v>
      </c>
      <c r="AB177">
        <v>1.6953998930689331</v>
      </c>
      <c r="AC177">
        <v>0</v>
      </c>
      <c r="AD177">
        <v>3.6225214212999757</v>
      </c>
      <c r="AE177">
        <v>0</v>
      </c>
      <c r="AF177">
        <v>5.2774604932913531</v>
      </c>
      <c r="AG177">
        <v>0</v>
      </c>
      <c r="AH177">
        <v>0</v>
      </c>
      <c r="AI177">
        <v>0.38435159510566613</v>
      </c>
      <c r="AJ177">
        <v>0</v>
      </c>
      <c r="AK177">
        <v>0</v>
      </c>
      <c r="AL177">
        <v>0</v>
      </c>
      <c r="AM177">
        <v>0</v>
      </c>
      <c r="AN177">
        <v>7.5650030974451958</v>
      </c>
      <c r="AO177">
        <v>0</v>
      </c>
      <c r="AP177">
        <v>0</v>
      </c>
      <c r="AQ177">
        <v>0</v>
      </c>
      <c r="AR177">
        <v>0</v>
      </c>
      <c r="AS177">
        <v>89.14304176802203</v>
      </c>
      <c r="AT177">
        <v>6.8804928469196023</v>
      </c>
      <c r="AU177">
        <v>0</v>
      </c>
      <c r="AV177">
        <v>2.9410981709922082</v>
      </c>
      <c r="AW177">
        <v>0.35848063039049571</v>
      </c>
      <c r="AX177">
        <v>2.1098522643484232</v>
      </c>
      <c r="AY177">
        <v>0</v>
      </c>
      <c r="AZ177">
        <v>2.5590088335699335</v>
      </c>
      <c r="BA177">
        <v>0</v>
      </c>
      <c r="BB177">
        <v>0</v>
      </c>
      <c r="BC177">
        <v>7.2045033054877941</v>
      </c>
      <c r="BD177">
        <v>1.6953998930689331</v>
      </c>
    </row>
    <row r="178" spans="1:56">
      <c r="A178" s="7">
        <v>44616</v>
      </c>
      <c r="B178">
        <v>89.008746958637474</v>
      </c>
      <c r="C178">
        <v>0.53888689405423384</v>
      </c>
      <c r="D178">
        <v>0</v>
      </c>
      <c r="E178">
        <v>10.024952409752965</v>
      </c>
      <c r="F178">
        <v>5.0998454343177499</v>
      </c>
      <c r="G178">
        <v>0</v>
      </c>
      <c r="H178">
        <v>11.215385349917751</v>
      </c>
      <c r="I178">
        <v>0</v>
      </c>
      <c r="J178">
        <v>9.4432264628448115E-2</v>
      </c>
      <c r="K178">
        <v>1.919366745932372</v>
      </c>
      <c r="L178">
        <v>0.32409716335038441</v>
      </c>
      <c r="M178">
        <v>5.749686314440444</v>
      </c>
      <c r="N178">
        <v>0</v>
      </c>
      <c r="O178">
        <v>0</v>
      </c>
      <c r="P178">
        <v>1.1621853467424355</v>
      </c>
      <c r="Q178">
        <v>0</v>
      </c>
      <c r="R178">
        <v>-0.41643972121297657</v>
      </c>
      <c r="S178">
        <v>0</v>
      </c>
      <c r="T178">
        <v>0</v>
      </c>
      <c r="U178">
        <v>0</v>
      </c>
      <c r="V178">
        <v>0</v>
      </c>
      <c r="W178">
        <v>0</v>
      </c>
      <c r="X178">
        <v>0</v>
      </c>
      <c r="Y178">
        <v>0</v>
      </c>
      <c r="Z178">
        <v>21.728394375197084</v>
      </c>
      <c r="AA178">
        <v>0</v>
      </c>
      <c r="AB178">
        <v>2.4137736164193422</v>
      </c>
      <c r="AC178">
        <v>0</v>
      </c>
      <c r="AD178">
        <v>3.6004866194672505</v>
      </c>
      <c r="AE178">
        <v>0</v>
      </c>
      <c r="AF178">
        <v>5.2239478674309066</v>
      </c>
      <c r="AG178">
        <v>0</v>
      </c>
      <c r="AH178">
        <v>0</v>
      </c>
      <c r="AI178">
        <v>0</v>
      </c>
      <c r="AJ178">
        <v>0</v>
      </c>
      <c r="AK178">
        <v>0</v>
      </c>
      <c r="AL178">
        <v>0</v>
      </c>
      <c r="AM178">
        <v>0</v>
      </c>
      <c r="AN178">
        <v>7.5189872635191302</v>
      </c>
      <c r="AO178">
        <v>0</v>
      </c>
      <c r="AP178">
        <v>0</v>
      </c>
      <c r="AQ178">
        <v>0</v>
      </c>
      <c r="AR178">
        <v>0</v>
      </c>
      <c r="AS178">
        <v>90.962047224331329</v>
      </c>
      <c r="AT178">
        <v>6.7915972579159094</v>
      </c>
      <c r="AU178">
        <v>0</v>
      </c>
      <c r="AV178">
        <v>2.8886083115922832</v>
      </c>
      <c r="AW178">
        <v>0.35630009127619827</v>
      </c>
      <c r="AX178">
        <v>2.097018613105428</v>
      </c>
      <c r="AY178">
        <v>0</v>
      </c>
      <c r="AZ178">
        <v>2.6305350155016569</v>
      </c>
      <c r="BA178">
        <v>0</v>
      </c>
      <c r="BB178">
        <v>0</v>
      </c>
      <c r="BC178">
        <v>10.024952409752965</v>
      </c>
      <c r="BD178">
        <v>2.4137736164193422</v>
      </c>
    </row>
    <row r="179" spans="1:56">
      <c r="A179" s="7">
        <v>44617</v>
      </c>
      <c r="B179">
        <v>95.34624626617989</v>
      </c>
      <c r="C179">
        <v>0.57883873107977357</v>
      </c>
      <c r="D179">
        <v>0</v>
      </c>
      <c r="E179">
        <v>10.939941428233571</v>
      </c>
      <c r="F179">
        <v>5.8590709725805779</v>
      </c>
      <c r="G179">
        <v>0</v>
      </c>
      <c r="H179">
        <v>12.376752730570932</v>
      </c>
      <c r="I179">
        <v>0</v>
      </c>
      <c r="J179">
        <v>6.942571025092506E-2</v>
      </c>
      <c r="K179">
        <v>2.0945495720629403</v>
      </c>
      <c r="L179">
        <v>0.35367788685564683</v>
      </c>
      <c r="M179">
        <v>6.2744668443014202</v>
      </c>
      <c r="N179">
        <v>0</v>
      </c>
      <c r="O179">
        <v>0</v>
      </c>
      <c r="P179">
        <v>1.2682593495151437</v>
      </c>
      <c r="Q179">
        <v>0</v>
      </c>
      <c r="R179">
        <v>-0.79111250235858088</v>
      </c>
      <c r="S179">
        <v>0</v>
      </c>
      <c r="T179">
        <v>0</v>
      </c>
      <c r="U179">
        <v>0</v>
      </c>
      <c r="V179">
        <v>0</v>
      </c>
      <c r="W179">
        <v>0</v>
      </c>
      <c r="X179">
        <v>0</v>
      </c>
      <c r="Y179">
        <v>0</v>
      </c>
      <c r="Z179">
        <v>23.711570098124135</v>
      </c>
      <c r="AA179">
        <v>0</v>
      </c>
      <c r="AB179">
        <v>1.7394878030267453</v>
      </c>
      <c r="AC179">
        <v>0</v>
      </c>
      <c r="AD179">
        <v>3.9291072037199868</v>
      </c>
      <c r="AE179">
        <v>0</v>
      </c>
      <c r="AF179">
        <v>5.5921250619909921</v>
      </c>
      <c r="AG179">
        <v>0</v>
      </c>
      <c r="AH179">
        <v>0</v>
      </c>
      <c r="AI179">
        <v>0</v>
      </c>
      <c r="AJ179">
        <v>0</v>
      </c>
      <c r="AK179">
        <v>0</v>
      </c>
      <c r="AL179">
        <v>0</v>
      </c>
      <c r="AM179">
        <v>0</v>
      </c>
      <c r="AN179">
        <v>3.4918072158014737</v>
      </c>
      <c r="AO179">
        <v>0</v>
      </c>
      <c r="AP179">
        <v>0</v>
      </c>
      <c r="AQ179">
        <v>0</v>
      </c>
      <c r="AR179">
        <v>0</v>
      </c>
      <c r="AS179">
        <v>93.571587107781369</v>
      </c>
      <c r="AT179">
        <v>7.407649085300438</v>
      </c>
      <c r="AU179">
        <v>0</v>
      </c>
      <c r="AV179">
        <v>3.0362520013132168</v>
      </c>
      <c r="AW179">
        <v>0.38882001331435112</v>
      </c>
      <c r="AX179">
        <v>2.2884159309295211</v>
      </c>
      <c r="AY179">
        <v>0</v>
      </c>
      <c r="AZ179">
        <v>2.9624819804445348</v>
      </c>
      <c r="BA179">
        <v>0</v>
      </c>
      <c r="BB179">
        <v>0</v>
      </c>
      <c r="BC179">
        <v>10.939941428233571</v>
      </c>
      <c r="BD179">
        <v>1.7394878030267453</v>
      </c>
    </row>
    <row r="180" spans="1:56">
      <c r="A180" s="7">
        <v>44618</v>
      </c>
      <c r="B180">
        <v>90.227882855399628</v>
      </c>
      <c r="C180">
        <v>0.51765459092205302</v>
      </c>
      <c r="D180">
        <v>0</v>
      </c>
      <c r="E180">
        <v>11.492039927923908</v>
      </c>
      <c r="F180">
        <v>5.5671245437484869</v>
      </c>
      <c r="G180">
        <v>0</v>
      </c>
      <c r="H180">
        <v>11.338588225892657</v>
      </c>
      <c r="I180">
        <v>0</v>
      </c>
      <c r="J180">
        <v>5.7347422327616478E-2</v>
      </c>
      <c r="K180">
        <v>1.9252220441200851</v>
      </c>
      <c r="L180">
        <v>0.32508586732643807</v>
      </c>
      <c r="M180">
        <v>5.767226541147096</v>
      </c>
      <c r="N180">
        <v>0</v>
      </c>
      <c r="O180">
        <v>0</v>
      </c>
      <c r="P180">
        <v>1.1657307565860671</v>
      </c>
      <c r="Q180">
        <v>0</v>
      </c>
      <c r="R180">
        <v>-0.30944727463640576</v>
      </c>
      <c r="S180">
        <v>0</v>
      </c>
      <c r="T180">
        <v>0.22847123218701842</v>
      </c>
      <c r="U180">
        <v>0</v>
      </c>
      <c r="V180">
        <v>0</v>
      </c>
      <c r="W180">
        <v>0</v>
      </c>
      <c r="X180">
        <v>0</v>
      </c>
      <c r="Y180">
        <v>0</v>
      </c>
      <c r="Z180">
        <v>21.794679898001224</v>
      </c>
      <c r="AA180">
        <v>0</v>
      </c>
      <c r="AB180">
        <v>2.1470461716588547</v>
      </c>
      <c r="AC180">
        <v>0</v>
      </c>
      <c r="AD180">
        <v>3.6114704102526907</v>
      </c>
      <c r="AE180">
        <v>0</v>
      </c>
      <c r="AF180">
        <v>4.9695750054610617</v>
      </c>
      <c r="AG180">
        <v>0</v>
      </c>
      <c r="AH180">
        <v>0</v>
      </c>
      <c r="AI180">
        <v>0</v>
      </c>
      <c r="AJ180">
        <v>0</v>
      </c>
      <c r="AK180">
        <v>0</v>
      </c>
      <c r="AL180">
        <v>0</v>
      </c>
      <c r="AM180">
        <v>0</v>
      </c>
      <c r="AN180">
        <v>4.3324023737770192</v>
      </c>
      <c r="AO180">
        <v>0</v>
      </c>
      <c r="AP180">
        <v>0</v>
      </c>
      <c r="AQ180">
        <v>0</v>
      </c>
      <c r="AR180">
        <v>0</v>
      </c>
      <c r="AS180">
        <v>90.227882849466241</v>
      </c>
      <c r="AT180">
        <v>7.4505426827358914</v>
      </c>
      <c r="AU180">
        <v>0</v>
      </c>
      <c r="AV180">
        <v>2.6400371423434943</v>
      </c>
      <c r="AW180">
        <v>0.35738703481273337</v>
      </c>
      <c r="AX180">
        <v>2.1034158632979398</v>
      </c>
      <c r="AY180">
        <v>0</v>
      </c>
      <c r="AZ180">
        <v>2.7462823985251905</v>
      </c>
      <c r="BA180">
        <v>0</v>
      </c>
      <c r="BB180">
        <v>0</v>
      </c>
      <c r="BC180">
        <v>11.492039927923908</v>
      </c>
      <c r="BD180">
        <v>2.1470461716588547</v>
      </c>
    </row>
    <row r="181" spans="1:56">
      <c r="A181" s="7">
        <v>44619</v>
      </c>
      <c r="B181">
        <v>77.786110706482148</v>
      </c>
      <c r="C181">
        <v>0.42478719110238405</v>
      </c>
      <c r="D181">
        <v>0</v>
      </c>
      <c r="E181">
        <v>9.1456438173669756</v>
      </c>
      <c r="F181">
        <v>4.5280235112117673</v>
      </c>
      <c r="G181">
        <v>0</v>
      </c>
      <c r="H181">
        <v>9.456429484114885</v>
      </c>
      <c r="I181">
        <v>0</v>
      </c>
      <c r="J181">
        <v>5.3352982533863967E-2</v>
      </c>
      <c r="K181">
        <v>1.5321383492657537</v>
      </c>
      <c r="L181">
        <v>0.25871120978297257</v>
      </c>
      <c r="M181">
        <v>4.5896986166254381</v>
      </c>
      <c r="N181">
        <v>0</v>
      </c>
      <c r="O181">
        <v>0</v>
      </c>
      <c r="P181">
        <v>0.92771678079367026</v>
      </c>
      <c r="Q181">
        <v>0</v>
      </c>
      <c r="R181">
        <v>0</v>
      </c>
      <c r="S181">
        <v>0</v>
      </c>
      <c r="T181">
        <v>0</v>
      </c>
      <c r="U181">
        <v>0</v>
      </c>
      <c r="V181">
        <v>0</v>
      </c>
      <c r="W181">
        <v>0</v>
      </c>
      <c r="X181">
        <v>0</v>
      </c>
      <c r="Y181">
        <v>0</v>
      </c>
      <c r="Z181">
        <v>17.344734330091775</v>
      </c>
      <c r="AA181">
        <v>0</v>
      </c>
      <c r="AB181">
        <v>3.5991162785796744</v>
      </c>
      <c r="AC181">
        <v>0</v>
      </c>
      <c r="AD181">
        <v>2.874095655452372</v>
      </c>
      <c r="AE181">
        <v>0</v>
      </c>
      <c r="AF181">
        <v>3.9936848406582377</v>
      </c>
      <c r="AG181">
        <v>0</v>
      </c>
      <c r="AH181">
        <v>0</v>
      </c>
      <c r="AI181">
        <v>0</v>
      </c>
      <c r="AJ181">
        <v>0</v>
      </c>
      <c r="AK181">
        <v>0</v>
      </c>
      <c r="AL181">
        <v>0</v>
      </c>
      <c r="AM181">
        <v>0</v>
      </c>
      <c r="AN181">
        <v>6.0020466429839523</v>
      </c>
      <c r="AO181">
        <v>0</v>
      </c>
      <c r="AP181">
        <v>0</v>
      </c>
      <c r="AQ181">
        <v>0</v>
      </c>
      <c r="AR181">
        <v>0</v>
      </c>
      <c r="AS181">
        <v>76.885625478664778</v>
      </c>
      <c r="AT181">
        <v>5.968789352177847</v>
      </c>
      <c r="AU181">
        <v>0</v>
      </c>
      <c r="AV181">
        <v>2.0342111742559887</v>
      </c>
      <c r="AW181">
        <v>0.28441726149942703</v>
      </c>
      <c r="AX181">
        <v>1.673949308057938</v>
      </c>
      <c r="AY181">
        <v>0</v>
      </c>
      <c r="AZ181">
        <v>2.1940786997320414</v>
      </c>
      <c r="BA181">
        <v>0</v>
      </c>
      <c r="BB181">
        <v>0</v>
      </c>
      <c r="BC181">
        <v>9.1456438173669756</v>
      </c>
      <c r="BD181">
        <v>3.5991162785796744</v>
      </c>
    </row>
    <row r="182" spans="1:56">
      <c r="A182" s="7">
        <v>44620</v>
      </c>
      <c r="B182">
        <v>90.714515879163443</v>
      </c>
      <c r="C182">
        <v>0.42274432198700879</v>
      </c>
      <c r="D182">
        <v>0</v>
      </c>
      <c r="E182">
        <v>7.2949083818231166</v>
      </c>
      <c r="F182">
        <v>4.8880716882499948</v>
      </c>
      <c r="G182">
        <v>0</v>
      </c>
      <c r="H182">
        <v>9.9432926824539294</v>
      </c>
      <c r="I182">
        <v>0</v>
      </c>
      <c r="J182">
        <v>5.4664201461302034E-2</v>
      </c>
      <c r="K182">
        <v>1.6294546503035474</v>
      </c>
      <c r="L182">
        <v>0.2751436801177547</v>
      </c>
      <c r="M182">
        <v>4.8812209145055983</v>
      </c>
      <c r="N182">
        <v>0</v>
      </c>
      <c r="O182">
        <v>0</v>
      </c>
      <c r="P182">
        <v>0.98664224634369424</v>
      </c>
      <c r="Q182">
        <v>0</v>
      </c>
      <c r="R182">
        <v>0</v>
      </c>
      <c r="S182">
        <v>0</v>
      </c>
      <c r="T182">
        <v>0</v>
      </c>
      <c r="U182">
        <v>0</v>
      </c>
      <c r="V182">
        <v>0</v>
      </c>
      <c r="W182">
        <v>0</v>
      </c>
      <c r="X182">
        <v>0</v>
      </c>
      <c r="Y182">
        <v>0</v>
      </c>
      <c r="Z182">
        <v>18.446413815039509</v>
      </c>
      <c r="AA182">
        <v>0</v>
      </c>
      <c r="AB182">
        <v>1.507889736787752</v>
      </c>
      <c r="AC182">
        <v>0</v>
      </c>
      <c r="AD182">
        <v>3.0566485940635992</v>
      </c>
      <c r="AE182">
        <v>3.9456277586363366E-2</v>
      </c>
      <c r="AF182">
        <v>4.2664515567455874</v>
      </c>
      <c r="AG182">
        <v>0</v>
      </c>
      <c r="AH182">
        <v>0</v>
      </c>
      <c r="AI182">
        <v>0</v>
      </c>
      <c r="AJ182">
        <v>0</v>
      </c>
      <c r="AK182">
        <v>0</v>
      </c>
      <c r="AL182">
        <v>0</v>
      </c>
      <c r="AM182">
        <v>0</v>
      </c>
      <c r="AN182">
        <v>6.3832765614383939</v>
      </c>
      <c r="AO182">
        <v>0</v>
      </c>
      <c r="AP182">
        <v>0</v>
      </c>
      <c r="AQ182">
        <v>0</v>
      </c>
      <c r="AR182">
        <v>0</v>
      </c>
      <c r="AS182">
        <v>87.079759543795745</v>
      </c>
      <c r="AT182">
        <v>6.0348263762108445</v>
      </c>
      <c r="AU182">
        <v>0</v>
      </c>
      <c r="AV182">
        <v>2.1259029419578921</v>
      </c>
      <c r="AW182">
        <v>0.30248249422053702</v>
      </c>
      <c r="AX182">
        <v>1.7802729666642516</v>
      </c>
      <c r="AY182">
        <v>0</v>
      </c>
      <c r="AZ182">
        <v>2.1869280244895326</v>
      </c>
      <c r="BA182">
        <v>0</v>
      </c>
      <c r="BB182">
        <v>10.573067439978312</v>
      </c>
      <c r="BC182">
        <v>7.2949083818231166</v>
      </c>
      <c r="BD182">
        <v>1.507889736787752</v>
      </c>
    </row>
    <row r="183" spans="1:56">
      <c r="A183" s="7">
        <v>44621</v>
      </c>
      <c r="B183">
        <v>71.219670442842428</v>
      </c>
      <c r="C183">
        <v>0.43802212655888362</v>
      </c>
      <c r="D183">
        <v>0</v>
      </c>
      <c r="E183">
        <v>6.0618735330417381</v>
      </c>
      <c r="F183">
        <v>4.9705092174006547</v>
      </c>
      <c r="G183">
        <v>0</v>
      </c>
      <c r="H183">
        <v>8.9749694635285806</v>
      </c>
      <c r="I183">
        <v>0</v>
      </c>
      <c r="J183">
        <v>5.6623546278476676E-2</v>
      </c>
      <c r="K183">
        <v>1.6248398199345107</v>
      </c>
      <c r="L183">
        <v>0.27436443694543355</v>
      </c>
      <c r="M183">
        <v>4.8673966534192017</v>
      </c>
      <c r="N183">
        <v>0</v>
      </c>
      <c r="O183">
        <v>0</v>
      </c>
      <c r="P183">
        <v>0.98384794544004328</v>
      </c>
      <c r="Q183">
        <v>0</v>
      </c>
      <c r="R183">
        <v>0</v>
      </c>
      <c r="S183">
        <v>0</v>
      </c>
      <c r="T183">
        <v>0</v>
      </c>
      <c r="U183">
        <v>0</v>
      </c>
      <c r="V183">
        <v>0</v>
      </c>
      <c r="W183">
        <v>0</v>
      </c>
      <c r="X183">
        <v>0</v>
      </c>
      <c r="Y183">
        <v>0</v>
      </c>
      <c r="Z183">
        <v>18.394171139456233</v>
      </c>
      <c r="AA183">
        <v>0</v>
      </c>
      <c r="AB183">
        <v>1.0024127961858846</v>
      </c>
      <c r="AC183">
        <v>0</v>
      </c>
      <c r="AD183">
        <v>3.0479917623090422</v>
      </c>
      <c r="AE183">
        <v>0.11632276133339528</v>
      </c>
      <c r="AF183">
        <v>4.3577130480838973</v>
      </c>
      <c r="AG183">
        <v>0</v>
      </c>
      <c r="AH183">
        <v>0</v>
      </c>
      <c r="AI183">
        <v>0</v>
      </c>
      <c r="AJ183">
        <v>0</v>
      </c>
      <c r="AK183">
        <v>0</v>
      </c>
      <c r="AL183">
        <v>0</v>
      </c>
      <c r="AM183">
        <v>0</v>
      </c>
      <c r="AN183">
        <v>2.7087577603526878</v>
      </c>
      <c r="AO183">
        <v>-1.2699697212804222</v>
      </c>
      <c r="AP183">
        <v>0</v>
      </c>
      <c r="AQ183">
        <v>0</v>
      </c>
      <c r="AR183">
        <v>0</v>
      </c>
      <c r="AS183">
        <v>67.944013245235297</v>
      </c>
      <c r="AT183">
        <v>5.3708581182531718</v>
      </c>
      <c r="AU183">
        <v>0</v>
      </c>
      <c r="AV183">
        <v>1.9438054960244255</v>
      </c>
      <c r="AW183">
        <v>0.30162582392279608</v>
      </c>
      <c r="AX183">
        <v>1.775230998941979</v>
      </c>
      <c r="AY183">
        <v>0</v>
      </c>
      <c r="AZ183">
        <v>1.9426465258404388</v>
      </c>
      <c r="BA183">
        <v>0</v>
      </c>
      <c r="BB183">
        <v>0</v>
      </c>
      <c r="BC183">
        <v>6.0618735330417381</v>
      </c>
      <c r="BD183">
        <v>1.0024127961858846</v>
      </c>
    </row>
    <row r="184" spans="1:56">
      <c r="A184" s="7">
        <v>44622</v>
      </c>
      <c r="B184">
        <v>65.484873031995932</v>
      </c>
      <c r="C184">
        <v>0.46227916064104491</v>
      </c>
      <c r="D184">
        <v>0</v>
      </c>
      <c r="E184">
        <v>5.9787498228375089</v>
      </c>
      <c r="F184">
        <v>4.8976799388125167</v>
      </c>
      <c r="G184">
        <v>0</v>
      </c>
      <c r="H184">
        <v>7.3703325154746553</v>
      </c>
      <c r="I184">
        <v>0</v>
      </c>
      <c r="J184">
        <v>5.8059730534607619E-2</v>
      </c>
      <c r="K184">
        <v>1.6025591316977246</v>
      </c>
      <c r="L184">
        <v>0.27060220241139255</v>
      </c>
      <c r="M184">
        <v>4.8006522605079178</v>
      </c>
      <c r="N184">
        <v>0</v>
      </c>
      <c r="O184">
        <v>0</v>
      </c>
      <c r="P184">
        <v>0.97035688676717313</v>
      </c>
      <c r="Q184">
        <v>0</v>
      </c>
      <c r="R184">
        <v>-0.34770284493353654</v>
      </c>
      <c r="S184">
        <v>0</v>
      </c>
      <c r="T184">
        <v>0</v>
      </c>
      <c r="U184">
        <v>0</v>
      </c>
      <c r="V184">
        <v>0</v>
      </c>
      <c r="W184">
        <v>0</v>
      </c>
      <c r="X184">
        <v>0</v>
      </c>
      <c r="Y184">
        <v>0</v>
      </c>
      <c r="Z184">
        <v>18.141940250291523</v>
      </c>
      <c r="AA184">
        <v>0</v>
      </c>
      <c r="AB184">
        <v>0.95064150593477148</v>
      </c>
      <c r="AC184">
        <v>0</v>
      </c>
      <c r="AD184">
        <v>3.0061960398192786</v>
      </c>
      <c r="AE184">
        <v>0.33276169972813918</v>
      </c>
      <c r="AF184">
        <v>4.4354972794862517</v>
      </c>
      <c r="AG184">
        <v>0</v>
      </c>
      <c r="AH184">
        <v>0</v>
      </c>
      <c r="AI184">
        <v>0</v>
      </c>
      <c r="AJ184">
        <v>1.0009852081994375</v>
      </c>
      <c r="AK184">
        <v>0</v>
      </c>
      <c r="AL184">
        <v>0</v>
      </c>
      <c r="AM184">
        <v>0</v>
      </c>
      <c r="AN184">
        <v>0</v>
      </c>
      <c r="AO184">
        <v>-2.1804709233458497</v>
      </c>
      <c r="AP184">
        <v>0</v>
      </c>
      <c r="AQ184">
        <v>0</v>
      </c>
      <c r="AR184">
        <v>0</v>
      </c>
      <c r="AS184">
        <v>62.558629044841801</v>
      </c>
      <c r="AT184">
        <v>5.3056818268097912</v>
      </c>
      <c r="AU184">
        <v>0</v>
      </c>
      <c r="AV184">
        <v>1.6959413557206193</v>
      </c>
      <c r="AW184">
        <v>0.29748976640836461</v>
      </c>
      <c r="AX184">
        <v>1.7508880649798493</v>
      </c>
      <c r="AY184">
        <v>0</v>
      </c>
      <c r="AZ184">
        <v>1.7575081722604933</v>
      </c>
      <c r="BA184">
        <v>0</v>
      </c>
      <c r="BB184">
        <v>0</v>
      </c>
      <c r="BC184">
        <v>5.9787498228375089</v>
      </c>
      <c r="BD184">
        <v>0.95064150593477148</v>
      </c>
    </row>
    <row r="185" spans="1:56">
      <c r="A185" s="7">
        <v>44623</v>
      </c>
      <c r="B185">
        <v>74.507921146953407</v>
      </c>
      <c r="C185">
        <v>0.55529021019861136</v>
      </c>
      <c r="D185">
        <v>0</v>
      </c>
      <c r="E185">
        <v>9.8452937644168905</v>
      </c>
      <c r="F185">
        <v>5.5552910594803429</v>
      </c>
      <c r="G185">
        <v>0</v>
      </c>
      <c r="H185">
        <v>7.7124669768631717</v>
      </c>
      <c r="I185">
        <v>0</v>
      </c>
      <c r="J185">
        <v>5.1293082564954212E-2</v>
      </c>
      <c r="K185">
        <v>1.8849694924210392</v>
      </c>
      <c r="L185">
        <v>0.31828897045880045</v>
      </c>
      <c r="M185">
        <v>5.6466453410633752</v>
      </c>
      <c r="N185">
        <v>0</v>
      </c>
      <c r="O185">
        <v>0</v>
      </c>
      <c r="P185">
        <v>1.1413576523563704</v>
      </c>
      <c r="Q185">
        <v>0</v>
      </c>
      <c r="R185">
        <v>-0.71195399331135123</v>
      </c>
      <c r="S185">
        <v>0</v>
      </c>
      <c r="T185">
        <v>0</v>
      </c>
      <c r="U185">
        <v>0</v>
      </c>
      <c r="V185">
        <v>0</v>
      </c>
      <c r="W185">
        <v>0</v>
      </c>
      <c r="X185">
        <v>0</v>
      </c>
      <c r="Y185">
        <v>0</v>
      </c>
      <c r="Z185">
        <v>21.338996626537639</v>
      </c>
      <c r="AA185">
        <v>0</v>
      </c>
      <c r="AB185">
        <v>1.0287145012967265</v>
      </c>
      <c r="AC185">
        <v>0</v>
      </c>
      <c r="AD185">
        <v>3.5359617696560095</v>
      </c>
      <c r="AE185">
        <v>0.40418529096491845</v>
      </c>
      <c r="AF185">
        <v>5.3303360643167705</v>
      </c>
      <c r="AG185">
        <v>0</v>
      </c>
      <c r="AH185">
        <v>0</v>
      </c>
      <c r="AI185">
        <v>0</v>
      </c>
      <c r="AJ185">
        <v>1.1773834378403181</v>
      </c>
      <c r="AK185">
        <v>0</v>
      </c>
      <c r="AL185">
        <v>0</v>
      </c>
      <c r="AM185">
        <v>0</v>
      </c>
      <c r="AN185">
        <v>0</v>
      </c>
      <c r="AO185">
        <v>-2.5647235651541092</v>
      </c>
      <c r="AP185">
        <v>0</v>
      </c>
      <c r="AQ185">
        <v>0</v>
      </c>
      <c r="AR185">
        <v>0</v>
      </c>
      <c r="AS185">
        <v>75.244532588177279</v>
      </c>
      <c r="AT185">
        <v>6.2506383323353019</v>
      </c>
      <c r="AU185">
        <v>0</v>
      </c>
      <c r="AV185">
        <v>2.048338280901592</v>
      </c>
      <c r="AW185">
        <v>0.34991478498092587</v>
      </c>
      <c r="AX185">
        <v>2.0594376343759397</v>
      </c>
      <c r="AY185">
        <v>0</v>
      </c>
      <c r="AZ185">
        <v>2.2864068810725184</v>
      </c>
      <c r="BA185">
        <v>0</v>
      </c>
      <c r="BB185">
        <v>0</v>
      </c>
      <c r="BC185">
        <v>9.8452937644168905</v>
      </c>
      <c r="BD185">
        <v>1.0287145012967265</v>
      </c>
    </row>
    <row r="186" spans="1:56">
      <c r="A186" s="7">
        <v>44624</v>
      </c>
      <c r="B186">
        <v>68.261312203791476</v>
      </c>
      <c r="C186">
        <v>0.5328592143828027</v>
      </c>
      <c r="D186">
        <v>0</v>
      </c>
      <c r="E186">
        <v>9.7636384843802571</v>
      </c>
      <c r="F186">
        <v>5.4876712160323518</v>
      </c>
      <c r="G186">
        <v>0</v>
      </c>
      <c r="H186">
        <v>6.9779492055826715</v>
      </c>
      <c r="I186">
        <v>0</v>
      </c>
      <c r="J186">
        <v>1.9912987034927755E-2</v>
      </c>
      <c r="K186">
        <v>1.8693358591900591</v>
      </c>
      <c r="L186">
        <v>0.31564913302608527</v>
      </c>
      <c r="M186">
        <v>5.5998129744905745</v>
      </c>
      <c r="N186">
        <v>0</v>
      </c>
      <c r="O186">
        <v>0</v>
      </c>
      <c r="P186">
        <v>1.1318914159031777</v>
      </c>
      <c r="Q186">
        <v>0</v>
      </c>
      <c r="R186">
        <v>-0.70604916161327136</v>
      </c>
      <c r="S186">
        <v>0</v>
      </c>
      <c r="T186">
        <v>0</v>
      </c>
      <c r="U186">
        <v>0</v>
      </c>
      <c r="V186">
        <v>0</v>
      </c>
      <c r="W186">
        <v>0</v>
      </c>
      <c r="X186">
        <v>0</v>
      </c>
      <c r="Y186">
        <v>0</v>
      </c>
      <c r="Z186">
        <v>21.162014427028442</v>
      </c>
      <c r="AA186">
        <v>0</v>
      </c>
      <c r="AB186">
        <v>3.0605475269621798</v>
      </c>
      <c r="AC186">
        <v>0</v>
      </c>
      <c r="AD186">
        <v>3.5066350725143129</v>
      </c>
      <c r="AE186">
        <v>0.57682312832757165</v>
      </c>
      <c r="AF186">
        <v>5.2531201071481126</v>
      </c>
      <c r="AG186">
        <v>0</v>
      </c>
      <c r="AH186">
        <v>0</v>
      </c>
      <c r="AI186">
        <v>0</v>
      </c>
      <c r="AJ186">
        <v>1.1676184093274244</v>
      </c>
      <c r="AK186">
        <v>0</v>
      </c>
      <c r="AL186">
        <v>0</v>
      </c>
      <c r="AM186">
        <v>0</v>
      </c>
      <c r="AN186">
        <v>0</v>
      </c>
      <c r="AO186">
        <v>-2.5434521611777123</v>
      </c>
      <c r="AP186">
        <v>0</v>
      </c>
      <c r="AQ186">
        <v>0</v>
      </c>
      <c r="AR186">
        <v>0</v>
      </c>
      <c r="AS186">
        <v>76.19239871557636</v>
      </c>
      <c r="AT186">
        <v>6.4239296487306339</v>
      </c>
      <c r="AU186">
        <v>0.21540476312598644</v>
      </c>
      <c r="AV186">
        <v>1.5827410848019086</v>
      </c>
      <c r="AW186">
        <v>0.34701264813866706</v>
      </c>
      <c r="AX186">
        <v>2.0423569904889356</v>
      </c>
      <c r="AY186">
        <v>0</v>
      </c>
      <c r="AZ186">
        <v>2.4049757493037434</v>
      </c>
      <c r="BA186">
        <v>0</v>
      </c>
      <c r="BB186">
        <v>0</v>
      </c>
      <c r="BC186">
        <v>9.7636384843802571</v>
      </c>
      <c r="BD186">
        <v>3.0605475269621798</v>
      </c>
    </row>
    <row r="187" spans="1:56">
      <c r="A187" s="7">
        <v>44625</v>
      </c>
      <c r="B187">
        <v>67.901888888888877</v>
      </c>
      <c r="C187">
        <v>0.39067453124665302</v>
      </c>
      <c r="D187">
        <v>0</v>
      </c>
      <c r="E187">
        <v>9.8101320009725459</v>
      </c>
      <c r="F187">
        <v>4.4370113122634098</v>
      </c>
      <c r="G187">
        <v>0</v>
      </c>
      <c r="H187">
        <v>6.0944227335995187</v>
      </c>
      <c r="I187">
        <v>0</v>
      </c>
      <c r="J187">
        <v>4.4654740922739676E-3</v>
      </c>
      <c r="K187">
        <v>1.4608513566263053</v>
      </c>
      <c r="L187">
        <v>0.24667395210557036</v>
      </c>
      <c r="M187">
        <v>4.3761501393241158</v>
      </c>
      <c r="N187">
        <v>0</v>
      </c>
      <c r="O187">
        <v>0</v>
      </c>
      <c r="P187">
        <v>0.88455218057618701</v>
      </c>
      <c r="Q187">
        <v>0</v>
      </c>
      <c r="R187">
        <v>-0.2348074458930875</v>
      </c>
      <c r="S187">
        <v>0</v>
      </c>
      <c r="T187">
        <v>0</v>
      </c>
      <c r="U187">
        <v>0</v>
      </c>
      <c r="V187">
        <v>0</v>
      </c>
      <c r="W187">
        <v>0</v>
      </c>
      <c r="X187">
        <v>0</v>
      </c>
      <c r="Y187">
        <v>0</v>
      </c>
      <c r="Z187">
        <v>16.537722385566671</v>
      </c>
      <c r="AA187">
        <v>0</v>
      </c>
      <c r="AB187">
        <v>3.2583413660637617</v>
      </c>
      <c r="AC187">
        <v>0</v>
      </c>
      <c r="AD187">
        <v>2.7403703714834076</v>
      </c>
      <c r="AE187">
        <v>0.36799329552016807</v>
      </c>
      <c r="AF187">
        <v>4.0452365343379819</v>
      </c>
      <c r="AG187">
        <v>0</v>
      </c>
      <c r="AH187">
        <v>0</v>
      </c>
      <c r="AI187">
        <v>0</v>
      </c>
      <c r="AJ187">
        <v>0.91247216432624656</v>
      </c>
      <c r="AK187">
        <v>0</v>
      </c>
      <c r="AL187">
        <v>0</v>
      </c>
      <c r="AM187">
        <v>0</v>
      </c>
      <c r="AN187">
        <v>0</v>
      </c>
      <c r="AO187">
        <v>-1.9876607629944345</v>
      </c>
      <c r="AP187">
        <v>0</v>
      </c>
      <c r="AQ187">
        <v>0</v>
      </c>
      <c r="AR187">
        <v>0</v>
      </c>
      <c r="AS187">
        <v>64.05185855991833</v>
      </c>
      <c r="AT187">
        <v>5.2710998933854212</v>
      </c>
      <c r="AU187">
        <v>1.1701375675227097</v>
      </c>
      <c r="AV187">
        <v>0.4997146789705979</v>
      </c>
      <c r="AW187">
        <v>0.27118395836021758</v>
      </c>
      <c r="AX187">
        <v>1.5960641666413533</v>
      </c>
      <c r="AY187">
        <v>0</v>
      </c>
      <c r="AZ187">
        <v>1.8990567121706401</v>
      </c>
      <c r="BA187">
        <v>0</v>
      </c>
      <c r="BB187">
        <v>0</v>
      </c>
      <c r="BC187">
        <v>9.8101320009725459</v>
      </c>
      <c r="BD187">
        <v>3.2583413660637617</v>
      </c>
    </row>
    <row r="188" spans="1:56">
      <c r="A188" s="7">
        <v>44626</v>
      </c>
      <c r="B188">
        <v>61.962354430379747</v>
      </c>
      <c r="C188">
        <v>0.33472371553590191</v>
      </c>
      <c r="D188">
        <v>0</v>
      </c>
      <c r="E188">
        <v>7.9474487096486435</v>
      </c>
      <c r="F188">
        <v>4.2449478842824391</v>
      </c>
      <c r="G188">
        <v>0</v>
      </c>
      <c r="H188">
        <v>7.1003263590800501</v>
      </c>
      <c r="I188">
        <v>0</v>
      </c>
      <c r="J188">
        <v>1.66973981992572E-2</v>
      </c>
      <c r="K188">
        <v>1.33140883135562</v>
      </c>
      <c r="L188">
        <v>0.22636722286170868</v>
      </c>
      <c r="M188">
        <v>3.9883900003966626</v>
      </c>
      <c r="N188">
        <v>0</v>
      </c>
      <c r="O188">
        <v>0</v>
      </c>
      <c r="P188">
        <v>0.8061741392593097</v>
      </c>
      <c r="Q188">
        <v>0</v>
      </c>
      <c r="R188">
        <v>0</v>
      </c>
      <c r="S188">
        <v>0</v>
      </c>
      <c r="T188">
        <v>0</v>
      </c>
      <c r="U188">
        <v>-0.72972056697821874</v>
      </c>
      <c r="V188">
        <v>0</v>
      </c>
      <c r="W188">
        <v>0</v>
      </c>
      <c r="X188">
        <v>0</v>
      </c>
      <c r="Y188">
        <v>0</v>
      </c>
      <c r="Z188">
        <v>15.072354579250636</v>
      </c>
      <c r="AA188">
        <v>0</v>
      </c>
      <c r="AB188">
        <v>2.9064440087269534</v>
      </c>
      <c r="AC188">
        <v>0</v>
      </c>
      <c r="AD188">
        <v>2.4975527436304472</v>
      </c>
      <c r="AE188">
        <v>0.36173176933088164</v>
      </c>
      <c r="AF188">
        <v>3.657332575490289</v>
      </c>
      <c r="AG188">
        <v>0</v>
      </c>
      <c r="AH188">
        <v>0</v>
      </c>
      <c r="AI188">
        <v>0</v>
      </c>
      <c r="AJ188">
        <v>0.8316202003986044</v>
      </c>
      <c r="AK188">
        <v>0</v>
      </c>
      <c r="AL188">
        <v>0</v>
      </c>
      <c r="AM188">
        <v>0</v>
      </c>
      <c r="AN188">
        <v>0</v>
      </c>
      <c r="AO188">
        <v>-1.811538923235434</v>
      </c>
      <c r="AP188">
        <v>0</v>
      </c>
      <c r="AQ188">
        <v>0</v>
      </c>
      <c r="AR188">
        <v>0</v>
      </c>
      <c r="AS188">
        <v>59.355090219432384</v>
      </c>
      <c r="AT188">
        <v>4.7472211778969404</v>
      </c>
      <c r="AU188">
        <v>2.4113450499011582</v>
      </c>
      <c r="AV188">
        <v>1.028778999831736E-3</v>
      </c>
      <c r="AW188">
        <v>0.24715500002450208</v>
      </c>
      <c r="AX188">
        <v>1.4546407594706006</v>
      </c>
      <c r="AY188">
        <v>0</v>
      </c>
      <c r="AZ188">
        <v>1.7114388117898591</v>
      </c>
      <c r="BA188">
        <v>0</v>
      </c>
      <c r="BB188">
        <v>0</v>
      </c>
      <c r="BC188">
        <v>7.9474487096486435</v>
      </c>
      <c r="BD188">
        <v>2.9064440087269534</v>
      </c>
    </row>
    <row r="189" spans="1:56">
      <c r="A189" s="7">
        <v>44627</v>
      </c>
      <c r="B189">
        <v>79.424774129844479</v>
      </c>
      <c r="C189">
        <v>0.41121231405690645</v>
      </c>
      <c r="D189">
        <v>0</v>
      </c>
      <c r="E189">
        <v>9.2991624003294415</v>
      </c>
      <c r="F189">
        <v>4.9250834922686799</v>
      </c>
      <c r="G189">
        <v>0</v>
      </c>
      <c r="H189">
        <v>9.3339799838284616</v>
      </c>
      <c r="I189">
        <v>0</v>
      </c>
      <c r="J189">
        <v>3.3704406628199679E-2</v>
      </c>
      <c r="K189">
        <v>1.5578567910702639</v>
      </c>
      <c r="L189">
        <v>0.26540275329501334</v>
      </c>
      <c r="M189">
        <v>4.6667412001679045</v>
      </c>
      <c r="N189">
        <v>0</v>
      </c>
      <c r="O189">
        <v>0</v>
      </c>
      <c r="P189">
        <v>0.94328941498127084</v>
      </c>
      <c r="Q189">
        <v>0</v>
      </c>
      <c r="R189">
        <v>0</v>
      </c>
      <c r="S189">
        <v>0</v>
      </c>
      <c r="T189">
        <v>0</v>
      </c>
      <c r="U189">
        <v>-0.9353726426788378</v>
      </c>
      <c r="V189">
        <v>0</v>
      </c>
      <c r="W189">
        <v>0</v>
      </c>
      <c r="X189">
        <v>0</v>
      </c>
      <c r="Y189">
        <v>0</v>
      </c>
      <c r="Z189">
        <v>17.635882672339672</v>
      </c>
      <c r="AA189">
        <v>0</v>
      </c>
      <c r="AB189">
        <v>2.6245121083816367</v>
      </c>
      <c r="AC189">
        <v>0</v>
      </c>
      <c r="AD189">
        <v>2.9223401641096816</v>
      </c>
      <c r="AE189">
        <v>0.38706240786456703</v>
      </c>
      <c r="AF189">
        <v>4.2696571912980543</v>
      </c>
      <c r="AG189">
        <v>0</v>
      </c>
      <c r="AH189">
        <v>0</v>
      </c>
      <c r="AI189">
        <v>0</v>
      </c>
      <c r="AJ189">
        <v>0.97306337938518517</v>
      </c>
      <c r="AK189">
        <v>0</v>
      </c>
      <c r="AL189">
        <v>0</v>
      </c>
      <c r="AM189">
        <v>0</v>
      </c>
      <c r="AN189">
        <v>0</v>
      </c>
      <c r="AO189">
        <v>-2.119648110623539</v>
      </c>
      <c r="AP189">
        <v>0</v>
      </c>
      <c r="AQ189">
        <v>0</v>
      </c>
      <c r="AR189">
        <v>0</v>
      </c>
      <c r="AS189">
        <v>80.052170734922512</v>
      </c>
      <c r="AT189">
        <v>5.2586058844108123</v>
      </c>
      <c r="AU189">
        <v>3.6079268879401756</v>
      </c>
      <c r="AV189">
        <v>0</v>
      </c>
      <c r="AW189">
        <v>0.28919148361296959</v>
      </c>
      <c r="AX189">
        <v>1.7020481856061829</v>
      </c>
      <c r="AY189">
        <v>7.417978065562254E-3</v>
      </c>
      <c r="AZ189">
        <v>1.884561086464581</v>
      </c>
      <c r="BA189">
        <v>0</v>
      </c>
      <c r="BB189">
        <v>10.10848931005579</v>
      </c>
      <c r="BC189">
        <v>9.2991624003294415</v>
      </c>
      <c r="BD189">
        <v>2.6245121083816367</v>
      </c>
    </row>
    <row r="190" spans="1:56">
      <c r="A190" s="7">
        <v>44628</v>
      </c>
      <c r="B190">
        <v>66.01269962917182</v>
      </c>
      <c r="C190">
        <v>0.44061328033816738</v>
      </c>
      <c r="D190">
        <v>0</v>
      </c>
      <c r="E190">
        <v>8.1488364705235465</v>
      </c>
      <c r="F190">
        <v>4.8408081447238196</v>
      </c>
      <c r="G190">
        <v>0</v>
      </c>
      <c r="H190">
        <v>9.2736090184167441</v>
      </c>
      <c r="I190">
        <v>0</v>
      </c>
      <c r="J190">
        <v>2.8059714963600147E-2</v>
      </c>
      <c r="K190">
        <v>1.560167579882729</v>
      </c>
      <c r="L190">
        <v>0.26594430204805314</v>
      </c>
      <c r="M190">
        <v>4.6736634368059775</v>
      </c>
      <c r="N190">
        <v>0</v>
      </c>
      <c r="O190">
        <v>0</v>
      </c>
      <c r="P190">
        <v>0.94468860818025413</v>
      </c>
      <c r="Q190">
        <v>0</v>
      </c>
      <c r="R190">
        <v>0</v>
      </c>
      <c r="S190">
        <v>0</v>
      </c>
      <c r="T190">
        <v>0</v>
      </c>
      <c r="U190">
        <v>-0.77742082340151175</v>
      </c>
      <c r="V190">
        <v>0</v>
      </c>
      <c r="W190">
        <v>0</v>
      </c>
      <c r="X190">
        <v>0</v>
      </c>
      <c r="Y190">
        <v>0</v>
      </c>
      <c r="Z190">
        <v>17.662042201643516</v>
      </c>
      <c r="AA190">
        <v>0</v>
      </c>
      <c r="AB190">
        <v>1.0365541162955911</v>
      </c>
      <c r="AC190">
        <v>0</v>
      </c>
      <c r="AD190">
        <v>2.9266749084816612</v>
      </c>
      <c r="AE190">
        <v>0.61423774552428057</v>
      </c>
      <c r="AF190">
        <v>4.3146304580067127</v>
      </c>
      <c r="AG190">
        <v>0</v>
      </c>
      <c r="AH190">
        <v>0</v>
      </c>
      <c r="AI190">
        <v>0</v>
      </c>
      <c r="AJ190">
        <v>0.97450673668464405</v>
      </c>
      <c r="AK190">
        <v>0</v>
      </c>
      <c r="AL190">
        <v>0</v>
      </c>
      <c r="AM190">
        <v>0</v>
      </c>
      <c r="AN190">
        <v>0</v>
      </c>
      <c r="AO190">
        <v>-2.1227922116528943</v>
      </c>
      <c r="AP190">
        <v>0</v>
      </c>
      <c r="AQ190">
        <v>0</v>
      </c>
      <c r="AR190">
        <v>0</v>
      </c>
      <c r="AS190">
        <v>66.326202013084156</v>
      </c>
      <c r="AT190">
        <v>5.350383016419209</v>
      </c>
      <c r="AU190">
        <v>2.7164425401677179</v>
      </c>
      <c r="AV190">
        <v>0</v>
      </c>
      <c r="AW190">
        <v>0.28962044502253148</v>
      </c>
      <c r="AX190">
        <v>1.7045728553499744</v>
      </c>
      <c r="AY190">
        <v>1.8309170715777423E-2</v>
      </c>
      <c r="AZ190">
        <v>1.4420503045194131</v>
      </c>
      <c r="BA190">
        <v>0</v>
      </c>
      <c r="BB190">
        <v>0</v>
      </c>
      <c r="BC190">
        <v>8.1488364705235465</v>
      </c>
      <c r="BD190">
        <v>1.0365541162955911</v>
      </c>
    </row>
    <row r="191" spans="1:56">
      <c r="A191" s="7">
        <v>44629</v>
      </c>
      <c r="B191">
        <v>58.79970163390955</v>
      </c>
      <c r="C191">
        <v>0.43676790995363773</v>
      </c>
      <c r="D191">
        <v>0</v>
      </c>
      <c r="E191">
        <v>7.8053619519933104</v>
      </c>
      <c r="F191">
        <v>4.3759125573523496</v>
      </c>
      <c r="G191">
        <v>0</v>
      </c>
      <c r="H191">
        <v>8.0650876595558678</v>
      </c>
      <c r="I191">
        <v>0</v>
      </c>
      <c r="J191">
        <v>2.1053889421079254E-2</v>
      </c>
      <c r="K191">
        <v>1.494406313195747</v>
      </c>
      <c r="L191">
        <v>0.25233991785367366</v>
      </c>
      <c r="M191">
        <v>4.4766679142505756</v>
      </c>
      <c r="N191">
        <v>0</v>
      </c>
      <c r="O191">
        <v>2.977909007731693</v>
      </c>
      <c r="P191">
        <v>0.9048698603099995</v>
      </c>
      <c r="Q191">
        <v>0</v>
      </c>
      <c r="R191">
        <v>0</v>
      </c>
      <c r="S191">
        <v>0</v>
      </c>
      <c r="T191">
        <v>0</v>
      </c>
      <c r="U191">
        <v>-0.69247451955133255</v>
      </c>
      <c r="V191">
        <v>0</v>
      </c>
      <c r="W191">
        <v>0</v>
      </c>
      <c r="X191">
        <v>0</v>
      </c>
      <c r="Y191">
        <v>0</v>
      </c>
      <c r="Z191">
        <v>16.917584822554584</v>
      </c>
      <c r="AA191">
        <v>0</v>
      </c>
      <c r="AB191">
        <v>0.78010681987369046</v>
      </c>
      <c r="AC191">
        <v>0.61326037730700167</v>
      </c>
      <c r="AD191">
        <v>2.8033151799214586</v>
      </c>
      <c r="AE191">
        <v>0.65548658839121599</v>
      </c>
      <c r="AF191">
        <v>4.1192355332778741</v>
      </c>
      <c r="AG191">
        <v>0</v>
      </c>
      <c r="AH191">
        <v>0</v>
      </c>
      <c r="AI191">
        <v>0</v>
      </c>
      <c r="AJ191">
        <v>0.93343115081444117</v>
      </c>
      <c r="AK191">
        <v>0</v>
      </c>
      <c r="AL191">
        <v>0</v>
      </c>
      <c r="AM191">
        <v>0</v>
      </c>
      <c r="AN191">
        <v>0</v>
      </c>
      <c r="AO191">
        <v>-2.0333162434610363</v>
      </c>
      <c r="AP191">
        <v>0</v>
      </c>
      <c r="AQ191">
        <v>0</v>
      </c>
      <c r="AR191">
        <v>0</v>
      </c>
      <c r="AS191">
        <v>63.828643807868715</v>
      </c>
      <c r="AT191">
        <v>5.0583592363734047</v>
      </c>
      <c r="AU191">
        <v>1.0857640367025392</v>
      </c>
      <c r="AV191">
        <v>0</v>
      </c>
      <c r="AW191">
        <v>0.27741290554490644</v>
      </c>
      <c r="AX191">
        <v>1.6327248874948252</v>
      </c>
      <c r="AY191">
        <v>2.3701795100951457E-2</v>
      </c>
      <c r="AZ191">
        <v>0.84367426223402986</v>
      </c>
      <c r="BA191">
        <v>0</v>
      </c>
      <c r="BB191">
        <v>0</v>
      </c>
      <c r="BC191">
        <v>7.8053619519933104</v>
      </c>
      <c r="BD191">
        <v>0.78010681987369046</v>
      </c>
    </row>
    <row r="192" spans="1:56">
      <c r="A192" s="7">
        <v>44630</v>
      </c>
      <c r="B192">
        <v>57.253755924170619</v>
      </c>
      <c r="C192">
        <v>0.42345223183168629</v>
      </c>
      <c r="D192">
        <v>0</v>
      </c>
      <c r="E192">
        <v>6.6950663892893196</v>
      </c>
      <c r="F192">
        <v>3.7640071297138626</v>
      </c>
      <c r="G192">
        <v>0</v>
      </c>
      <c r="H192">
        <v>7.3781861522919101</v>
      </c>
      <c r="I192">
        <v>0</v>
      </c>
      <c r="J192">
        <v>2.2538638497332644E-2</v>
      </c>
      <c r="K192">
        <v>1.4954686873520473</v>
      </c>
      <c r="L192">
        <v>0.25251930642086823</v>
      </c>
      <c r="M192">
        <v>4.4798503795924596</v>
      </c>
      <c r="N192">
        <v>0</v>
      </c>
      <c r="O192">
        <v>2.2076575623549672</v>
      </c>
      <c r="P192">
        <v>0.90551313272254219</v>
      </c>
      <c r="Q192">
        <v>0</v>
      </c>
      <c r="R192">
        <v>-0.32446772591191159</v>
      </c>
      <c r="S192">
        <v>0</v>
      </c>
      <c r="T192">
        <v>0</v>
      </c>
      <c r="U192">
        <v>-0.67426816844994264</v>
      </c>
      <c r="V192">
        <v>0</v>
      </c>
      <c r="W192">
        <v>0</v>
      </c>
      <c r="X192">
        <v>0</v>
      </c>
      <c r="Y192">
        <v>0</v>
      </c>
      <c r="Z192">
        <v>16.929611541622752</v>
      </c>
      <c r="AA192">
        <v>0</v>
      </c>
      <c r="AB192">
        <v>0.14193843603302864</v>
      </c>
      <c r="AC192">
        <v>0.96780156177616972</v>
      </c>
      <c r="AD192">
        <v>2.80530805801145</v>
      </c>
      <c r="AE192">
        <v>0.68306718707866276</v>
      </c>
      <c r="AF192">
        <v>4.1122783215988816</v>
      </c>
      <c r="AG192">
        <v>0</v>
      </c>
      <c r="AH192">
        <v>0</v>
      </c>
      <c r="AI192">
        <v>0</v>
      </c>
      <c r="AJ192">
        <v>0.93409472746193956</v>
      </c>
      <c r="AK192">
        <v>0</v>
      </c>
      <c r="AL192">
        <v>0</v>
      </c>
      <c r="AM192">
        <v>0</v>
      </c>
      <c r="AN192">
        <v>0</v>
      </c>
      <c r="AO192">
        <v>-0.8659080802565875</v>
      </c>
      <c r="AP192">
        <v>-6.3915979413882233</v>
      </c>
      <c r="AQ192">
        <v>0</v>
      </c>
      <c r="AR192">
        <v>0</v>
      </c>
      <c r="AS192">
        <v>53.653292137093906</v>
      </c>
      <c r="AT192">
        <v>5.0293261987399358</v>
      </c>
      <c r="AU192">
        <v>2.6859008724084647E-3</v>
      </c>
      <c r="AV192">
        <v>0</v>
      </c>
      <c r="AW192">
        <v>0.27761011851093365</v>
      </c>
      <c r="AX192">
        <v>1.6338855923911486</v>
      </c>
      <c r="AY192">
        <v>2.3082171315036433E-2</v>
      </c>
      <c r="AZ192">
        <v>0.74458463294024524</v>
      </c>
      <c r="BA192">
        <v>0</v>
      </c>
      <c r="BB192">
        <v>0</v>
      </c>
      <c r="BC192">
        <v>6.6950663892893196</v>
      </c>
      <c r="BD192">
        <v>0.14193843603302864</v>
      </c>
    </row>
    <row r="193" spans="1:56">
      <c r="A193" s="7">
        <v>44631</v>
      </c>
      <c r="B193">
        <v>44.955996908809887</v>
      </c>
      <c r="C193">
        <v>0.39628564140799094</v>
      </c>
      <c r="D193">
        <v>0</v>
      </c>
      <c r="E193">
        <v>6.2382822174433494</v>
      </c>
      <c r="F193">
        <v>3.4414672982771717</v>
      </c>
      <c r="G193">
        <v>0</v>
      </c>
      <c r="H193">
        <v>6.0795527678438841</v>
      </c>
      <c r="I193">
        <v>0</v>
      </c>
      <c r="J193">
        <v>4.5475073947173768E-2</v>
      </c>
      <c r="K193">
        <v>1.3934373726265488</v>
      </c>
      <c r="L193">
        <v>0.23529067632944667</v>
      </c>
      <c r="M193">
        <v>4.1742037098432725</v>
      </c>
      <c r="N193">
        <v>0</v>
      </c>
      <c r="O193">
        <v>2.7767078250498876</v>
      </c>
      <c r="P193">
        <v>0.84373270481102403</v>
      </c>
      <c r="Q193">
        <v>0</v>
      </c>
      <c r="R193">
        <v>-0.52630204672254455</v>
      </c>
      <c r="S193">
        <v>0</v>
      </c>
      <c r="T193">
        <v>0</v>
      </c>
      <c r="U193">
        <v>-0.52943946134628461</v>
      </c>
      <c r="V193">
        <v>0</v>
      </c>
      <c r="W193">
        <v>0</v>
      </c>
      <c r="X193">
        <v>0</v>
      </c>
      <c r="Y193">
        <v>0</v>
      </c>
      <c r="Z193">
        <v>15.774555245230298</v>
      </c>
      <c r="AA193">
        <v>0</v>
      </c>
      <c r="AB193">
        <v>0</v>
      </c>
      <c r="AC193">
        <v>0.9951674829134215</v>
      </c>
      <c r="AD193">
        <v>2.6139103565485362</v>
      </c>
      <c r="AE193">
        <v>0.4143117486389532</v>
      </c>
      <c r="AF193">
        <v>3.8033006413469175</v>
      </c>
      <c r="AG193">
        <v>0</v>
      </c>
      <c r="AH193">
        <v>0</v>
      </c>
      <c r="AI193">
        <v>0</v>
      </c>
      <c r="AJ193">
        <v>0.87036426360993269</v>
      </c>
      <c r="AK193">
        <v>0</v>
      </c>
      <c r="AL193">
        <v>0</v>
      </c>
      <c r="AM193">
        <v>0</v>
      </c>
      <c r="AN193">
        <v>0</v>
      </c>
      <c r="AO193">
        <v>0</v>
      </c>
      <c r="AP193">
        <v>-10.367475128461557</v>
      </c>
      <c r="AQ193">
        <v>0</v>
      </c>
      <c r="AR193">
        <v>0</v>
      </c>
      <c r="AS193">
        <v>45.900449628690303</v>
      </c>
      <c r="AT193">
        <v>4.6569930040464227</v>
      </c>
      <c r="AU193">
        <v>0</v>
      </c>
      <c r="AV193">
        <v>0</v>
      </c>
      <c r="AW193">
        <v>0.25866961804286598</v>
      </c>
      <c r="AX193">
        <v>1.5224105100222227</v>
      </c>
      <c r="AY193">
        <v>2.2543220422172511E-2</v>
      </c>
      <c r="AZ193">
        <v>0.76700489136962302</v>
      </c>
      <c r="BA193">
        <v>0</v>
      </c>
      <c r="BB193">
        <v>0</v>
      </c>
      <c r="BC193">
        <v>6.2382822174433494</v>
      </c>
      <c r="BD193">
        <v>0</v>
      </c>
    </row>
    <row r="194" spans="1:56">
      <c r="A194" s="7">
        <v>44632</v>
      </c>
      <c r="B194">
        <v>38.848130749657471</v>
      </c>
      <c r="C194">
        <v>0.35216825375533212</v>
      </c>
      <c r="D194">
        <v>0</v>
      </c>
      <c r="E194">
        <v>5.5300802824037838</v>
      </c>
      <c r="F194">
        <v>3.1310385841670443</v>
      </c>
      <c r="G194">
        <v>0</v>
      </c>
      <c r="H194">
        <v>4.4176305607216619</v>
      </c>
      <c r="I194">
        <v>0</v>
      </c>
      <c r="J194">
        <v>5.1198994740156878E-2</v>
      </c>
      <c r="K194">
        <v>1.2352471835242982</v>
      </c>
      <c r="L194">
        <v>0.20857926660717635</v>
      </c>
      <c r="M194">
        <v>3.7003266004854534</v>
      </c>
      <c r="N194">
        <v>0</v>
      </c>
      <c r="O194">
        <v>1.8235104547148093</v>
      </c>
      <c r="P194">
        <v>0.74794782150893091</v>
      </c>
      <c r="Q194">
        <v>0</v>
      </c>
      <c r="R194">
        <v>-0.19854534473637464</v>
      </c>
      <c r="S194">
        <v>0</v>
      </c>
      <c r="T194">
        <v>0</v>
      </c>
      <c r="U194">
        <v>0</v>
      </c>
      <c r="V194">
        <v>0</v>
      </c>
      <c r="W194">
        <v>0</v>
      </c>
      <c r="X194">
        <v>0</v>
      </c>
      <c r="Y194">
        <v>0</v>
      </c>
      <c r="Z194">
        <v>13.983746468124489</v>
      </c>
      <c r="AA194">
        <v>0</v>
      </c>
      <c r="AB194">
        <v>0</v>
      </c>
      <c r="AC194">
        <v>0.22757548533131181</v>
      </c>
      <c r="AD194">
        <v>2.3171657868092228</v>
      </c>
      <c r="AE194">
        <v>0.45299859755691252</v>
      </c>
      <c r="AF194">
        <v>3.3628347297500198</v>
      </c>
      <c r="AG194">
        <v>0</v>
      </c>
      <c r="AH194">
        <v>0</v>
      </c>
      <c r="AI194">
        <v>0</v>
      </c>
      <c r="AJ194">
        <v>0.77155602855536998</v>
      </c>
      <c r="AK194">
        <v>0</v>
      </c>
      <c r="AL194">
        <v>0</v>
      </c>
      <c r="AM194">
        <v>0</v>
      </c>
      <c r="AN194">
        <v>0</v>
      </c>
      <c r="AO194">
        <v>0</v>
      </c>
      <c r="AP194">
        <v>-9.190505941828615</v>
      </c>
      <c r="AQ194">
        <v>0</v>
      </c>
      <c r="AR194">
        <v>0</v>
      </c>
      <c r="AS194">
        <v>39.644852798941656</v>
      </c>
      <c r="AT194">
        <v>4.4574224487141123</v>
      </c>
      <c r="AU194">
        <v>0</v>
      </c>
      <c r="AV194">
        <v>0</v>
      </c>
      <c r="AW194">
        <v>0.22930411040881543</v>
      </c>
      <c r="AX194">
        <v>1.3495786259327944</v>
      </c>
      <c r="AY194">
        <v>2.0856705499211509E-2</v>
      </c>
      <c r="AZ194">
        <v>0.66313710012599336</v>
      </c>
      <c r="BA194">
        <v>0</v>
      </c>
      <c r="BB194">
        <v>0</v>
      </c>
      <c r="BC194">
        <v>5.5300802824037838</v>
      </c>
      <c r="BD194">
        <v>0</v>
      </c>
    </row>
    <row r="195" spans="1:56">
      <c r="A195" s="7">
        <v>44633</v>
      </c>
      <c r="B195">
        <v>38.041496092296242</v>
      </c>
      <c r="C195">
        <v>0.3331258230354332</v>
      </c>
      <c r="D195">
        <v>0</v>
      </c>
      <c r="E195">
        <v>4.3811531079892276</v>
      </c>
      <c r="F195">
        <v>3.1137445856257409</v>
      </c>
      <c r="G195">
        <v>0</v>
      </c>
      <c r="H195">
        <v>3.7910500211224711</v>
      </c>
      <c r="I195">
        <v>0</v>
      </c>
      <c r="J195">
        <v>5.1812645244688579E-2</v>
      </c>
      <c r="K195">
        <v>1.174335292263796</v>
      </c>
      <c r="L195">
        <v>0.19829391014068923</v>
      </c>
      <c r="M195">
        <v>3.5178579460141757</v>
      </c>
      <c r="N195">
        <v>0</v>
      </c>
      <c r="O195">
        <v>0</v>
      </c>
      <c r="P195">
        <v>0.71106539264777224</v>
      </c>
      <c r="Q195">
        <v>0</v>
      </c>
      <c r="R195">
        <v>0</v>
      </c>
      <c r="S195">
        <v>0</v>
      </c>
      <c r="T195">
        <v>0</v>
      </c>
      <c r="U195">
        <v>0</v>
      </c>
      <c r="V195">
        <v>0</v>
      </c>
      <c r="W195">
        <v>0</v>
      </c>
      <c r="X195">
        <v>0</v>
      </c>
      <c r="Y195">
        <v>0</v>
      </c>
      <c r="Z195">
        <v>13.29418695676368</v>
      </c>
      <c r="AA195">
        <v>0</v>
      </c>
      <c r="AB195">
        <v>0</v>
      </c>
      <c r="AC195">
        <v>1.2457241887844142</v>
      </c>
      <c r="AD195">
        <v>2.2029028665441608</v>
      </c>
      <c r="AE195">
        <v>0.51686038766729558</v>
      </c>
      <c r="AF195">
        <v>3.1864651186232584</v>
      </c>
      <c r="AG195">
        <v>0</v>
      </c>
      <c r="AH195">
        <v>0</v>
      </c>
      <c r="AI195">
        <v>0</v>
      </c>
      <c r="AJ195">
        <v>0.73350944359683379</v>
      </c>
      <c r="AK195">
        <v>0</v>
      </c>
      <c r="AL195">
        <v>0</v>
      </c>
      <c r="AM195">
        <v>0</v>
      </c>
      <c r="AN195">
        <v>0</v>
      </c>
      <c r="AO195">
        <v>0</v>
      </c>
      <c r="AP195">
        <v>-8.7373083097883129</v>
      </c>
      <c r="AQ195">
        <v>0</v>
      </c>
      <c r="AR195">
        <v>0</v>
      </c>
      <c r="AS195">
        <v>36.070318411435579</v>
      </c>
      <c r="AT195">
        <v>4.2369430197933884</v>
      </c>
      <c r="AU195">
        <v>0</v>
      </c>
      <c r="AV195">
        <v>0</v>
      </c>
      <c r="AW195">
        <v>0.20914666791031244</v>
      </c>
      <c r="AX195">
        <v>1.2830288797712406</v>
      </c>
      <c r="AY195">
        <v>1.9804223439137066E-2</v>
      </c>
      <c r="AZ195">
        <v>0.60661624782206403</v>
      </c>
      <c r="BA195">
        <v>0</v>
      </c>
      <c r="BB195">
        <v>0</v>
      </c>
      <c r="BC195">
        <v>4.3811531079892276</v>
      </c>
      <c r="BD195">
        <v>0</v>
      </c>
    </row>
    <row r="196" spans="1:56">
      <c r="A196" s="7">
        <v>44634</v>
      </c>
      <c r="B196">
        <v>47.99056264379837</v>
      </c>
      <c r="C196">
        <v>0.35644814139752462</v>
      </c>
      <c r="D196">
        <v>0</v>
      </c>
      <c r="E196">
        <v>3.9396472373702744</v>
      </c>
      <c r="F196">
        <v>3.5729966729249942</v>
      </c>
      <c r="G196">
        <v>0</v>
      </c>
      <c r="H196">
        <v>3.9957670333196904</v>
      </c>
      <c r="I196">
        <v>0</v>
      </c>
      <c r="J196">
        <v>4.9358249840237227E-2</v>
      </c>
      <c r="K196">
        <v>1.3199911860752225</v>
      </c>
      <c r="L196">
        <v>0.2228888251612767</v>
      </c>
      <c r="M196">
        <v>3.9541871160594395</v>
      </c>
      <c r="N196">
        <v>0</v>
      </c>
      <c r="O196">
        <v>0</v>
      </c>
      <c r="P196">
        <v>0.79926070280048689</v>
      </c>
      <c r="Q196">
        <v>0</v>
      </c>
      <c r="R196">
        <v>-0.28639485533324971</v>
      </c>
      <c r="S196">
        <v>0</v>
      </c>
      <c r="T196">
        <v>0</v>
      </c>
      <c r="U196">
        <v>0</v>
      </c>
      <c r="V196">
        <v>0</v>
      </c>
      <c r="W196">
        <v>0</v>
      </c>
      <c r="X196">
        <v>0</v>
      </c>
      <c r="Y196">
        <v>0</v>
      </c>
      <c r="Z196">
        <v>14.943099917516841</v>
      </c>
      <c r="AA196">
        <v>0</v>
      </c>
      <c r="AB196">
        <v>0</v>
      </c>
      <c r="AC196">
        <v>1.5945300722714986</v>
      </c>
      <c r="AD196">
        <v>2.4761347008593013</v>
      </c>
      <c r="AE196">
        <v>0.6309760841227714</v>
      </c>
      <c r="AF196">
        <v>3.5348302913685377</v>
      </c>
      <c r="AG196">
        <v>0</v>
      </c>
      <c r="AH196">
        <v>0</v>
      </c>
      <c r="AI196">
        <v>0</v>
      </c>
      <c r="AJ196">
        <v>0.82448854839769614</v>
      </c>
      <c r="AK196">
        <v>0</v>
      </c>
      <c r="AL196">
        <v>0</v>
      </c>
      <c r="AM196">
        <v>0</v>
      </c>
      <c r="AN196">
        <v>0</v>
      </c>
      <c r="AO196">
        <v>0</v>
      </c>
      <c r="AP196">
        <v>-9.8210196312073617</v>
      </c>
      <c r="AQ196">
        <v>0</v>
      </c>
      <c r="AR196">
        <v>0</v>
      </c>
      <c r="AS196">
        <v>47.540299822240385</v>
      </c>
      <c r="AT196">
        <v>4.5235588180898745</v>
      </c>
      <c r="AU196">
        <v>0</v>
      </c>
      <c r="AV196">
        <v>0</v>
      </c>
      <c r="AW196">
        <v>0.23843478186685088</v>
      </c>
      <c r="AX196">
        <v>1.4421663250137307</v>
      </c>
      <c r="AY196">
        <v>2.1002432318673877E-2</v>
      </c>
      <c r="AZ196">
        <v>0.64290007464083954</v>
      </c>
      <c r="BA196">
        <v>0</v>
      </c>
      <c r="BB196">
        <v>8.5650471020782266</v>
      </c>
      <c r="BC196">
        <v>3.9396472373702744</v>
      </c>
      <c r="BD196">
        <v>0</v>
      </c>
    </row>
    <row r="197" spans="1:56">
      <c r="A197" s="7">
        <v>44635</v>
      </c>
      <c r="B197">
        <v>40.744340263046247</v>
      </c>
      <c r="C197">
        <v>0.331050206130727</v>
      </c>
      <c r="D197">
        <v>0</v>
      </c>
      <c r="E197">
        <v>5.9934620625373212</v>
      </c>
      <c r="F197">
        <v>3.6008404517553925</v>
      </c>
      <c r="G197">
        <v>0</v>
      </c>
      <c r="H197">
        <v>4.3615372329145501</v>
      </c>
      <c r="I197">
        <v>0</v>
      </c>
      <c r="J197">
        <v>4.4441001272376858E-2</v>
      </c>
      <c r="K197">
        <v>1.3387521978416714</v>
      </c>
      <c r="L197">
        <v>0.22605674015614424</v>
      </c>
      <c r="M197">
        <v>4.0103879087569325</v>
      </c>
      <c r="N197">
        <v>0</v>
      </c>
      <c r="O197">
        <v>0</v>
      </c>
      <c r="P197">
        <v>0.81062058126625536</v>
      </c>
      <c r="Q197">
        <v>0</v>
      </c>
      <c r="R197">
        <v>-0.21518204629998686</v>
      </c>
      <c r="S197">
        <v>0</v>
      </c>
      <c r="T197">
        <v>0</v>
      </c>
      <c r="U197">
        <v>0</v>
      </c>
      <c r="V197">
        <v>0</v>
      </c>
      <c r="W197">
        <v>0</v>
      </c>
      <c r="X197">
        <v>0</v>
      </c>
      <c r="Y197">
        <v>0</v>
      </c>
      <c r="Z197">
        <v>15.155485936709379</v>
      </c>
      <c r="AA197">
        <v>0</v>
      </c>
      <c r="AB197">
        <v>0</v>
      </c>
      <c r="AC197">
        <v>1.5615374213217641</v>
      </c>
      <c r="AD197">
        <v>2.5113279602902674</v>
      </c>
      <c r="AE197">
        <v>0.70408338652520619</v>
      </c>
      <c r="AF197">
        <v>3.6034794883687802</v>
      </c>
      <c r="AG197">
        <v>0</v>
      </c>
      <c r="AH197">
        <v>0</v>
      </c>
      <c r="AI197">
        <v>0</v>
      </c>
      <c r="AJ197">
        <v>0.83620698979409946</v>
      </c>
      <c r="AK197">
        <v>0</v>
      </c>
      <c r="AL197">
        <v>0</v>
      </c>
      <c r="AM197">
        <v>0</v>
      </c>
      <c r="AN197">
        <v>0</v>
      </c>
      <c r="AO197">
        <v>0</v>
      </c>
      <c r="AP197">
        <v>-9.9606056123891378</v>
      </c>
      <c r="AQ197">
        <v>0</v>
      </c>
      <c r="AR197">
        <v>0</v>
      </c>
      <c r="AS197">
        <v>41.978442605129125</v>
      </c>
      <c r="AT197">
        <v>4.7402057260225732</v>
      </c>
      <c r="AU197">
        <v>0</v>
      </c>
      <c r="AV197">
        <v>0</v>
      </c>
      <c r="AW197">
        <v>0.2315492725177711</v>
      </c>
      <c r="AX197">
        <v>1.4626638099046769</v>
      </c>
      <c r="AY197">
        <v>1.6532783224419215E-2</v>
      </c>
      <c r="AZ197">
        <v>0.61400911066954222</v>
      </c>
      <c r="BA197">
        <v>0</v>
      </c>
      <c r="BB197">
        <v>0</v>
      </c>
      <c r="BC197">
        <v>5.9934620625373212</v>
      </c>
      <c r="BD197">
        <v>0</v>
      </c>
    </row>
    <row r="198" spans="1:56">
      <c r="A198" s="7">
        <v>44636</v>
      </c>
      <c r="B198">
        <v>40.571382636655947</v>
      </c>
      <c r="C198">
        <v>0.28408485788568683</v>
      </c>
      <c r="D198">
        <v>0</v>
      </c>
      <c r="E198">
        <v>6.0564158977065228</v>
      </c>
      <c r="F198">
        <v>3.6884920249911213</v>
      </c>
      <c r="G198">
        <v>0</v>
      </c>
      <c r="H198">
        <v>4.172093421136112</v>
      </c>
      <c r="I198">
        <v>0</v>
      </c>
      <c r="J198">
        <v>4.9398464814767222E-2</v>
      </c>
      <c r="K198">
        <v>1.3528141180333633</v>
      </c>
      <c r="L198">
        <v>0.22843118394342207</v>
      </c>
      <c r="M198">
        <v>4.0525120261265126</v>
      </c>
      <c r="N198">
        <v>0</v>
      </c>
      <c r="O198">
        <v>0</v>
      </c>
      <c r="P198">
        <v>0.81913513828277129</v>
      </c>
      <c r="Q198">
        <v>0</v>
      </c>
      <c r="R198">
        <v>0</v>
      </c>
      <c r="S198">
        <v>0</v>
      </c>
      <c r="T198">
        <v>0</v>
      </c>
      <c r="U198">
        <v>0</v>
      </c>
      <c r="V198">
        <v>0</v>
      </c>
      <c r="W198">
        <v>0</v>
      </c>
      <c r="X198">
        <v>0</v>
      </c>
      <c r="Y198">
        <v>0</v>
      </c>
      <c r="Z198">
        <v>15.314675392421869</v>
      </c>
      <c r="AA198">
        <v>0</v>
      </c>
      <c r="AB198">
        <v>0</v>
      </c>
      <c r="AC198">
        <v>0.243897444996967</v>
      </c>
      <c r="AD198">
        <v>2.5377063247177536</v>
      </c>
      <c r="AE198">
        <v>0.73175299932399529</v>
      </c>
      <c r="AF198">
        <v>3.7066952236831336</v>
      </c>
      <c r="AG198">
        <v>0</v>
      </c>
      <c r="AH198">
        <v>0</v>
      </c>
      <c r="AI198">
        <v>0</v>
      </c>
      <c r="AJ198">
        <v>0</v>
      </c>
      <c r="AK198">
        <v>0</v>
      </c>
      <c r="AL198">
        <v>0</v>
      </c>
      <c r="AM198">
        <v>0</v>
      </c>
      <c r="AN198">
        <v>0</v>
      </c>
      <c r="AO198">
        <v>0</v>
      </c>
      <c r="AP198">
        <v>-10.065229336935133</v>
      </c>
      <c r="AQ198">
        <v>0</v>
      </c>
      <c r="AR198">
        <v>0</v>
      </c>
      <c r="AS198">
        <v>40.223968079783944</v>
      </c>
      <c r="AT198">
        <v>4.7851846079573317</v>
      </c>
      <c r="AU198">
        <v>0</v>
      </c>
      <c r="AV198">
        <v>0</v>
      </c>
      <c r="AW198">
        <v>0.20542726439831302</v>
      </c>
      <c r="AX198">
        <v>1.4780272668575878</v>
      </c>
      <c r="AY198">
        <v>7.4014275241216189E-3</v>
      </c>
      <c r="AZ198">
        <v>0.57505233590540494</v>
      </c>
      <c r="BA198">
        <v>0</v>
      </c>
      <c r="BB198">
        <v>0</v>
      </c>
      <c r="BC198">
        <v>6.0564158977065228</v>
      </c>
      <c r="BD198">
        <v>0</v>
      </c>
    </row>
    <row r="199" spans="1:56">
      <c r="A199" s="7">
        <v>44637</v>
      </c>
      <c r="B199">
        <v>35.163493640699528</v>
      </c>
      <c r="C199">
        <v>0.23977114566790639</v>
      </c>
      <c r="D199">
        <v>0</v>
      </c>
      <c r="E199">
        <v>5.6147019401432692</v>
      </c>
      <c r="F199">
        <v>3.2337741439520964</v>
      </c>
      <c r="G199">
        <v>0</v>
      </c>
      <c r="H199">
        <v>3.7375397959097851</v>
      </c>
      <c r="I199">
        <v>0</v>
      </c>
      <c r="J199">
        <v>5.7550345473624406E-2</v>
      </c>
      <c r="K199">
        <v>1.254149018407321</v>
      </c>
      <c r="L199">
        <v>0.21177096047219077</v>
      </c>
      <c r="M199">
        <v>3.7569492452067133</v>
      </c>
      <c r="N199">
        <v>0</v>
      </c>
      <c r="O199">
        <v>0</v>
      </c>
      <c r="P199">
        <v>0.75939296901612241</v>
      </c>
      <c r="Q199">
        <v>0</v>
      </c>
      <c r="R199">
        <v>0</v>
      </c>
      <c r="S199">
        <v>0.59009378210536012</v>
      </c>
      <c r="T199">
        <v>0</v>
      </c>
      <c r="U199">
        <v>0</v>
      </c>
      <c r="V199">
        <v>0</v>
      </c>
      <c r="W199">
        <v>0</v>
      </c>
      <c r="X199">
        <v>0</v>
      </c>
      <c r="Y199">
        <v>0</v>
      </c>
      <c r="Z199">
        <v>14.197726690311608</v>
      </c>
      <c r="AA199">
        <v>0</v>
      </c>
      <c r="AB199">
        <v>0</v>
      </c>
      <c r="AC199">
        <v>0.74296296515260485</v>
      </c>
      <c r="AD199">
        <v>2.3526232124022894</v>
      </c>
      <c r="AE199">
        <v>0.700121146041501</v>
      </c>
      <c r="AF199">
        <v>3.5203080168540959</v>
      </c>
      <c r="AG199">
        <v>0</v>
      </c>
      <c r="AH199">
        <v>0</v>
      </c>
      <c r="AI199">
        <v>0</v>
      </c>
      <c r="AJ199">
        <v>0</v>
      </c>
      <c r="AK199">
        <v>0</v>
      </c>
      <c r="AL199">
        <v>0</v>
      </c>
      <c r="AM199">
        <v>0</v>
      </c>
      <c r="AN199">
        <v>0</v>
      </c>
      <c r="AO199">
        <v>0</v>
      </c>
      <c r="AP199">
        <v>-9.3311396774249591</v>
      </c>
      <c r="AQ199">
        <v>0</v>
      </c>
      <c r="AR199">
        <v>0</v>
      </c>
      <c r="AS199">
        <v>38.252519328997515</v>
      </c>
      <c r="AT199">
        <v>4.378323932285987</v>
      </c>
      <c r="AU199">
        <v>0</v>
      </c>
      <c r="AV199">
        <v>0</v>
      </c>
      <c r="AW199">
        <v>0.19044479102109108</v>
      </c>
      <c r="AX199">
        <v>1.370229968181766</v>
      </c>
      <c r="AY199">
        <v>1.7627045240437751E-3</v>
      </c>
      <c r="AZ199">
        <v>0.67346223708532749</v>
      </c>
      <c r="BA199">
        <v>0</v>
      </c>
      <c r="BB199">
        <v>0</v>
      </c>
      <c r="BC199">
        <v>5.6147019401432692</v>
      </c>
      <c r="BD199">
        <v>0</v>
      </c>
    </row>
    <row r="200" spans="1:56">
      <c r="A200" s="7">
        <v>44638</v>
      </c>
      <c r="B200">
        <v>34.252300021677861</v>
      </c>
      <c r="C200">
        <v>0.28829829292356296</v>
      </c>
      <c r="D200">
        <v>0</v>
      </c>
      <c r="E200">
        <v>6.1246867901150948</v>
      </c>
      <c r="F200">
        <v>3.31765235811659</v>
      </c>
      <c r="G200">
        <v>0</v>
      </c>
      <c r="H200">
        <v>3.5813855994351265</v>
      </c>
      <c r="I200">
        <v>0</v>
      </c>
      <c r="J200">
        <v>6.7864303098783746E-2</v>
      </c>
      <c r="K200">
        <v>1.3680637027152913</v>
      </c>
      <c r="L200">
        <v>0.23100617235986645</v>
      </c>
      <c r="M200">
        <v>4.0981939306048512</v>
      </c>
      <c r="N200">
        <v>0</v>
      </c>
      <c r="O200">
        <v>0</v>
      </c>
      <c r="P200">
        <v>0.82836883158229524</v>
      </c>
      <c r="Q200">
        <v>0</v>
      </c>
      <c r="R200">
        <v>0</v>
      </c>
      <c r="S200">
        <v>0.64369215511688105</v>
      </c>
      <c r="T200">
        <v>0</v>
      </c>
      <c r="U200">
        <v>0</v>
      </c>
      <c r="V200">
        <v>0</v>
      </c>
      <c r="W200">
        <v>0</v>
      </c>
      <c r="X200">
        <v>0</v>
      </c>
      <c r="Y200">
        <v>0</v>
      </c>
      <c r="Z200">
        <v>15.487309929687409</v>
      </c>
      <c r="AA200">
        <v>0</v>
      </c>
      <c r="AB200">
        <v>0</v>
      </c>
      <c r="AC200">
        <v>0.97570041009544717</v>
      </c>
      <c r="AD200">
        <v>2.5663125958830086</v>
      </c>
      <c r="AE200">
        <v>0.73928094229925601</v>
      </c>
      <c r="AF200">
        <v>3.8515514470790833</v>
      </c>
      <c r="AG200">
        <v>0</v>
      </c>
      <c r="AH200">
        <v>0</v>
      </c>
      <c r="AI200">
        <v>0</v>
      </c>
      <c r="AJ200">
        <v>0</v>
      </c>
      <c r="AK200">
        <v>-16.539672116131474</v>
      </c>
      <c r="AL200">
        <v>0</v>
      </c>
      <c r="AM200">
        <v>0</v>
      </c>
      <c r="AN200">
        <v>0</v>
      </c>
      <c r="AO200">
        <v>0</v>
      </c>
      <c r="AP200">
        <v>-4.3316175036080837</v>
      </c>
      <c r="AQ200">
        <v>0</v>
      </c>
      <c r="AR200">
        <v>0</v>
      </c>
      <c r="AS200">
        <v>30.882697311420962</v>
      </c>
      <c r="AT200">
        <v>5.0173004746280663</v>
      </c>
      <c r="AU200">
        <v>0</v>
      </c>
      <c r="AV200">
        <v>0</v>
      </c>
      <c r="AW200">
        <v>0.1736102037179553</v>
      </c>
      <c r="AX200">
        <v>1.4946883156060367</v>
      </c>
      <c r="AY200">
        <v>1.4892986541455225E-3</v>
      </c>
      <c r="AZ200">
        <v>0.8975311805033821</v>
      </c>
      <c r="BA200">
        <v>0</v>
      </c>
      <c r="BB200">
        <v>0</v>
      </c>
      <c r="BC200">
        <v>6.1246867901150948</v>
      </c>
      <c r="BD200">
        <v>0</v>
      </c>
    </row>
    <row r="201" spans="1:56">
      <c r="A201" s="7">
        <v>44639</v>
      </c>
      <c r="B201">
        <v>31.04130616335393</v>
      </c>
      <c r="C201">
        <v>0.24116253973385551</v>
      </c>
      <c r="D201">
        <v>0</v>
      </c>
      <c r="E201">
        <v>7.0786320768667776</v>
      </c>
      <c r="F201">
        <v>2.2471646241890078</v>
      </c>
      <c r="G201">
        <v>0</v>
      </c>
      <c r="H201">
        <v>2.9203512895792669</v>
      </c>
      <c r="I201">
        <v>0</v>
      </c>
      <c r="J201">
        <v>5.2696077335540555E-2</v>
      </c>
      <c r="K201">
        <v>1.0540968532863937</v>
      </c>
      <c r="L201">
        <v>0.17799089244965158</v>
      </c>
      <c r="M201">
        <v>3.1576697180357742</v>
      </c>
      <c r="N201">
        <v>0</v>
      </c>
      <c r="O201">
        <v>0</v>
      </c>
      <c r="P201">
        <v>0.63826046769486022</v>
      </c>
      <c r="Q201">
        <v>0</v>
      </c>
      <c r="R201">
        <v>0</v>
      </c>
      <c r="S201">
        <v>0</v>
      </c>
      <c r="T201">
        <v>0</v>
      </c>
      <c r="U201">
        <v>0</v>
      </c>
      <c r="V201">
        <v>0</v>
      </c>
      <c r="W201">
        <v>0</v>
      </c>
      <c r="X201">
        <v>0</v>
      </c>
      <c r="Y201">
        <v>0</v>
      </c>
      <c r="Z201">
        <v>11.93301498340538</v>
      </c>
      <c r="AA201">
        <v>0</v>
      </c>
      <c r="AB201">
        <v>0</v>
      </c>
      <c r="AC201">
        <v>0.62882295924266141</v>
      </c>
      <c r="AD201">
        <v>1.9773509278116452</v>
      </c>
      <c r="AE201">
        <v>0.58045403010346053</v>
      </c>
      <c r="AF201">
        <v>2.9847478166390764</v>
      </c>
      <c r="AG201">
        <v>0</v>
      </c>
      <c r="AH201">
        <v>0</v>
      </c>
      <c r="AI201">
        <v>0</v>
      </c>
      <c r="AJ201">
        <v>0</v>
      </c>
      <c r="AK201">
        <v>-12.743862948340485</v>
      </c>
      <c r="AL201">
        <v>0</v>
      </c>
      <c r="AM201">
        <v>0</v>
      </c>
      <c r="AN201">
        <v>0</v>
      </c>
      <c r="AO201">
        <v>0</v>
      </c>
      <c r="AP201">
        <v>0</v>
      </c>
      <c r="AQ201">
        <v>1.6886320208768764</v>
      </c>
      <c r="AR201">
        <v>0</v>
      </c>
      <c r="AS201">
        <v>30.560788006883097</v>
      </c>
      <c r="AT201">
        <v>3.9440604132908521</v>
      </c>
      <c r="AU201">
        <v>0</v>
      </c>
      <c r="AV201">
        <v>0</v>
      </c>
      <c r="AW201">
        <v>6.9130730312871744E-2</v>
      </c>
      <c r="AX201">
        <v>1.1516614664925082</v>
      </c>
      <c r="AY201">
        <v>1.4014633599691529E-3</v>
      </c>
      <c r="AZ201">
        <v>0.77734960754685356</v>
      </c>
      <c r="BA201">
        <v>0</v>
      </c>
      <c r="BB201">
        <v>0</v>
      </c>
      <c r="BC201">
        <v>7.0786320768667776</v>
      </c>
      <c r="BD201">
        <v>0</v>
      </c>
    </row>
    <row r="202" spans="1:56">
      <c r="A202" s="7">
        <v>44640</v>
      </c>
      <c r="B202">
        <v>30.514885901844323</v>
      </c>
      <c r="C202">
        <v>0.20673480017172008</v>
      </c>
      <c r="D202">
        <v>0</v>
      </c>
      <c r="E202">
        <v>5.1519292784100887</v>
      </c>
      <c r="F202">
        <v>2.1320576437989858</v>
      </c>
      <c r="G202">
        <v>0</v>
      </c>
      <c r="H202">
        <v>2.8228287782128647</v>
      </c>
      <c r="I202">
        <v>0</v>
      </c>
      <c r="J202">
        <v>4.6604978017647909E-2</v>
      </c>
      <c r="K202">
        <v>0.98638291038225057</v>
      </c>
      <c r="L202">
        <v>0.16655696672336104</v>
      </c>
      <c r="M202">
        <v>2.954824726770894</v>
      </c>
      <c r="N202">
        <v>0</v>
      </c>
      <c r="O202">
        <v>0</v>
      </c>
      <c r="P202">
        <v>0.59725936544062641</v>
      </c>
      <c r="Q202">
        <v>0</v>
      </c>
      <c r="R202">
        <v>0</v>
      </c>
      <c r="S202">
        <v>0</v>
      </c>
      <c r="T202">
        <v>0</v>
      </c>
      <c r="U202">
        <v>0</v>
      </c>
      <c r="V202">
        <v>0</v>
      </c>
      <c r="W202">
        <v>0</v>
      </c>
      <c r="X202">
        <v>0</v>
      </c>
      <c r="Y202">
        <v>0</v>
      </c>
      <c r="Z202">
        <v>11.166452126547048</v>
      </c>
      <c r="AA202">
        <v>0</v>
      </c>
      <c r="AB202">
        <v>0</v>
      </c>
      <c r="AC202">
        <v>4.7362746769864315E-2</v>
      </c>
      <c r="AD202">
        <v>1.8503282283226508</v>
      </c>
      <c r="AE202">
        <v>0.49942546699740042</v>
      </c>
      <c r="AF202">
        <v>2.7979093106390982</v>
      </c>
      <c r="AG202">
        <v>0</v>
      </c>
      <c r="AH202">
        <v>0</v>
      </c>
      <c r="AI202">
        <v>0</v>
      </c>
      <c r="AJ202">
        <v>0</v>
      </c>
      <c r="AK202">
        <v>-11.925212171258908</v>
      </c>
      <c r="AL202">
        <v>0</v>
      </c>
      <c r="AM202">
        <v>0</v>
      </c>
      <c r="AN202">
        <v>0</v>
      </c>
      <c r="AO202">
        <v>0</v>
      </c>
      <c r="AP202">
        <v>0</v>
      </c>
      <c r="AQ202">
        <v>2.7507648517888015</v>
      </c>
      <c r="AR202">
        <v>0</v>
      </c>
      <c r="AS202">
        <v>27.794095411468696</v>
      </c>
      <c r="AT202">
        <v>3.7055835156199217</v>
      </c>
      <c r="AU202">
        <v>0</v>
      </c>
      <c r="AV202">
        <v>0</v>
      </c>
      <c r="AW202">
        <v>0</v>
      </c>
      <c r="AX202">
        <v>1.0776800875102606</v>
      </c>
      <c r="AY202">
        <v>1.6752059315483245E-3</v>
      </c>
      <c r="AZ202">
        <v>0.75694659742798698</v>
      </c>
      <c r="BA202">
        <v>0</v>
      </c>
      <c r="BB202">
        <v>0</v>
      </c>
      <c r="BC202">
        <v>5.1519292784100887</v>
      </c>
      <c r="BD202">
        <v>0</v>
      </c>
    </row>
    <row r="203" spans="1:56">
      <c r="A203" s="7">
        <v>44641</v>
      </c>
      <c r="B203">
        <v>35.978873691320501</v>
      </c>
      <c r="C203">
        <v>0.19995035525052585</v>
      </c>
      <c r="D203">
        <v>0</v>
      </c>
      <c r="E203">
        <v>5.5660323409773298</v>
      </c>
      <c r="F203">
        <v>2.3016482977166817</v>
      </c>
      <c r="G203">
        <v>0</v>
      </c>
      <c r="H203">
        <v>3.3230942276221715</v>
      </c>
      <c r="I203">
        <v>0</v>
      </c>
      <c r="J203">
        <v>4.5924691144717193E-2</v>
      </c>
      <c r="K203">
        <v>1.0656666431316513</v>
      </c>
      <c r="L203">
        <v>0.17994452433233096</v>
      </c>
      <c r="M203">
        <v>3.1923283691118169</v>
      </c>
      <c r="N203">
        <v>0</v>
      </c>
      <c r="O203">
        <v>0</v>
      </c>
      <c r="P203">
        <v>0.64526602838384461</v>
      </c>
      <c r="Q203">
        <v>0</v>
      </c>
      <c r="R203">
        <v>-0.23121475909291911</v>
      </c>
      <c r="S203">
        <v>0</v>
      </c>
      <c r="T203">
        <v>0</v>
      </c>
      <c r="U203">
        <v>0</v>
      </c>
      <c r="V203">
        <v>0</v>
      </c>
      <c r="W203">
        <v>0</v>
      </c>
      <c r="X203">
        <v>0</v>
      </c>
      <c r="Y203">
        <v>0</v>
      </c>
      <c r="Z203">
        <v>12.063992013787237</v>
      </c>
      <c r="AA203">
        <v>0</v>
      </c>
      <c r="AB203">
        <v>0</v>
      </c>
      <c r="AC203">
        <v>0.21710475952176309</v>
      </c>
      <c r="AD203">
        <v>1.9990543743344005</v>
      </c>
      <c r="AE203">
        <v>0.58525441437178238</v>
      </c>
      <c r="AF203">
        <v>3.0058413605698431</v>
      </c>
      <c r="AG203">
        <v>0</v>
      </c>
      <c r="AH203">
        <v>0</v>
      </c>
      <c r="AI203">
        <v>0</v>
      </c>
      <c r="AJ203">
        <v>0</v>
      </c>
      <c r="AK203">
        <v>-12.883739863511396</v>
      </c>
      <c r="AL203">
        <v>0</v>
      </c>
      <c r="AM203">
        <v>0</v>
      </c>
      <c r="AN203">
        <v>0</v>
      </c>
      <c r="AO203">
        <v>0</v>
      </c>
      <c r="AP203">
        <v>0</v>
      </c>
      <c r="AQ203">
        <v>2.9718665183628419</v>
      </c>
      <c r="AR203">
        <v>0</v>
      </c>
      <c r="AS203">
        <v>36.997079673840425</v>
      </c>
      <c r="AT203">
        <v>3.9052025631384093</v>
      </c>
      <c r="AU203">
        <v>0</v>
      </c>
      <c r="AV203">
        <v>0</v>
      </c>
      <c r="AW203">
        <v>3.4694520173414067E-2</v>
      </c>
      <c r="AX203">
        <v>1.164302127641109</v>
      </c>
      <c r="AY203">
        <v>2.4840500317073926E-3</v>
      </c>
      <c r="AZ203">
        <v>0.72757459010772474</v>
      </c>
      <c r="BA203">
        <v>0</v>
      </c>
      <c r="BB203">
        <v>6.914807530401216</v>
      </c>
      <c r="BC203">
        <v>5.5660323409773298</v>
      </c>
      <c r="BD203">
        <v>0</v>
      </c>
    </row>
    <row r="204" spans="1:56">
      <c r="A204" s="7">
        <v>44642</v>
      </c>
      <c r="B204">
        <v>27.111100244498779</v>
      </c>
      <c r="C204">
        <v>0.17774044763634567</v>
      </c>
      <c r="D204">
        <v>0</v>
      </c>
      <c r="E204">
        <v>4.317417506540485</v>
      </c>
      <c r="F204">
        <v>1.9902329533528118</v>
      </c>
      <c r="G204">
        <v>0</v>
      </c>
      <c r="H204">
        <v>2.7520035475351379</v>
      </c>
      <c r="I204">
        <v>0</v>
      </c>
      <c r="J204">
        <v>4.155698560628187E-2</v>
      </c>
      <c r="K204">
        <v>0.96437620119584955</v>
      </c>
      <c r="L204">
        <v>0.16284099527751589</v>
      </c>
      <c r="M204">
        <v>2.8889010699694651</v>
      </c>
      <c r="N204">
        <v>0</v>
      </c>
      <c r="O204">
        <v>0</v>
      </c>
      <c r="P204">
        <v>0.58393420233635818</v>
      </c>
      <c r="Q204">
        <v>0</v>
      </c>
      <c r="R204">
        <v>-0.36424541100342361</v>
      </c>
      <c r="S204">
        <v>0</v>
      </c>
      <c r="T204">
        <v>0</v>
      </c>
      <c r="U204">
        <v>0</v>
      </c>
      <c r="V204">
        <v>0</v>
      </c>
      <c r="W204">
        <v>0</v>
      </c>
      <c r="X204">
        <v>0</v>
      </c>
      <c r="Y204">
        <v>0</v>
      </c>
      <c r="Z204">
        <v>10.917322846217607</v>
      </c>
      <c r="AA204">
        <v>0</v>
      </c>
      <c r="AB204">
        <v>0</v>
      </c>
      <c r="AC204">
        <v>0.2838636220210915</v>
      </c>
      <c r="AD204">
        <v>1.8090464555024939</v>
      </c>
      <c r="AE204">
        <v>0.5143694407314644</v>
      </c>
      <c r="AF204">
        <v>2.7830903335586905</v>
      </c>
      <c r="AG204">
        <v>0</v>
      </c>
      <c r="AH204">
        <v>0</v>
      </c>
      <c r="AI204">
        <v>0</v>
      </c>
      <c r="AJ204">
        <v>0</v>
      </c>
      <c r="AK204">
        <v>-11.659154564748546</v>
      </c>
      <c r="AL204">
        <v>0</v>
      </c>
      <c r="AM204">
        <v>0</v>
      </c>
      <c r="AN204">
        <v>0</v>
      </c>
      <c r="AO204">
        <v>0</v>
      </c>
      <c r="AP204">
        <v>0</v>
      </c>
      <c r="AQ204">
        <v>2.6893938755722417</v>
      </c>
      <c r="AR204">
        <v>0</v>
      </c>
      <c r="AS204">
        <v>26.079556169615525</v>
      </c>
      <c r="AT204">
        <v>3.4290887602917497</v>
      </c>
      <c r="AU204">
        <v>0</v>
      </c>
      <c r="AV204">
        <v>0</v>
      </c>
      <c r="AW204">
        <v>0.10011101878295718</v>
      </c>
      <c r="AX204">
        <v>1.0536364914258323</v>
      </c>
      <c r="AY204">
        <v>3.5411167525500492E-3</v>
      </c>
      <c r="AZ204">
        <v>0.64048827764601146</v>
      </c>
      <c r="BA204">
        <v>0</v>
      </c>
      <c r="BB204">
        <v>0</v>
      </c>
      <c r="BC204">
        <v>4.317417506540485</v>
      </c>
      <c r="BD204">
        <v>0</v>
      </c>
    </row>
    <row r="205" spans="1:56">
      <c r="A205" s="7">
        <v>44643</v>
      </c>
      <c r="B205">
        <v>27.84035276825086</v>
      </c>
      <c r="C205">
        <v>0.1673383884757666</v>
      </c>
      <c r="D205">
        <v>0</v>
      </c>
      <c r="E205">
        <v>4.6142708088846858</v>
      </c>
      <c r="F205">
        <v>1.9768251297256443</v>
      </c>
      <c r="G205">
        <v>0</v>
      </c>
      <c r="H205">
        <v>2.7245685339998529</v>
      </c>
      <c r="I205">
        <v>0</v>
      </c>
      <c r="J205">
        <v>4.4176463810407698E-2</v>
      </c>
      <c r="K205">
        <v>1.03068395567951</v>
      </c>
      <c r="L205">
        <v>0.17403747723273949</v>
      </c>
      <c r="M205">
        <v>3.0875336602776713</v>
      </c>
      <c r="N205">
        <v>0</v>
      </c>
      <c r="O205">
        <v>2.0538477445126473</v>
      </c>
      <c r="P205">
        <v>0.62408385106796149</v>
      </c>
      <c r="Q205">
        <v>0</v>
      </c>
      <c r="R205">
        <v>-0.16566522395200686</v>
      </c>
      <c r="S205">
        <v>0</v>
      </c>
      <c r="T205">
        <v>0</v>
      </c>
      <c r="U205">
        <v>0</v>
      </c>
      <c r="V205">
        <v>0</v>
      </c>
      <c r="W205">
        <v>0</v>
      </c>
      <c r="X205">
        <v>0</v>
      </c>
      <c r="Y205">
        <v>0</v>
      </c>
      <c r="Z205">
        <v>11.667966798244001</v>
      </c>
      <c r="AA205">
        <v>0</v>
      </c>
      <c r="AB205">
        <v>0</v>
      </c>
      <c r="AC205">
        <v>0.23359781968973134</v>
      </c>
      <c r="AD205">
        <v>1.9334313252994153</v>
      </c>
      <c r="AE205">
        <v>0.57069953155975095</v>
      </c>
      <c r="AF205">
        <v>3.0219074292718844</v>
      </c>
      <c r="AG205">
        <v>0</v>
      </c>
      <c r="AH205">
        <v>0</v>
      </c>
      <c r="AI205">
        <v>0</v>
      </c>
      <c r="AJ205">
        <v>0</v>
      </c>
      <c r="AK205">
        <v>-12.460804747952718</v>
      </c>
      <c r="AL205">
        <v>0</v>
      </c>
      <c r="AM205">
        <v>0</v>
      </c>
      <c r="AN205">
        <v>0</v>
      </c>
      <c r="AO205">
        <v>0</v>
      </c>
      <c r="AP205">
        <v>0</v>
      </c>
      <c r="AQ205">
        <v>2.8743089207487751</v>
      </c>
      <c r="AR205">
        <v>0</v>
      </c>
      <c r="AS205">
        <v>29.879525303133857</v>
      </c>
      <c r="AT205">
        <v>3.6722930954978379</v>
      </c>
      <c r="AU205">
        <v>0</v>
      </c>
      <c r="AV205">
        <v>0</v>
      </c>
      <c r="AW205">
        <v>0.15651121809866572</v>
      </c>
      <c r="AX205">
        <v>1.1260815286445609</v>
      </c>
      <c r="AY205">
        <v>5.2323456895729233E-3</v>
      </c>
      <c r="AZ205">
        <v>0.74659925158964879</v>
      </c>
      <c r="BA205">
        <v>0</v>
      </c>
      <c r="BB205">
        <v>0</v>
      </c>
      <c r="BC205">
        <v>4.6142708088846858</v>
      </c>
      <c r="BD205">
        <v>0</v>
      </c>
    </row>
    <row r="206" spans="1:56">
      <c r="A206" s="7">
        <v>44644</v>
      </c>
      <c r="B206">
        <v>30.366682464454975</v>
      </c>
      <c r="C206">
        <v>0.14015904390960884</v>
      </c>
      <c r="D206">
        <v>0</v>
      </c>
      <c r="E206">
        <v>5.1500510686840926</v>
      </c>
      <c r="F206">
        <v>1.9887533141072202</v>
      </c>
      <c r="G206">
        <v>0</v>
      </c>
      <c r="H206">
        <v>2.8238674054338957</v>
      </c>
      <c r="I206">
        <v>0</v>
      </c>
      <c r="J206">
        <v>4.8102071754203259E-2</v>
      </c>
      <c r="K206">
        <v>1.150360528732344</v>
      </c>
      <c r="L206">
        <v>0.19424562032374479</v>
      </c>
      <c r="M206">
        <v>3.4460387535326613</v>
      </c>
      <c r="N206">
        <v>0</v>
      </c>
      <c r="O206">
        <v>1.6981981248884364</v>
      </c>
      <c r="P206">
        <v>0.69654856363272477</v>
      </c>
      <c r="Q206">
        <v>0</v>
      </c>
      <c r="R206">
        <v>-0.24959055839377817</v>
      </c>
      <c r="S206">
        <v>0</v>
      </c>
      <c r="T206">
        <v>0</v>
      </c>
      <c r="U206">
        <v>0</v>
      </c>
      <c r="V206">
        <v>0</v>
      </c>
      <c r="W206">
        <v>0</v>
      </c>
      <c r="X206">
        <v>0</v>
      </c>
      <c r="Y206">
        <v>0</v>
      </c>
      <c r="Z206">
        <v>13.02277810894058</v>
      </c>
      <c r="AA206">
        <v>0</v>
      </c>
      <c r="AB206">
        <v>0</v>
      </c>
      <c r="AC206">
        <v>0.36664384169674574</v>
      </c>
      <c r="AD206">
        <v>2.1579292753934234</v>
      </c>
      <c r="AE206">
        <v>0.60124302392775431</v>
      </c>
      <c r="AF206">
        <v>3.3943926103171367</v>
      </c>
      <c r="AG206">
        <v>0</v>
      </c>
      <c r="AH206">
        <v>0</v>
      </c>
      <c r="AI206">
        <v>0</v>
      </c>
      <c r="AJ206">
        <v>0</v>
      </c>
      <c r="AK206">
        <v>-13.907675441435378</v>
      </c>
      <c r="AL206">
        <v>0</v>
      </c>
      <c r="AM206">
        <v>0</v>
      </c>
      <c r="AN206">
        <v>0</v>
      </c>
      <c r="AO206">
        <v>0</v>
      </c>
      <c r="AP206">
        <v>0</v>
      </c>
      <c r="AQ206">
        <v>3.208055691167472</v>
      </c>
      <c r="AR206">
        <v>0</v>
      </c>
      <c r="AS206">
        <v>32.503051976762052</v>
      </c>
      <c r="AT206">
        <v>4.0705016011716211</v>
      </c>
      <c r="AU206">
        <v>0</v>
      </c>
      <c r="AV206">
        <v>0</v>
      </c>
      <c r="AW206">
        <v>0.19194525835940668</v>
      </c>
      <c r="AX206">
        <v>1.2568350710701142</v>
      </c>
      <c r="AY206">
        <v>9.8648345439202572E-3</v>
      </c>
      <c r="AZ206">
        <v>1.0438041682263499</v>
      </c>
      <c r="BA206">
        <v>0</v>
      </c>
      <c r="BB206">
        <v>0</v>
      </c>
      <c r="BC206">
        <v>5.1500510686840926</v>
      </c>
      <c r="BD206">
        <v>0</v>
      </c>
    </row>
    <row r="207" spans="1:56">
      <c r="A207" s="7">
        <v>44645</v>
      </c>
      <c r="B207">
        <v>33.653749766224053</v>
      </c>
      <c r="C207">
        <v>0.10283630144905376</v>
      </c>
      <c r="D207">
        <v>0</v>
      </c>
      <c r="E207">
        <v>5.28393120680773</v>
      </c>
      <c r="F207">
        <v>1.9917390399127624</v>
      </c>
      <c r="G207">
        <v>0</v>
      </c>
      <c r="H207">
        <v>2.8850793879154963</v>
      </c>
      <c r="I207">
        <v>0</v>
      </c>
      <c r="J207">
        <v>4.4928442995672488E-2</v>
      </c>
      <c r="K207">
        <v>1.1802651693707946</v>
      </c>
      <c r="L207">
        <v>0.19929520723696725</v>
      </c>
      <c r="M207">
        <v>3.5356215825472566</v>
      </c>
      <c r="N207">
        <v>0</v>
      </c>
      <c r="O207">
        <v>0</v>
      </c>
      <c r="P207">
        <v>0.71465596036826784</v>
      </c>
      <c r="Q207">
        <v>0</v>
      </c>
      <c r="R207">
        <v>-0.44578679065015975</v>
      </c>
      <c r="S207">
        <v>0</v>
      </c>
      <c r="T207">
        <v>0</v>
      </c>
      <c r="U207">
        <v>0</v>
      </c>
      <c r="V207">
        <v>0</v>
      </c>
      <c r="W207">
        <v>0</v>
      </c>
      <c r="X207">
        <v>0</v>
      </c>
      <c r="Y207">
        <v>0</v>
      </c>
      <c r="Z207">
        <v>13.361316758116329</v>
      </c>
      <c r="AA207">
        <v>0</v>
      </c>
      <c r="AB207">
        <v>0</v>
      </c>
      <c r="AC207">
        <v>0.63101248810176924</v>
      </c>
      <c r="AD207">
        <v>2.214026557847077</v>
      </c>
      <c r="AE207">
        <v>0.55446364789087466</v>
      </c>
      <c r="AF207">
        <v>3.3905287910003801</v>
      </c>
      <c r="AG207">
        <v>0</v>
      </c>
      <c r="AH207">
        <v>0</v>
      </c>
      <c r="AI207">
        <v>0</v>
      </c>
      <c r="AJ207">
        <v>0</v>
      </c>
      <c r="AK207">
        <v>-14.269217780384231</v>
      </c>
      <c r="AL207">
        <v>0</v>
      </c>
      <c r="AM207">
        <v>0</v>
      </c>
      <c r="AN207">
        <v>0</v>
      </c>
      <c r="AO207">
        <v>0</v>
      </c>
      <c r="AP207">
        <v>0</v>
      </c>
      <c r="AQ207">
        <v>3.2914519397315787</v>
      </c>
      <c r="AR207">
        <v>0</v>
      </c>
      <c r="AS207">
        <v>31.36916024432869</v>
      </c>
      <c r="AT207">
        <v>4.1741624638133947</v>
      </c>
      <c r="AU207">
        <v>0</v>
      </c>
      <c r="AV207">
        <v>0</v>
      </c>
      <c r="AW207">
        <v>0.21439322581249803</v>
      </c>
      <c r="AX207">
        <v>1.2895076117244524</v>
      </c>
      <c r="AY207">
        <v>1.4294529475324062E-2</v>
      </c>
      <c r="AZ207">
        <v>1.0106545063552341</v>
      </c>
      <c r="BA207">
        <v>0</v>
      </c>
      <c r="BB207">
        <v>0</v>
      </c>
      <c r="BC207">
        <v>5.28393120680773</v>
      </c>
      <c r="BD207">
        <v>0</v>
      </c>
    </row>
    <row r="208" spans="1:56">
      <c r="A208" s="7">
        <v>44646</v>
      </c>
      <c r="B208">
        <v>25.875446443585002</v>
      </c>
      <c r="C208">
        <v>0.10192292315019486</v>
      </c>
      <c r="D208">
        <v>0</v>
      </c>
      <c r="E208">
        <v>6.3344386890423019</v>
      </c>
      <c r="F208">
        <v>1.7760222763678546</v>
      </c>
      <c r="G208">
        <v>0</v>
      </c>
      <c r="H208">
        <v>2.5514754044846697</v>
      </c>
      <c r="I208">
        <v>0</v>
      </c>
      <c r="J208">
        <v>4.8013002554510513E-2</v>
      </c>
      <c r="K208">
        <v>1.061186793446383</v>
      </c>
      <c r="L208">
        <v>0.17918807349858146</v>
      </c>
      <c r="M208">
        <v>3.1789084583622298</v>
      </c>
      <c r="N208">
        <v>0</v>
      </c>
      <c r="O208">
        <v>0</v>
      </c>
      <c r="P208">
        <v>0.6425534589018207</v>
      </c>
      <c r="Q208">
        <v>0</v>
      </c>
      <c r="R208">
        <v>-0.17056804544444895</v>
      </c>
      <c r="S208">
        <v>0</v>
      </c>
      <c r="T208">
        <v>0</v>
      </c>
      <c r="U208">
        <v>0</v>
      </c>
      <c r="V208">
        <v>0</v>
      </c>
      <c r="W208">
        <v>0</v>
      </c>
      <c r="X208">
        <v>0</v>
      </c>
      <c r="Y208">
        <v>0</v>
      </c>
      <c r="Z208">
        <v>12.013277401319661</v>
      </c>
      <c r="AA208">
        <v>0</v>
      </c>
      <c r="AB208">
        <v>0</v>
      </c>
      <c r="AC208">
        <v>0.59148378937738344</v>
      </c>
      <c r="AD208">
        <v>1.9906507490849705</v>
      </c>
      <c r="AE208">
        <v>0.41234068790315148</v>
      </c>
      <c r="AF208">
        <v>2.9524503425240138</v>
      </c>
      <c r="AG208">
        <v>0</v>
      </c>
      <c r="AH208">
        <v>0</v>
      </c>
      <c r="AI208">
        <v>0</v>
      </c>
      <c r="AJ208">
        <v>0</v>
      </c>
      <c r="AK208">
        <v>-12.82957919484017</v>
      </c>
      <c r="AL208">
        <v>0</v>
      </c>
      <c r="AM208">
        <v>0</v>
      </c>
      <c r="AN208">
        <v>0</v>
      </c>
      <c r="AO208">
        <v>0</v>
      </c>
      <c r="AP208">
        <v>0</v>
      </c>
      <c r="AQ208">
        <v>1.2593834896174356</v>
      </c>
      <c r="AR208">
        <v>3.0322721407910866</v>
      </c>
      <c r="AS208">
        <v>31.103886742104976</v>
      </c>
      <c r="AT208">
        <v>4.1067561651266606</v>
      </c>
      <c r="AU208">
        <v>0</v>
      </c>
      <c r="AV208">
        <v>0</v>
      </c>
      <c r="AW208">
        <v>0.19594377194620968</v>
      </c>
      <c r="AX208">
        <v>1.1594076340828394</v>
      </c>
      <c r="AY208">
        <v>1.220591379653412E-2</v>
      </c>
      <c r="AZ208">
        <v>0.50415282009464579</v>
      </c>
      <c r="BA208">
        <v>0</v>
      </c>
      <c r="BB208">
        <v>0</v>
      </c>
      <c r="BC208">
        <v>6.3344386890423019</v>
      </c>
      <c r="BD208">
        <v>0</v>
      </c>
    </row>
    <row r="209" spans="1:56">
      <c r="A209" s="7">
        <v>44647</v>
      </c>
      <c r="B209">
        <v>31.437623762376237</v>
      </c>
      <c r="C209">
        <v>9.6559446353632922E-2</v>
      </c>
      <c r="D209">
        <v>0</v>
      </c>
      <c r="E209">
        <v>5.1802677232858318</v>
      </c>
      <c r="F209">
        <v>1.6595068324484865</v>
      </c>
      <c r="G209">
        <v>0</v>
      </c>
      <c r="H209">
        <v>2.4306153540522915</v>
      </c>
      <c r="I209">
        <v>0</v>
      </c>
      <c r="J209">
        <v>4.9203413369374623E-2</v>
      </c>
      <c r="K209">
        <v>0.99180855895421016</v>
      </c>
      <c r="L209">
        <v>0.16747312165583278</v>
      </c>
      <c r="M209">
        <v>2.9710778880842654</v>
      </c>
      <c r="N209">
        <v>0</v>
      </c>
      <c r="O209">
        <v>0</v>
      </c>
      <c r="P209">
        <v>0.60054462047605339</v>
      </c>
      <c r="Q209">
        <v>0</v>
      </c>
      <c r="R209">
        <v>0</v>
      </c>
      <c r="S209">
        <v>0</v>
      </c>
      <c r="T209">
        <v>0</v>
      </c>
      <c r="U209">
        <v>0</v>
      </c>
      <c r="V209">
        <v>0</v>
      </c>
      <c r="W209">
        <v>0</v>
      </c>
      <c r="X209">
        <v>0</v>
      </c>
      <c r="Y209">
        <v>0</v>
      </c>
      <c r="Z209">
        <v>11.227873755405943</v>
      </c>
      <c r="AA209">
        <v>0</v>
      </c>
      <c r="AB209">
        <v>0</v>
      </c>
      <c r="AC209">
        <v>1.5263630953349535E-2</v>
      </c>
      <c r="AD209">
        <v>1.8605060513607292</v>
      </c>
      <c r="AE209">
        <v>0.31217783217284661</v>
      </c>
      <c r="AF209">
        <v>2.6966661548464783</v>
      </c>
      <c r="AG209">
        <v>0</v>
      </c>
      <c r="AH209">
        <v>0</v>
      </c>
      <c r="AI209">
        <v>0</v>
      </c>
      <c r="AJ209">
        <v>0</v>
      </c>
      <c r="AK209">
        <v>-11.990807397723477</v>
      </c>
      <c r="AL209">
        <v>0</v>
      </c>
      <c r="AM209">
        <v>0</v>
      </c>
      <c r="AN209">
        <v>0</v>
      </c>
      <c r="AO209">
        <v>0</v>
      </c>
      <c r="AP209">
        <v>0</v>
      </c>
      <c r="AQ209">
        <v>0</v>
      </c>
      <c r="AR209">
        <v>4.9335281978802614</v>
      </c>
      <c r="AS209">
        <v>28.569749478159359</v>
      </c>
      <c r="AT209">
        <v>3.8638131921453009</v>
      </c>
      <c r="AU209">
        <v>0</v>
      </c>
      <c r="AV209">
        <v>0</v>
      </c>
      <c r="AW209">
        <v>0.18388529944487947</v>
      </c>
      <c r="AX209">
        <v>1.0836079207748934</v>
      </c>
      <c r="AY209">
        <v>1.1990405608185321E-2</v>
      </c>
      <c r="AZ209">
        <v>0.22418747944229356</v>
      </c>
      <c r="BA209">
        <v>0</v>
      </c>
      <c r="BB209">
        <v>0</v>
      </c>
      <c r="BC209">
        <v>5.1802677232858318</v>
      </c>
      <c r="BD209">
        <v>0</v>
      </c>
    </row>
    <row r="210" spans="1:56">
      <c r="A210" s="7">
        <v>44648</v>
      </c>
      <c r="B210">
        <v>34.262325973369293</v>
      </c>
      <c r="C210">
        <v>0.11226384651019704</v>
      </c>
      <c r="D210">
        <v>0</v>
      </c>
      <c r="E210">
        <v>4.7620394678579014</v>
      </c>
      <c r="F210">
        <v>1.8379753929979017</v>
      </c>
      <c r="G210">
        <v>0</v>
      </c>
      <c r="H210">
        <v>2.4964922690631752</v>
      </c>
      <c r="I210">
        <v>0</v>
      </c>
      <c r="J210">
        <v>5.4637356190677687E-2</v>
      </c>
      <c r="K210">
        <v>1.0636908580188167</v>
      </c>
      <c r="L210">
        <v>0.17961090057240248</v>
      </c>
      <c r="M210">
        <v>3.1864096750177282</v>
      </c>
      <c r="N210">
        <v>0</v>
      </c>
      <c r="O210">
        <v>0</v>
      </c>
      <c r="P210">
        <v>0.64406968145780008</v>
      </c>
      <c r="Q210">
        <v>0</v>
      </c>
      <c r="R210">
        <v>-0.2307860784338896</v>
      </c>
      <c r="S210">
        <v>0</v>
      </c>
      <c r="T210">
        <v>0</v>
      </c>
      <c r="U210">
        <v>0</v>
      </c>
      <c r="V210">
        <v>0</v>
      </c>
      <c r="W210">
        <v>0</v>
      </c>
      <c r="X210">
        <v>0</v>
      </c>
      <c r="Y210">
        <v>0</v>
      </c>
      <c r="Z210">
        <v>12.041624929318729</v>
      </c>
      <c r="AA210">
        <v>0</v>
      </c>
      <c r="AB210">
        <v>0</v>
      </c>
      <c r="AC210">
        <v>0</v>
      </c>
      <c r="AD210">
        <v>1.9953480540718558</v>
      </c>
      <c r="AE210">
        <v>0.30456417348819587</v>
      </c>
      <c r="AF210">
        <v>2.9058038196982894</v>
      </c>
      <c r="AG210">
        <v>0</v>
      </c>
      <c r="AH210">
        <v>0</v>
      </c>
      <c r="AI210">
        <v>0</v>
      </c>
      <c r="AJ210">
        <v>0</v>
      </c>
      <c r="AK210">
        <v>-12.859852936408982</v>
      </c>
      <c r="AL210">
        <v>0</v>
      </c>
      <c r="AM210">
        <v>0</v>
      </c>
      <c r="AN210">
        <v>0</v>
      </c>
      <c r="AO210">
        <v>0</v>
      </c>
      <c r="AP210">
        <v>0</v>
      </c>
      <c r="AQ210">
        <v>0</v>
      </c>
      <c r="AR210">
        <v>5.2910904977434861</v>
      </c>
      <c r="AS210">
        <v>36.236628798142675</v>
      </c>
      <c r="AT210">
        <v>3.9394711874371482</v>
      </c>
      <c r="AU210">
        <v>0</v>
      </c>
      <c r="AV210">
        <v>0</v>
      </c>
      <c r="AW210">
        <v>0.19726008066289397</v>
      </c>
      <c r="AX210">
        <v>1.1621434687157672</v>
      </c>
      <c r="AY210">
        <v>1.197479901185497E-2</v>
      </c>
      <c r="AZ210">
        <v>0.23881013557843181</v>
      </c>
      <c r="BA210">
        <v>0</v>
      </c>
      <c r="BB210">
        <v>6.9019872231646717</v>
      </c>
      <c r="BC210">
        <v>4.7620394678579014</v>
      </c>
      <c r="BD210">
        <v>0</v>
      </c>
    </row>
    <row r="211" spans="1:56">
      <c r="A211" s="7">
        <v>44649</v>
      </c>
      <c r="B211">
        <v>29.772709201667201</v>
      </c>
      <c r="C211">
        <v>9.7207727770464727E-2</v>
      </c>
      <c r="D211">
        <v>0</v>
      </c>
      <c r="E211">
        <v>4.5292048994551024</v>
      </c>
      <c r="F211">
        <v>1.6917288404006765</v>
      </c>
      <c r="G211">
        <v>0</v>
      </c>
      <c r="H211">
        <v>2.1387324014085074</v>
      </c>
      <c r="I211">
        <v>0</v>
      </c>
      <c r="J211">
        <v>5.2181004070704778E-2</v>
      </c>
      <c r="K211">
        <v>1.011682888846688</v>
      </c>
      <c r="L211">
        <v>0.17082902742803205</v>
      </c>
      <c r="M211">
        <v>3.0306137547098717</v>
      </c>
      <c r="N211">
        <v>0</v>
      </c>
      <c r="O211">
        <v>0</v>
      </c>
      <c r="P211">
        <v>0.6125786181611298</v>
      </c>
      <c r="Q211">
        <v>0</v>
      </c>
      <c r="R211">
        <v>-0.16261111995160918</v>
      </c>
      <c r="S211">
        <v>0</v>
      </c>
      <c r="T211">
        <v>0</v>
      </c>
      <c r="U211">
        <v>0</v>
      </c>
      <c r="V211">
        <v>0</v>
      </c>
      <c r="W211">
        <v>-0.22700774866144358</v>
      </c>
      <c r="X211">
        <v>0</v>
      </c>
      <c r="Y211">
        <v>0</v>
      </c>
      <c r="Z211">
        <v>11.452863210267395</v>
      </c>
      <c r="AA211">
        <v>0</v>
      </c>
      <c r="AB211">
        <v>0</v>
      </c>
      <c r="AC211">
        <v>0.43567410251583583</v>
      </c>
      <c r="AD211">
        <v>1.8977877532555818</v>
      </c>
      <c r="AE211">
        <v>0.20750458874201907</v>
      </c>
      <c r="AF211">
        <v>2.8147233773843539</v>
      </c>
      <c r="AG211">
        <v>0</v>
      </c>
      <c r="AH211">
        <v>0</v>
      </c>
      <c r="AI211">
        <v>0</v>
      </c>
      <c r="AJ211">
        <v>0</v>
      </c>
      <c r="AK211">
        <v>-12.231084878440925</v>
      </c>
      <c r="AL211">
        <v>0</v>
      </c>
      <c r="AM211">
        <v>0</v>
      </c>
      <c r="AN211">
        <v>0</v>
      </c>
      <c r="AO211">
        <v>0</v>
      </c>
      <c r="AP211">
        <v>0</v>
      </c>
      <c r="AQ211">
        <v>0</v>
      </c>
      <c r="AR211">
        <v>5.0323885737595546</v>
      </c>
      <c r="AS211">
        <v>27.709698664481646</v>
      </c>
      <c r="AT211">
        <v>3.4992968601017393</v>
      </c>
      <c r="AU211">
        <v>0</v>
      </c>
      <c r="AV211">
        <v>0</v>
      </c>
      <c r="AW211">
        <v>0.1877758531720351</v>
      </c>
      <c r="AX211">
        <v>1.105321769780482</v>
      </c>
      <c r="AY211">
        <v>1.5863942232143019E-2</v>
      </c>
      <c r="AZ211">
        <v>0.34644322082035217</v>
      </c>
      <c r="BA211">
        <v>0</v>
      </c>
      <c r="BB211">
        <v>0</v>
      </c>
      <c r="BC211">
        <v>4.5292048994551024</v>
      </c>
      <c r="BD211">
        <v>0</v>
      </c>
    </row>
    <row r="212" spans="1:56">
      <c r="A212" s="7">
        <v>44650</v>
      </c>
      <c r="B212">
        <v>24.931312700106727</v>
      </c>
      <c r="C212">
        <v>0.10429367950975596</v>
      </c>
      <c r="D212">
        <v>0</v>
      </c>
      <c r="E212">
        <v>4.3075438577223553</v>
      </c>
      <c r="F212">
        <v>1.3851737768865926</v>
      </c>
      <c r="G212">
        <v>0</v>
      </c>
      <c r="H212">
        <v>1.6671040488147004</v>
      </c>
      <c r="I212">
        <v>0</v>
      </c>
      <c r="J212">
        <v>4.9525136122154645E-2</v>
      </c>
      <c r="K212">
        <v>0.96217073648812912</v>
      </c>
      <c r="L212">
        <v>0.16246858867145356</v>
      </c>
      <c r="M212">
        <v>2.8822943439366031</v>
      </c>
      <c r="N212">
        <v>0</v>
      </c>
      <c r="O212">
        <v>0</v>
      </c>
      <c r="P212">
        <v>0.58259878336470927</v>
      </c>
      <c r="Q212">
        <v>0</v>
      </c>
      <c r="R212">
        <v>0</v>
      </c>
      <c r="S212">
        <v>0</v>
      </c>
      <c r="T212">
        <v>0</v>
      </c>
      <c r="U212">
        <v>0</v>
      </c>
      <c r="V212">
        <v>0</v>
      </c>
      <c r="W212">
        <v>-0.21589790153225871</v>
      </c>
      <c r="X212">
        <v>0</v>
      </c>
      <c r="Y212">
        <v>0</v>
      </c>
      <c r="Z212">
        <v>10.892355649588049</v>
      </c>
      <c r="AA212">
        <v>0</v>
      </c>
      <c r="AB212">
        <v>0</v>
      </c>
      <c r="AC212">
        <v>0.59581334686129317</v>
      </c>
      <c r="AD212">
        <v>1.8049092856850617</v>
      </c>
      <c r="AE212">
        <v>8.7749960111831476E-2</v>
      </c>
      <c r="AF212">
        <v>2.6857141865457295</v>
      </c>
      <c r="AG212">
        <v>0</v>
      </c>
      <c r="AH212">
        <v>0</v>
      </c>
      <c r="AI212">
        <v>0</v>
      </c>
      <c r="AJ212">
        <v>0</v>
      </c>
      <c r="AK212">
        <v>-11.632490847951592</v>
      </c>
      <c r="AL212">
        <v>0</v>
      </c>
      <c r="AM212">
        <v>0</v>
      </c>
      <c r="AN212">
        <v>0</v>
      </c>
      <c r="AO212">
        <v>0</v>
      </c>
      <c r="AP212">
        <v>0</v>
      </c>
      <c r="AQ212">
        <v>0</v>
      </c>
      <c r="AR212">
        <v>4.7861015281463795</v>
      </c>
      <c r="AS212">
        <v>25.783658664597329</v>
      </c>
      <c r="AT212">
        <v>3.3005089977561535</v>
      </c>
      <c r="AU212">
        <v>0</v>
      </c>
      <c r="AV212">
        <v>0</v>
      </c>
      <c r="AW212">
        <v>0.17858290836144547</v>
      </c>
      <c r="AX212">
        <v>1.0512268943269778</v>
      </c>
      <c r="AY212">
        <v>1.4299494175051221E-2</v>
      </c>
      <c r="AZ212">
        <v>0.13161221356286645</v>
      </c>
      <c r="BA212">
        <v>0</v>
      </c>
      <c r="BB212">
        <v>0</v>
      </c>
      <c r="BC212">
        <v>4.3075438577223553</v>
      </c>
      <c r="BD212">
        <v>0</v>
      </c>
    </row>
    <row r="213" spans="1:56">
      <c r="A213" s="7">
        <v>44651</v>
      </c>
      <c r="B213">
        <v>24.662696015424164</v>
      </c>
      <c r="C213">
        <v>8.7753320826847406E-2</v>
      </c>
      <c r="D213">
        <v>0</v>
      </c>
      <c r="E213">
        <v>3.7828272497323439</v>
      </c>
      <c r="F213">
        <v>1.229277436873486</v>
      </c>
      <c r="G213">
        <v>0</v>
      </c>
      <c r="H213">
        <v>1.6541302260658644</v>
      </c>
      <c r="I213">
        <v>0</v>
      </c>
      <c r="J213">
        <v>5.1470869510208628E-2</v>
      </c>
      <c r="K213">
        <v>1.0139585251647878</v>
      </c>
      <c r="L213">
        <v>0.17239406111254807</v>
      </c>
      <c r="M213">
        <v>3.037430687962754</v>
      </c>
      <c r="N213">
        <v>0</v>
      </c>
      <c r="O213">
        <v>0</v>
      </c>
      <c r="P213">
        <v>0.61395652636393439</v>
      </c>
      <c r="Q213">
        <v>0</v>
      </c>
      <c r="R213">
        <v>-0.2199957910263925</v>
      </c>
      <c r="S213">
        <v>0</v>
      </c>
      <c r="T213">
        <v>0</v>
      </c>
      <c r="U213">
        <v>0</v>
      </c>
      <c r="V213">
        <v>0</v>
      </c>
      <c r="W213">
        <v>-0.22751837020406249</v>
      </c>
      <c r="X213">
        <v>0</v>
      </c>
      <c r="Y213">
        <v>0</v>
      </c>
      <c r="Z213">
        <v>11.478624792038563</v>
      </c>
      <c r="AA213">
        <v>0</v>
      </c>
      <c r="AB213">
        <v>0</v>
      </c>
      <c r="AC213">
        <v>0.63179793820104113</v>
      </c>
      <c r="AD213">
        <v>1.9020565560424678</v>
      </c>
      <c r="AE213">
        <v>5.9693466809858819E-2</v>
      </c>
      <c r="AF213">
        <v>2.884135757824184</v>
      </c>
      <c r="AG213">
        <v>0</v>
      </c>
      <c r="AH213">
        <v>0</v>
      </c>
      <c r="AI213">
        <v>0</v>
      </c>
      <c r="AJ213">
        <v>0</v>
      </c>
      <c r="AK213">
        <v>-12.258596958823022</v>
      </c>
      <c r="AL213">
        <v>0</v>
      </c>
      <c r="AM213">
        <v>0</v>
      </c>
      <c r="AN213">
        <v>0</v>
      </c>
      <c r="AO213">
        <v>0</v>
      </c>
      <c r="AP213">
        <v>0</v>
      </c>
      <c r="AQ213">
        <v>0</v>
      </c>
      <c r="AR213">
        <v>5.0437082138676255</v>
      </c>
      <c r="AS213">
        <v>25.832124436298315</v>
      </c>
      <c r="AT213">
        <v>3.5642314167202187</v>
      </c>
      <c r="AU213">
        <v>0</v>
      </c>
      <c r="AV213">
        <v>0</v>
      </c>
      <c r="AW213">
        <v>0.18821570842833371</v>
      </c>
      <c r="AX213">
        <v>1.1078080334014535</v>
      </c>
      <c r="AY213">
        <v>1.5184413014408224E-2</v>
      </c>
      <c r="AZ213">
        <v>1.9580358951777538E-2</v>
      </c>
      <c r="BA213">
        <v>0</v>
      </c>
      <c r="BB213">
        <v>0</v>
      </c>
      <c r="BC213">
        <v>3.7828272497323439</v>
      </c>
      <c r="BD213">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75084-F25A-4F2B-B4FF-788263277A7A}">
  <dimension ref="A1:K60"/>
  <sheetViews>
    <sheetView topLeftCell="A40" workbookViewId="0">
      <selection activeCell="H60" sqref="H60"/>
    </sheetView>
  </sheetViews>
  <sheetFormatPr defaultRowHeight="15"/>
  <cols>
    <col min="1" max="1" width="24.28515625" bestFit="1" customWidth="1"/>
    <col min="7" max="7" width="18.7109375" bestFit="1" customWidth="1"/>
  </cols>
  <sheetData>
    <row r="1" spans="1:2">
      <c r="B1" s="9">
        <v>47.476824817518263</v>
      </c>
    </row>
    <row r="2" spans="1:2">
      <c r="A2" s="8" t="s">
        <v>6</v>
      </c>
      <c r="B2" t="s">
        <v>68</v>
      </c>
    </row>
    <row r="3" spans="1:2">
      <c r="A3" t="str">
        <f>'Decomps working file'!A63</f>
        <v>App_retention</v>
      </c>
      <c r="B3" s="9">
        <f>'Decomps working file'!HG63</f>
        <v>46.907830188679213</v>
      </c>
    </row>
    <row r="4" spans="1:2">
      <c r="A4" t="str">
        <f>'Decomps working file'!A64</f>
        <v>Appier_Install</v>
      </c>
      <c r="B4" s="9">
        <f>'Decomps working file'!HG64</f>
        <v>6.5021846916436157E-2</v>
      </c>
    </row>
    <row r="5" spans="1:2">
      <c r="A5" t="str">
        <f>'Decomps working file'!A65</f>
        <v>AppleSearch_Roas_21</v>
      </c>
      <c r="B5" s="9">
        <f>'Decomps working file'!HG65</f>
        <v>0.62588823708563934</v>
      </c>
    </row>
    <row r="6" spans="1:2">
      <c r="A6" t="str">
        <f>'Decomps working file'!A66</f>
        <v>AppleSearch_Roas_22</v>
      </c>
      <c r="B6" s="9">
        <f>'Decomps working file'!HG66</f>
        <v>2.4173691088344733</v>
      </c>
    </row>
    <row r="7" spans="1:2">
      <c r="A7" t="str">
        <f>'Decomps working file'!A67</f>
        <v>Applovin_AEO</v>
      </c>
      <c r="B7" s="9">
        <f>'Decomps working file'!HG67</f>
        <v>0.90543747171696687</v>
      </c>
    </row>
    <row r="8" spans="1:2">
      <c r="A8" t="str">
        <f>'Decomps working file'!A68</f>
        <v>Applovin_Install</v>
      </c>
      <c r="B8" s="9">
        <f>'Decomps working file'!HG68</f>
        <v>0.22205588281588026</v>
      </c>
    </row>
    <row r="9" spans="1:2">
      <c r="A9" t="str">
        <f>'Decomps working file'!A69</f>
        <v>Applovin_Roas</v>
      </c>
      <c r="B9" s="9">
        <f>'Decomps working file'!HG69</f>
        <v>1.6250469396449163</v>
      </c>
    </row>
    <row r="10" spans="1:2">
      <c r="A10" t="str">
        <f>'Decomps working file'!A70</f>
        <v>Bug_fix</v>
      </c>
      <c r="B10" s="9">
        <f>'Decomps working file'!HG70</f>
        <v>1.4788078330047079E-4</v>
      </c>
    </row>
    <row r="11" spans="1:2">
      <c r="A11" t="str">
        <f>'Decomps working file'!A71</f>
        <v>Chart_Boost_Roas</v>
      </c>
      <c r="B11" s="9">
        <f>'Decomps working file'!HG71</f>
        <v>9.6037171723604361E-3</v>
      </c>
    </row>
    <row r="12" spans="1:2">
      <c r="A12" t="str">
        <f>'Decomps working file'!A72</f>
        <v>Facebook_AEO</v>
      </c>
      <c r="B12" s="9">
        <f>'Decomps working file'!HG72</f>
        <v>1.6621572796554249</v>
      </c>
    </row>
    <row r="13" spans="1:2">
      <c r="A13" t="str">
        <f>'Decomps working file'!A73</f>
        <v>Facebook_INSTALL</v>
      </c>
      <c r="B13" s="9">
        <f>'Decomps working file'!HG73</f>
        <v>0.28332159762700843</v>
      </c>
    </row>
    <row r="14" spans="1:2">
      <c r="A14" t="str">
        <f>'Decomps working file'!A74</f>
        <v>Facebook_ROAS</v>
      </c>
      <c r="B14" s="9">
        <f>'Decomps working file'!HG74</f>
        <v>4.9791854441241208</v>
      </c>
    </row>
    <row r="15" spans="1:2">
      <c r="A15" t="str">
        <f>'Decomps working file'!A75</f>
        <v>force_update_2021</v>
      </c>
      <c r="B15" s="9">
        <f>'Decomps working file'!HG75</f>
        <v>-9.7429328059745482E-2</v>
      </c>
    </row>
    <row r="16" spans="1:2">
      <c r="A16" t="str">
        <f>'Decomps working file'!A76</f>
        <v>force_update_2022</v>
      </c>
      <c r="B16" s="9">
        <f>'Decomps working file'!HG76</f>
        <v>0.12407736829955873</v>
      </c>
    </row>
    <row r="17" spans="1:2">
      <c r="A17" t="str">
        <f>'Decomps working file'!A77</f>
        <v>Google_UAC_AEO</v>
      </c>
      <c r="B17" s="9">
        <f>'Decomps working file'!HG77</f>
        <v>1.006443838047439</v>
      </c>
    </row>
    <row r="18" spans="1:2">
      <c r="A18" t="str">
        <f>'Decomps working file'!A78</f>
        <v>hot_update_2021</v>
      </c>
      <c r="B18" s="9">
        <f>'Decomps working file'!HG78</f>
        <v>-0.40301261275033928</v>
      </c>
    </row>
    <row r="19" spans="1:2">
      <c r="A19" t="str">
        <f>'Decomps working file'!A79</f>
        <v>hot_update_2022</v>
      </c>
      <c r="B19" s="9">
        <f>'Decomps working file'!HG79</f>
        <v>-5.3886132381323164E-2</v>
      </c>
    </row>
    <row r="20" spans="1:2">
      <c r="A20" t="str">
        <f>'Decomps working file'!A80</f>
        <v>hot_update_2022_dip</v>
      </c>
      <c r="B20" s="9">
        <f>'Decomps working file'!HG80</f>
        <v>7.2100349197492279E-3</v>
      </c>
    </row>
    <row r="21" spans="1:2">
      <c r="A21" t="str">
        <f>'Decomps working file'!A81</f>
        <v>hot_update_2022_PU1</v>
      </c>
      <c r="B21" s="9">
        <f>'Decomps working file'!HG81</f>
        <v>5.2852820810400962E-4</v>
      </c>
    </row>
    <row r="22" spans="1:2">
      <c r="A22" t="str">
        <f>'Decomps working file'!A82</f>
        <v>hot_update_2022_PU2</v>
      </c>
      <c r="B22" s="9">
        <f>'Decomps working file'!HG82</f>
        <v>-1.4826038243126156E-2</v>
      </c>
    </row>
    <row r="23" spans="1:2">
      <c r="A23" t="str">
        <f>'Decomps working file'!A83</f>
        <v>hot_update_2022_PU3</v>
      </c>
      <c r="B23" s="9">
        <f>'Decomps working file'!HG83</f>
        <v>4.2020215791669811E-3</v>
      </c>
    </row>
    <row r="24" spans="1:2">
      <c r="A24" t="str">
        <f>'Decomps working file'!A84</f>
        <v>hot_update_2022_PU4</v>
      </c>
      <c r="B24" s="9">
        <f>'Decomps working file'!HG84</f>
        <v>-5.1585947820906473E-3</v>
      </c>
    </row>
    <row r="25" spans="1:2">
      <c r="A25" t="str">
        <f>'Decomps working file'!A85</f>
        <v>hot_update_2022_PU5</v>
      </c>
      <c r="B25" s="9">
        <f>'Decomps working file'!HG85</f>
        <v>7.9754312521468605E-3</v>
      </c>
    </row>
    <row r="26" spans="1:2">
      <c r="A26" t="str">
        <f>'Decomps working file'!A86</f>
        <v>hot_update_Oct14th</v>
      </c>
      <c r="B26" s="9">
        <f>'Decomps working file'!HG86</f>
        <v>8.2790276503673672E-3</v>
      </c>
    </row>
    <row r="27" spans="1:2">
      <c r="A27" t="str">
        <f>'Decomps working file'!A87</f>
        <v>Intercept</v>
      </c>
      <c r="B27" s="9">
        <f>'Decomps working file'!HG87</f>
        <v>18.81662739155864</v>
      </c>
    </row>
    <row r="28" spans="1:2">
      <c r="A28" t="str">
        <f>'Decomps working file'!A88</f>
        <v>IronSource_Install_21</v>
      </c>
      <c r="B28" s="9">
        <f>'Decomps working file'!HG88</f>
        <v>0.65974886187142667</v>
      </c>
    </row>
    <row r="29" spans="1:2">
      <c r="A29" t="str">
        <f>'Decomps working file'!A89</f>
        <v>IronSource_Install_22</v>
      </c>
      <c r="B29" s="9">
        <f>'Decomps working file'!HG89</f>
        <v>0.781624240077606</v>
      </c>
    </row>
    <row r="30" spans="1:2">
      <c r="A30" t="str">
        <f>'Decomps working file'!A90</f>
        <v>Kyawake_Other</v>
      </c>
      <c r="B30" s="9">
        <f>'Decomps working file'!HG90</f>
        <v>7.8523616359843729E-2</v>
      </c>
    </row>
    <row r="31" spans="1:2">
      <c r="A31" t="str">
        <f>'Decomps working file'!A91</f>
        <v>Liftoff_Other</v>
      </c>
      <c r="B31" s="9">
        <f>'Decomps working file'!HG91</f>
        <v>3.117994545613695</v>
      </c>
    </row>
    <row r="32" spans="1:2">
      <c r="A32" t="str">
        <f>'Decomps working file'!A92</f>
        <v>Mobupps_AEO</v>
      </c>
      <c r="B32" s="9">
        <f>'Decomps working file'!HG92</f>
        <v>7.6477496762540759E-2</v>
      </c>
    </row>
    <row r="33" spans="1:2">
      <c r="A33" t="str">
        <f>'Decomps working file'!A93</f>
        <v>Moloco_Roas</v>
      </c>
      <c r="B33" s="9">
        <f>'Decomps working file'!HG93</f>
        <v>1.5189753161081738</v>
      </c>
    </row>
    <row r="34" spans="1:2">
      <c r="A34" t="str">
        <f>'Decomps working file'!A94</f>
        <v>NM_Advanced_activities1</v>
      </c>
      <c r="B34" s="9">
        <f>'Decomps working file'!HG94</f>
        <v>7.9843698345222952E-2</v>
      </c>
    </row>
    <row r="35" spans="1:2">
      <c r="A35" t="str">
        <f>'Decomps working file'!A95</f>
        <v>NM_Advanced_activities2</v>
      </c>
      <c r="B35" s="9">
        <f>'Decomps working file'!HG95</f>
        <v>4.3363900964227133E-2</v>
      </c>
    </row>
    <row r="36" spans="1:2">
      <c r="A36" t="str">
        <f>'Decomps working file'!A96</f>
        <v>NM_Advanced_activities3</v>
      </c>
      <c r="B36" s="9">
        <f>'Decomps working file'!HG96</f>
        <v>2.8564369418438061E-2</v>
      </c>
    </row>
    <row r="37" spans="1:2">
      <c r="A37" t="str">
        <f>'Decomps working file'!A97</f>
        <v>NM_Advanced_activities4</v>
      </c>
      <c r="B37" s="9">
        <f>'Decomps working file'!HG97</f>
        <v>4.7881464908051681E-2</v>
      </c>
    </row>
    <row r="38" spans="1:2">
      <c r="A38" t="str">
        <f>'Decomps working file'!A98</f>
        <v>NM_Advanced_activities5</v>
      </c>
      <c r="B38" s="9">
        <f>'Decomps working file'!HG98</f>
        <v>-1.230108592663983</v>
      </c>
    </row>
    <row r="39" spans="1:2">
      <c r="A39" t="str">
        <f>'Decomps working file'!A99</f>
        <v>NM_Basic_Activities1</v>
      </c>
      <c r="B39" s="9">
        <f>'Decomps working file'!HG99</f>
        <v>5.9092048707365126E-4</v>
      </c>
    </row>
    <row r="40" spans="1:2">
      <c r="A40" t="str">
        <f>'Decomps working file'!A100</f>
        <v>NM_Basic_Activities2</v>
      </c>
      <c r="B40" s="9">
        <f>'Decomps working file'!HG100</f>
        <v>1.5681199759082799E-3</v>
      </c>
    </row>
    <row r="41" spans="1:2">
      <c r="A41" t="str">
        <f>'Decomps working file'!A101</f>
        <v>NM_Basic_Activities3</v>
      </c>
      <c r="B41" s="9">
        <f>'Decomps working file'!HG101</f>
        <v>0.22678177388231791</v>
      </c>
    </row>
    <row r="42" spans="1:2">
      <c r="A42" t="str">
        <f>'Decomps working file'!A102</f>
        <v>NM_Basic_Activities4</v>
      </c>
      <c r="B42" s="9">
        <f>'Decomps working file'!HG102</f>
        <v>-5.968181522226923E-2</v>
      </c>
    </row>
    <row r="43" spans="1:2">
      <c r="A43" t="str">
        <f>'Decomps working file'!A103</f>
        <v>NM_Basic_Activities4_V2</v>
      </c>
      <c r="B43" s="9">
        <f>'Decomps working file'!HG103</f>
        <v>-0.39769561055050789</v>
      </c>
    </row>
    <row r="44" spans="1:2">
      <c r="A44" t="str">
        <f>'Decomps working file'!A104</f>
        <v>NM_Basic_Activities5</v>
      </c>
      <c r="B44" s="9">
        <f>'Decomps working file'!HG104</f>
        <v>0.14236306514403396</v>
      </c>
    </row>
    <row r="45" spans="1:2">
      <c r="A45" t="str">
        <f>'Decomps working file'!A105</f>
        <v>NM_Basic_Activities6</v>
      </c>
      <c r="B45" s="9">
        <f>'Decomps working file'!HG105</f>
        <v>0.1973642757256949</v>
      </c>
    </row>
    <row r="46" spans="1:2">
      <c r="A46" t="str">
        <f>'Decomps working file'!A106</f>
        <v>Predicted_App_retention</v>
      </c>
      <c r="B46" s="9">
        <f>'Decomps working file'!HG106</f>
        <v>47.599243277101579</v>
      </c>
    </row>
    <row r="47" spans="1:2">
      <c r="A47" t="str">
        <f>'Decomps working file'!A107</f>
        <v>Seas</v>
      </c>
      <c r="B47" s="9">
        <f>'Decomps working file'!HG107</f>
        <v>5.8692411775894264</v>
      </c>
    </row>
    <row r="48" spans="1:2">
      <c r="A48" t="str">
        <f>'Decomps working file'!A108</f>
        <v>TikTok_AEO</v>
      </c>
      <c r="B48" s="9">
        <f>'Decomps working file'!HG108</f>
        <v>0.36706002674853372</v>
      </c>
    </row>
    <row r="49" spans="1:11">
      <c r="A49" t="str">
        <f>'Decomps working file'!A109</f>
        <v>TikTok_Install</v>
      </c>
      <c r="B49" s="9">
        <f>'Decomps working file'!HG109</f>
        <v>0.21930124477942539</v>
      </c>
    </row>
    <row r="50" spans="1:11">
      <c r="A50" t="str">
        <f>'Decomps working file'!A110</f>
        <v>Unity_Install</v>
      </c>
      <c r="B50" s="9">
        <f>'Decomps working file'!HG110</f>
        <v>0.3032893251536305</v>
      </c>
    </row>
    <row r="51" spans="1:11">
      <c r="A51" t="str">
        <f>'Decomps working file'!A111</f>
        <v>Unity_ROAS</v>
      </c>
      <c r="B51" s="9">
        <f>'Decomps working file'!HG111</f>
        <v>1.816002470988376</v>
      </c>
    </row>
    <row r="52" spans="1:11">
      <c r="A52" t="str">
        <f>'Decomps working file'!A112</f>
        <v>Vungle_Other</v>
      </c>
      <c r="B52" s="9">
        <f>'Decomps working file'!HG112</f>
        <v>1.6523282224138332E-3</v>
      </c>
      <c r="G52">
        <v>47.476824817518263</v>
      </c>
    </row>
    <row r="53" spans="1:11">
      <c r="A53" t="str">
        <f>'Decomps working file'!A113</f>
        <v>Vungle_Roas</v>
      </c>
      <c r="B53" s="9">
        <f>'Decomps working file'!HG113</f>
        <v>0.52895945706854053</v>
      </c>
    </row>
    <row r="54" spans="1:11">
      <c r="A54" t="str">
        <f>'Decomps working file'!A114</f>
        <v>Week_Mon_2021</v>
      </c>
      <c r="B54" s="9">
        <f>'Decomps working file'!HG114</f>
        <v>0.76568940256856166</v>
      </c>
    </row>
    <row r="55" spans="1:11">
      <c r="A55" t="str">
        <f>'Decomps working file'!A115</f>
        <v>Week_Mon_2022</v>
      </c>
      <c r="B55" s="9">
        <f>'Decomps working file'!HG115</f>
        <v>0.21760185981894978</v>
      </c>
      <c r="G55" t="s">
        <v>90</v>
      </c>
    </row>
    <row r="56" spans="1:11">
      <c r="A56" t="s">
        <v>14</v>
      </c>
      <c r="B56">
        <f>AVERAGE('Decomps working file'!B65:HE66)</f>
        <v>1.5216286729600563</v>
      </c>
      <c r="G56" t="s">
        <v>168</v>
      </c>
      <c r="H56" s="9">
        <f>AVERAGE(B34:B36)</f>
        <v>5.059065624262938E-2</v>
      </c>
      <c r="I56" s="12">
        <f>H56/$G$52</f>
        <v>1.0655863452764464E-3</v>
      </c>
      <c r="K56" s="12">
        <v>1.2078583214048005E-2</v>
      </c>
    </row>
    <row r="57" spans="1:11">
      <c r="A57" t="s">
        <v>36</v>
      </c>
      <c r="B57">
        <f>AVERAGE('Decomps working file'!B88:HE89)</f>
        <v>0.72068655097451617</v>
      </c>
      <c r="G57" t="s">
        <v>169</v>
      </c>
      <c r="H57" s="9">
        <f>AVERAGE(B39:B42,B44:B45)</f>
        <v>8.4831056665459911E-2</v>
      </c>
      <c r="I57" s="12">
        <f t="shared" ref="I57:I60" si="0">H57/$G$52</f>
        <v>1.7867887541240643E-3</v>
      </c>
      <c r="K57" s="12">
        <v>1.712849372514387E-2</v>
      </c>
    </row>
    <row r="58" spans="1:11">
      <c r="G58" t="s">
        <v>172</v>
      </c>
      <c r="H58" s="9">
        <f>AVERAGE(B23:B26)</f>
        <v>3.8244714248976404E-3</v>
      </c>
      <c r="I58" s="12">
        <f t="shared" si="0"/>
        <v>8.0554490313902911E-5</v>
      </c>
      <c r="K58" s="12">
        <v>1.0880461598394042E-2</v>
      </c>
    </row>
    <row r="59" spans="1:11">
      <c r="G59" t="s">
        <v>171</v>
      </c>
      <c r="H59" s="9">
        <f>AVERAGE(B15:B16)</f>
        <v>1.3324020119906625E-2</v>
      </c>
      <c r="I59" s="12">
        <f t="shared" si="0"/>
        <v>2.8064261186629006E-4</v>
      </c>
      <c r="K59" s="12">
        <v>9.9033119207992022E-4</v>
      </c>
    </row>
    <row r="60" spans="1:11">
      <c r="G60" t="s">
        <v>170</v>
      </c>
      <c r="H60" s="9">
        <f>B10</f>
        <v>1.4788078330047079E-4</v>
      </c>
      <c r="I60" s="12">
        <f t="shared" si="0"/>
        <v>3.1147993546085862E-6</v>
      </c>
      <c r="K60" s="12">
        <v>2.4821925765499296E-5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432C-601A-4284-A1F8-CDAE9545D6EA}">
  <sheetPr>
    <tabColor theme="8" tint="-0.249977111117893"/>
  </sheetPr>
  <dimension ref="A1:K7673"/>
  <sheetViews>
    <sheetView showGridLines="0" topLeftCell="L2" zoomScaleNormal="100" workbookViewId="0">
      <pane xSplit="1" topLeftCell="M1" activePane="topRight" state="frozen"/>
      <selection activeCell="L1" sqref="L1"/>
      <selection pane="topRight" activeCell="M1" sqref="M1"/>
    </sheetView>
  </sheetViews>
  <sheetFormatPr defaultColWidth="11.5703125" defaultRowHeight="15"/>
  <cols>
    <col min="2" max="2" width="10.140625" customWidth="1"/>
    <col min="3" max="4" width="14.140625" customWidth="1"/>
    <col min="5" max="5" width="24.42578125" customWidth="1"/>
    <col min="6" max="6" width="8.85546875" customWidth="1"/>
    <col min="9" max="9" width="13.140625" bestFit="1" customWidth="1"/>
    <col min="10" max="10" width="12.7109375" bestFit="1" customWidth="1"/>
    <col min="11" max="11" width="20.7109375" bestFit="1" customWidth="1"/>
    <col min="12" max="12" width="4.85546875" customWidth="1"/>
  </cols>
  <sheetData>
    <row r="1" spans="1:11">
      <c r="A1" t="s">
        <v>6</v>
      </c>
      <c r="B1" t="s">
        <v>5</v>
      </c>
      <c r="C1" s="15" t="s">
        <v>69</v>
      </c>
      <c r="D1" s="15" t="s">
        <v>70</v>
      </c>
      <c r="E1" s="15" t="s">
        <v>71</v>
      </c>
      <c r="F1" t="s">
        <v>72</v>
      </c>
      <c r="I1" s="18" t="s">
        <v>71</v>
      </c>
      <c r="J1" t="s">
        <v>18</v>
      </c>
    </row>
    <row r="2" spans="1:11">
      <c r="A2" s="7">
        <v>44378</v>
      </c>
      <c r="B2" t="s">
        <v>0</v>
      </c>
      <c r="C2" s="4">
        <v>58623.99</v>
      </c>
      <c r="D2" s="15" t="s">
        <v>73</v>
      </c>
      <c r="E2" t="s">
        <v>56</v>
      </c>
      <c r="F2">
        <v>0</v>
      </c>
    </row>
    <row r="3" spans="1:11">
      <c r="A3" s="7">
        <v>44378</v>
      </c>
      <c r="B3" t="s">
        <v>0</v>
      </c>
      <c r="C3" s="4">
        <v>58623.99</v>
      </c>
      <c r="D3" s="15" t="s">
        <v>73</v>
      </c>
      <c r="E3" t="s">
        <v>55</v>
      </c>
      <c r="F3">
        <v>0</v>
      </c>
      <c r="I3" s="18" t="s">
        <v>11</v>
      </c>
      <c r="J3" t="s">
        <v>74</v>
      </c>
      <c r="K3" t="s">
        <v>75</v>
      </c>
    </row>
    <row r="4" spans="1:11">
      <c r="A4" s="7">
        <v>44378</v>
      </c>
      <c r="B4" t="s">
        <v>0</v>
      </c>
      <c r="C4" s="4">
        <v>58623.99</v>
      </c>
      <c r="D4" s="15" t="s">
        <v>76</v>
      </c>
      <c r="E4" t="s">
        <v>25</v>
      </c>
      <c r="F4">
        <v>15</v>
      </c>
      <c r="I4" s="16">
        <v>44378</v>
      </c>
      <c r="J4">
        <v>0</v>
      </c>
      <c r="K4">
        <v>58623.99</v>
      </c>
    </row>
    <row r="5" spans="1:11">
      <c r="A5" s="7">
        <v>44378</v>
      </c>
      <c r="B5" t="s">
        <v>0</v>
      </c>
      <c r="C5" s="4">
        <v>58623.99</v>
      </c>
      <c r="D5" s="15" t="s">
        <v>78</v>
      </c>
      <c r="E5" t="s">
        <v>57</v>
      </c>
      <c r="F5">
        <v>21</v>
      </c>
      <c r="I5" s="16">
        <v>44379</v>
      </c>
      <c r="J5">
        <v>0</v>
      </c>
      <c r="K5">
        <v>61503.740000000013</v>
      </c>
    </row>
    <row r="6" spans="1:11">
      <c r="A6" s="7">
        <v>44378</v>
      </c>
      <c r="B6" t="s">
        <v>0</v>
      </c>
      <c r="C6" s="4">
        <v>58623.99</v>
      </c>
      <c r="D6" s="15" t="s">
        <v>78</v>
      </c>
      <c r="E6" t="s">
        <v>58</v>
      </c>
      <c r="F6">
        <v>48</v>
      </c>
      <c r="I6" s="16">
        <v>44380</v>
      </c>
      <c r="J6">
        <v>0</v>
      </c>
      <c r="K6">
        <v>42306.42</v>
      </c>
    </row>
    <row r="7" spans="1:11">
      <c r="A7" s="7">
        <v>44378</v>
      </c>
      <c r="B7" t="s">
        <v>0</v>
      </c>
      <c r="C7" s="4">
        <v>58623.99</v>
      </c>
      <c r="D7" s="15" t="s">
        <v>79</v>
      </c>
      <c r="E7" t="s">
        <v>36</v>
      </c>
      <c r="F7">
        <v>0</v>
      </c>
      <c r="I7" s="16">
        <v>44381</v>
      </c>
      <c r="J7">
        <v>0</v>
      </c>
      <c r="K7">
        <v>63581.31</v>
      </c>
    </row>
    <row r="8" spans="1:11">
      <c r="A8" s="7">
        <v>44378</v>
      </c>
      <c r="B8" t="s">
        <v>0</v>
      </c>
      <c r="C8" s="4">
        <v>58623.99</v>
      </c>
      <c r="D8" s="15" t="s">
        <v>80</v>
      </c>
      <c r="E8" t="s">
        <v>60</v>
      </c>
      <c r="F8">
        <v>0</v>
      </c>
      <c r="I8" s="16">
        <v>44382</v>
      </c>
      <c r="J8">
        <v>0</v>
      </c>
      <c r="K8">
        <v>66845.78</v>
      </c>
    </row>
    <row r="9" spans="1:11">
      <c r="A9" s="7">
        <v>44378</v>
      </c>
      <c r="B9" t="s">
        <v>0</v>
      </c>
      <c r="C9" s="4">
        <v>58623.99</v>
      </c>
      <c r="D9" s="15" t="s">
        <v>80</v>
      </c>
      <c r="E9" t="s">
        <v>59</v>
      </c>
      <c r="F9">
        <v>0</v>
      </c>
      <c r="I9" s="16">
        <v>44383</v>
      </c>
      <c r="J9">
        <v>0</v>
      </c>
      <c r="K9">
        <v>77584.320000000007</v>
      </c>
    </row>
    <row r="10" spans="1:11">
      <c r="A10" s="7">
        <v>44378</v>
      </c>
      <c r="B10" t="s">
        <v>0</v>
      </c>
      <c r="C10" s="4">
        <v>58623.99</v>
      </c>
      <c r="D10" s="15" t="s">
        <v>81</v>
      </c>
      <c r="E10" t="s">
        <v>15</v>
      </c>
      <c r="F10">
        <v>0</v>
      </c>
      <c r="I10" s="16">
        <v>44384</v>
      </c>
      <c r="J10">
        <v>0</v>
      </c>
      <c r="K10">
        <v>72231.48</v>
      </c>
    </row>
    <row r="11" spans="1:11">
      <c r="A11" s="7">
        <v>44378</v>
      </c>
      <c r="B11" t="s">
        <v>0</v>
      </c>
      <c r="C11" s="4">
        <v>58623.99</v>
      </c>
      <c r="D11" s="15" t="s">
        <v>81</v>
      </c>
      <c r="E11" t="s">
        <v>16</v>
      </c>
      <c r="F11">
        <v>0</v>
      </c>
      <c r="I11" s="16">
        <v>44385</v>
      </c>
      <c r="J11">
        <v>0</v>
      </c>
      <c r="K11">
        <v>71446.86</v>
      </c>
    </row>
    <row r="12" spans="1:11">
      <c r="A12" s="7">
        <v>44378</v>
      </c>
      <c r="B12" t="s">
        <v>0</v>
      </c>
      <c r="C12" s="4">
        <v>58623.99</v>
      </c>
      <c r="D12" s="15" t="s">
        <v>81</v>
      </c>
      <c r="E12" t="s">
        <v>17</v>
      </c>
      <c r="F12">
        <v>0</v>
      </c>
      <c r="I12" s="16">
        <v>44386</v>
      </c>
      <c r="J12">
        <v>0</v>
      </c>
      <c r="K12">
        <v>64872.06</v>
      </c>
    </row>
    <row r="13" spans="1:11">
      <c r="A13" s="7">
        <v>44378</v>
      </c>
      <c r="B13" t="s">
        <v>0</v>
      </c>
      <c r="C13" s="4">
        <v>58623.99</v>
      </c>
      <c r="D13" s="15" t="s">
        <v>82</v>
      </c>
      <c r="E13" t="s">
        <v>19</v>
      </c>
      <c r="F13">
        <v>0</v>
      </c>
      <c r="I13" s="16">
        <v>44387</v>
      </c>
      <c r="J13">
        <v>0</v>
      </c>
      <c r="K13">
        <v>60906.239999999998</v>
      </c>
    </row>
    <row r="14" spans="1:11">
      <c r="A14" s="7">
        <v>44378</v>
      </c>
      <c r="B14" t="s">
        <v>0</v>
      </c>
      <c r="C14" s="4">
        <v>58623.99</v>
      </c>
      <c r="D14" s="15" t="s">
        <v>83</v>
      </c>
      <c r="E14" t="s">
        <v>14</v>
      </c>
      <c r="F14">
        <v>0</v>
      </c>
      <c r="I14" s="16">
        <v>44388</v>
      </c>
      <c r="J14">
        <v>0</v>
      </c>
      <c r="K14">
        <v>61154.64</v>
      </c>
    </row>
    <row r="15" spans="1:11">
      <c r="A15" s="7">
        <v>44378</v>
      </c>
      <c r="B15" t="s">
        <v>0</v>
      </c>
      <c r="C15" s="4">
        <v>58623.99</v>
      </c>
      <c r="D15" s="15" t="s">
        <v>84</v>
      </c>
      <c r="E15" t="s">
        <v>38</v>
      </c>
      <c r="F15">
        <v>64</v>
      </c>
      <c r="I15" s="16">
        <v>44389</v>
      </c>
      <c r="J15">
        <v>0</v>
      </c>
      <c r="K15">
        <v>70452.850000000006</v>
      </c>
    </row>
    <row r="16" spans="1:11">
      <c r="A16" s="7">
        <v>44378</v>
      </c>
      <c r="B16" t="s">
        <v>0</v>
      </c>
      <c r="C16" s="4">
        <v>58623.99</v>
      </c>
      <c r="D16" s="15" t="s">
        <v>85</v>
      </c>
      <c r="E16" t="s">
        <v>40</v>
      </c>
      <c r="F16">
        <v>0</v>
      </c>
      <c r="I16" s="16">
        <v>44390</v>
      </c>
      <c r="J16">
        <v>0</v>
      </c>
      <c r="K16">
        <v>60250</v>
      </c>
    </row>
    <row r="17" spans="1:11">
      <c r="A17" s="7">
        <v>44378</v>
      </c>
      <c r="B17" t="s">
        <v>0</v>
      </c>
      <c r="C17" s="4">
        <v>58623.99</v>
      </c>
      <c r="D17" s="15" t="s">
        <v>86</v>
      </c>
      <c r="E17" t="s">
        <v>13</v>
      </c>
      <c r="F17">
        <v>0</v>
      </c>
      <c r="I17" s="16">
        <v>44391</v>
      </c>
      <c r="J17">
        <v>0</v>
      </c>
      <c r="K17">
        <v>60441.68</v>
      </c>
    </row>
    <row r="18" spans="1:11">
      <c r="A18" s="7">
        <v>44378</v>
      </c>
      <c r="B18" t="s">
        <v>0</v>
      </c>
      <c r="C18" s="4">
        <v>58623.99</v>
      </c>
      <c r="D18" s="15" t="s">
        <v>87</v>
      </c>
      <c r="E18" t="s">
        <v>37</v>
      </c>
      <c r="F18">
        <v>0</v>
      </c>
      <c r="I18" s="16">
        <v>44392</v>
      </c>
      <c r="J18">
        <v>0</v>
      </c>
      <c r="K18">
        <v>56688.02</v>
      </c>
    </row>
    <row r="19" spans="1:11">
      <c r="A19" s="7">
        <v>44378</v>
      </c>
      <c r="B19" t="s">
        <v>0</v>
      </c>
      <c r="C19" s="4">
        <v>58623.99</v>
      </c>
      <c r="D19" s="15" t="s">
        <v>88</v>
      </c>
      <c r="E19" t="s">
        <v>39</v>
      </c>
      <c r="F19">
        <v>0</v>
      </c>
      <c r="I19" s="16">
        <v>44393</v>
      </c>
      <c r="J19">
        <v>0</v>
      </c>
      <c r="K19">
        <v>53203.8</v>
      </c>
    </row>
    <row r="20" spans="1:11">
      <c r="A20" s="7">
        <v>44378</v>
      </c>
      <c r="B20" t="s">
        <v>0</v>
      </c>
      <c r="C20" s="4">
        <v>58623.99</v>
      </c>
      <c r="D20" s="15" t="s">
        <v>89</v>
      </c>
      <c r="E20" t="s">
        <v>20</v>
      </c>
      <c r="F20">
        <v>4</v>
      </c>
      <c r="I20" s="16">
        <v>44394</v>
      </c>
      <c r="J20">
        <v>0</v>
      </c>
      <c r="K20">
        <v>61253.919999999998</v>
      </c>
    </row>
    <row r="21" spans="1:11">
      <c r="A21" s="7">
        <v>44378</v>
      </c>
      <c r="B21" t="s">
        <v>0</v>
      </c>
      <c r="C21" s="4">
        <v>58623.99</v>
      </c>
      <c r="D21" s="15" t="s">
        <v>89</v>
      </c>
      <c r="E21" t="s">
        <v>21</v>
      </c>
      <c r="F21">
        <v>8</v>
      </c>
      <c r="I21" s="16">
        <v>44395</v>
      </c>
      <c r="J21">
        <v>0</v>
      </c>
      <c r="K21">
        <v>61226.16</v>
      </c>
    </row>
    <row r="22" spans="1:11">
      <c r="A22" s="7">
        <v>44378</v>
      </c>
      <c r="B22" t="s">
        <v>0</v>
      </c>
      <c r="C22" s="4">
        <v>58623.99</v>
      </c>
      <c r="D22" s="15" t="s">
        <v>89</v>
      </c>
      <c r="E22" t="s">
        <v>22</v>
      </c>
      <c r="F22">
        <v>159</v>
      </c>
      <c r="I22" s="16">
        <v>44396</v>
      </c>
      <c r="J22">
        <v>0</v>
      </c>
      <c r="K22">
        <v>74646</v>
      </c>
    </row>
    <row r="23" spans="1:11">
      <c r="A23" s="7">
        <v>44378</v>
      </c>
      <c r="B23" t="s">
        <v>0</v>
      </c>
      <c r="C23" s="4">
        <v>58623.99</v>
      </c>
      <c r="D23" s="15" t="s">
        <v>90</v>
      </c>
      <c r="E23" t="s">
        <v>91</v>
      </c>
      <c r="F23">
        <v>0</v>
      </c>
      <c r="I23" s="16">
        <v>44397</v>
      </c>
      <c r="J23">
        <v>0</v>
      </c>
      <c r="K23">
        <v>66556.98</v>
      </c>
    </row>
    <row r="24" spans="1:11">
      <c r="A24" s="7">
        <v>44378</v>
      </c>
      <c r="B24" t="s">
        <v>0</v>
      </c>
      <c r="C24" s="4">
        <v>58623.99</v>
      </c>
      <c r="D24" s="15" t="s">
        <v>90</v>
      </c>
      <c r="E24" t="s">
        <v>18</v>
      </c>
      <c r="F24">
        <v>0</v>
      </c>
      <c r="I24" s="16">
        <v>44398</v>
      </c>
      <c r="J24">
        <v>0</v>
      </c>
      <c r="K24">
        <v>70758.8</v>
      </c>
    </row>
    <row r="25" spans="1:11">
      <c r="A25" s="7">
        <v>44378</v>
      </c>
      <c r="B25" t="s">
        <v>0</v>
      </c>
      <c r="C25" s="4">
        <v>58623.99</v>
      </c>
      <c r="D25" s="15" t="s">
        <v>90</v>
      </c>
      <c r="E25" t="s">
        <v>92</v>
      </c>
      <c r="F25">
        <v>0</v>
      </c>
      <c r="I25" s="16">
        <v>44399</v>
      </c>
      <c r="J25">
        <v>0</v>
      </c>
      <c r="K25">
        <v>67953.959999999992</v>
      </c>
    </row>
    <row r="26" spans="1:11">
      <c r="A26" s="7">
        <v>44378</v>
      </c>
      <c r="B26" t="s">
        <v>0</v>
      </c>
      <c r="C26" s="4">
        <v>58623.99</v>
      </c>
      <c r="D26" s="15" t="s">
        <v>90</v>
      </c>
      <c r="E26" t="s">
        <v>93</v>
      </c>
      <c r="F26">
        <v>0</v>
      </c>
      <c r="I26" s="16">
        <v>44400</v>
      </c>
      <c r="J26">
        <v>0</v>
      </c>
      <c r="K26">
        <v>64386.96</v>
      </c>
    </row>
    <row r="27" spans="1:11">
      <c r="A27" s="7">
        <v>44378</v>
      </c>
      <c r="B27" t="s">
        <v>0</v>
      </c>
      <c r="C27" s="4">
        <v>58623.99</v>
      </c>
      <c r="D27" s="15" t="s">
        <v>90</v>
      </c>
      <c r="E27" t="s">
        <v>94</v>
      </c>
      <c r="F27">
        <v>0</v>
      </c>
      <c r="I27" s="16">
        <v>44401</v>
      </c>
      <c r="J27">
        <v>1</v>
      </c>
      <c r="K27">
        <v>72694.720000000001</v>
      </c>
    </row>
    <row r="28" spans="1:11">
      <c r="A28" s="7">
        <v>44379</v>
      </c>
      <c r="B28" t="s">
        <v>0</v>
      </c>
      <c r="C28" s="4">
        <v>61503.740000000013</v>
      </c>
      <c r="D28" s="15" t="s">
        <v>73</v>
      </c>
      <c r="E28" t="s">
        <v>56</v>
      </c>
      <c r="F28">
        <v>0</v>
      </c>
      <c r="I28" s="16">
        <v>44402</v>
      </c>
      <c r="J28">
        <v>0</v>
      </c>
      <c r="K28">
        <v>60831.54</v>
      </c>
    </row>
    <row r="29" spans="1:11">
      <c r="A29" s="7">
        <v>44379</v>
      </c>
      <c r="B29" t="s">
        <v>0</v>
      </c>
      <c r="C29" s="4">
        <v>61503.740000000013</v>
      </c>
      <c r="D29" s="15" t="s">
        <v>73</v>
      </c>
      <c r="E29" t="s">
        <v>55</v>
      </c>
      <c r="F29">
        <v>0</v>
      </c>
      <c r="I29" s="16">
        <v>44403</v>
      </c>
      <c r="J29">
        <v>0</v>
      </c>
      <c r="K29">
        <v>74523.240000000005</v>
      </c>
    </row>
    <row r="30" spans="1:11">
      <c r="A30" s="7">
        <v>44379</v>
      </c>
      <c r="B30" t="s">
        <v>0</v>
      </c>
      <c r="C30" s="4">
        <v>61503.740000000013</v>
      </c>
      <c r="D30" s="15" t="s">
        <v>76</v>
      </c>
      <c r="E30" t="s">
        <v>25</v>
      </c>
      <c r="F30">
        <v>16</v>
      </c>
      <c r="I30" s="16">
        <v>44404</v>
      </c>
      <c r="J30">
        <v>0</v>
      </c>
      <c r="K30">
        <v>65303.69</v>
      </c>
    </row>
    <row r="31" spans="1:11">
      <c r="A31" s="7">
        <v>44379</v>
      </c>
      <c r="B31" t="s">
        <v>0</v>
      </c>
      <c r="C31" s="4">
        <v>61503.740000000013</v>
      </c>
      <c r="D31" s="15" t="s">
        <v>78</v>
      </c>
      <c r="E31" t="s">
        <v>57</v>
      </c>
      <c r="F31">
        <v>20</v>
      </c>
      <c r="I31" s="16">
        <v>44405</v>
      </c>
      <c r="J31">
        <v>0</v>
      </c>
      <c r="K31">
        <v>66603.149999999994</v>
      </c>
    </row>
    <row r="32" spans="1:11">
      <c r="A32" s="7">
        <v>44379</v>
      </c>
      <c r="B32" t="s">
        <v>0</v>
      </c>
      <c r="C32" s="4">
        <v>61503.740000000013</v>
      </c>
      <c r="D32" s="15" t="s">
        <v>78</v>
      </c>
      <c r="E32" t="s">
        <v>58</v>
      </c>
      <c r="F32">
        <v>23</v>
      </c>
      <c r="I32" s="16">
        <v>44406</v>
      </c>
      <c r="J32">
        <v>0</v>
      </c>
      <c r="K32">
        <v>61397.35</v>
      </c>
    </row>
    <row r="33" spans="1:11">
      <c r="A33" s="7">
        <v>44379</v>
      </c>
      <c r="B33" t="s">
        <v>0</v>
      </c>
      <c r="C33" s="4">
        <v>61503.740000000013</v>
      </c>
      <c r="D33" s="15" t="s">
        <v>79</v>
      </c>
      <c r="E33" t="s">
        <v>36</v>
      </c>
      <c r="F33">
        <v>0</v>
      </c>
      <c r="I33" s="16">
        <v>44407</v>
      </c>
      <c r="J33">
        <v>0</v>
      </c>
      <c r="K33">
        <v>71296.2</v>
      </c>
    </row>
    <row r="34" spans="1:11">
      <c r="A34" s="7">
        <v>44379</v>
      </c>
      <c r="B34" t="s">
        <v>0</v>
      </c>
      <c r="C34" s="4">
        <v>61503.740000000013</v>
      </c>
      <c r="D34" s="15" t="s">
        <v>80</v>
      </c>
      <c r="E34" t="s">
        <v>60</v>
      </c>
      <c r="F34">
        <v>0</v>
      </c>
      <c r="I34" s="16">
        <v>44408</v>
      </c>
      <c r="J34">
        <v>0</v>
      </c>
      <c r="K34">
        <v>61901.64</v>
      </c>
    </row>
    <row r="35" spans="1:11">
      <c r="A35" s="7">
        <v>44379</v>
      </c>
      <c r="B35" t="s">
        <v>0</v>
      </c>
      <c r="C35" s="4">
        <v>61503.740000000013</v>
      </c>
      <c r="D35" s="15" t="s">
        <v>80</v>
      </c>
      <c r="E35" t="s">
        <v>59</v>
      </c>
      <c r="F35">
        <v>0</v>
      </c>
      <c r="I35" s="16">
        <v>44409</v>
      </c>
      <c r="J35">
        <v>0</v>
      </c>
      <c r="K35">
        <v>70015.86</v>
      </c>
    </row>
    <row r="36" spans="1:11">
      <c r="A36" s="7">
        <v>44379</v>
      </c>
      <c r="B36" t="s">
        <v>0</v>
      </c>
      <c r="C36" s="4">
        <v>61503.740000000013</v>
      </c>
      <c r="D36" s="15" t="s">
        <v>81</v>
      </c>
      <c r="E36" t="s">
        <v>15</v>
      </c>
      <c r="F36">
        <v>0</v>
      </c>
      <c r="I36" s="16">
        <v>44410</v>
      </c>
      <c r="J36">
        <v>0</v>
      </c>
      <c r="K36">
        <v>75591.28</v>
      </c>
    </row>
    <row r="37" spans="1:11">
      <c r="A37" s="7">
        <v>44379</v>
      </c>
      <c r="B37" t="s">
        <v>0</v>
      </c>
      <c r="C37" s="4">
        <v>61503.740000000013</v>
      </c>
      <c r="D37" s="15" t="s">
        <v>81</v>
      </c>
      <c r="E37" t="s">
        <v>16</v>
      </c>
      <c r="F37">
        <v>0</v>
      </c>
      <c r="I37" s="16">
        <v>44411</v>
      </c>
      <c r="J37">
        <v>0</v>
      </c>
      <c r="K37">
        <v>69449.149999999994</v>
      </c>
    </row>
    <row r="38" spans="1:11">
      <c r="A38" s="7">
        <v>44379</v>
      </c>
      <c r="B38" t="s">
        <v>0</v>
      </c>
      <c r="C38" s="4">
        <v>61503.740000000013</v>
      </c>
      <c r="D38" s="15" t="s">
        <v>81</v>
      </c>
      <c r="E38" t="s">
        <v>17</v>
      </c>
      <c r="F38">
        <v>0</v>
      </c>
      <c r="I38" s="16">
        <v>44412</v>
      </c>
      <c r="J38">
        <v>0</v>
      </c>
      <c r="K38">
        <v>72596.569999999992</v>
      </c>
    </row>
    <row r="39" spans="1:11">
      <c r="A39" s="7">
        <v>44379</v>
      </c>
      <c r="B39" t="s">
        <v>0</v>
      </c>
      <c r="C39" s="4">
        <v>61503.740000000013</v>
      </c>
      <c r="D39" s="15" t="s">
        <v>82</v>
      </c>
      <c r="E39" t="s">
        <v>19</v>
      </c>
      <c r="F39">
        <v>0</v>
      </c>
      <c r="I39" s="16">
        <v>44413</v>
      </c>
      <c r="J39">
        <v>0</v>
      </c>
      <c r="K39">
        <v>70260.58</v>
      </c>
    </row>
    <row r="40" spans="1:11">
      <c r="A40" s="7">
        <v>44379</v>
      </c>
      <c r="B40" t="s">
        <v>0</v>
      </c>
      <c r="C40" s="4">
        <v>61503.740000000013</v>
      </c>
      <c r="D40" s="15" t="s">
        <v>83</v>
      </c>
      <c r="E40" t="s">
        <v>14</v>
      </c>
      <c r="F40">
        <v>0</v>
      </c>
      <c r="I40" s="16">
        <v>44414</v>
      </c>
      <c r="J40">
        <v>0</v>
      </c>
      <c r="K40">
        <v>75025.08</v>
      </c>
    </row>
    <row r="41" spans="1:11">
      <c r="A41" s="7">
        <v>44379</v>
      </c>
      <c r="B41" t="s">
        <v>0</v>
      </c>
      <c r="C41" s="4">
        <v>61503.740000000013</v>
      </c>
      <c r="D41" s="15" t="s">
        <v>84</v>
      </c>
      <c r="E41" t="s">
        <v>38</v>
      </c>
      <c r="F41">
        <v>56</v>
      </c>
      <c r="I41" s="16">
        <v>44415</v>
      </c>
      <c r="J41">
        <v>0</v>
      </c>
      <c r="K41">
        <v>70715.88</v>
      </c>
    </row>
    <row r="42" spans="1:11">
      <c r="A42" s="7">
        <v>44379</v>
      </c>
      <c r="B42" t="s">
        <v>0</v>
      </c>
      <c r="C42" s="4">
        <v>61503.740000000013</v>
      </c>
      <c r="D42" s="15" t="s">
        <v>85</v>
      </c>
      <c r="E42" t="s">
        <v>40</v>
      </c>
      <c r="F42">
        <v>0</v>
      </c>
      <c r="I42" s="16">
        <v>44416</v>
      </c>
      <c r="J42">
        <v>0</v>
      </c>
      <c r="K42">
        <v>71740.67</v>
      </c>
    </row>
    <row r="43" spans="1:11">
      <c r="A43" s="7">
        <v>44379</v>
      </c>
      <c r="B43" t="s">
        <v>0</v>
      </c>
      <c r="C43" s="4">
        <v>61503.740000000013</v>
      </c>
      <c r="D43" s="15" t="s">
        <v>86</v>
      </c>
      <c r="E43" t="s">
        <v>13</v>
      </c>
      <c r="F43">
        <v>0</v>
      </c>
      <c r="I43" s="16">
        <v>44417</v>
      </c>
      <c r="J43">
        <v>0</v>
      </c>
      <c r="K43">
        <v>73895.839999999997</v>
      </c>
    </row>
    <row r="44" spans="1:11">
      <c r="A44" s="7">
        <v>44379</v>
      </c>
      <c r="B44" t="s">
        <v>0</v>
      </c>
      <c r="C44" s="4">
        <v>61503.740000000013</v>
      </c>
      <c r="D44" s="15" t="s">
        <v>87</v>
      </c>
      <c r="E44" t="s">
        <v>37</v>
      </c>
      <c r="F44">
        <v>0</v>
      </c>
      <c r="I44" s="16">
        <v>44418</v>
      </c>
      <c r="J44">
        <v>0</v>
      </c>
      <c r="K44">
        <v>69977.740000000005</v>
      </c>
    </row>
    <row r="45" spans="1:11">
      <c r="A45" s="7">
        <v>44379</v>
      </c>
      <c r="B45" t="s">
        <v>0</v>
      </c>
      <c r="C45" s="4">
        <v>61503.740000000013</v>
      </c>
      <c r="D45" s="15" t="s">
        <v>88</v>
      </c>
      <c r="E45" t="s">
        <v>39</v>
      </c>
      <c r="F45">
        <v>0</v>
      </c>
      <c r="I45" s="16">
        <v>44419</v>
      </c>
      <c r="J45">
        <v>0</v>
      </c>
      <c r="K45">
        <v>72016.92</v>
      </c>
    </row>
    <row r="46" spans="1:11">
      <c r="A46" s="7">
        <v>44379</v>
      </c>
      <c r="B46" t="s">
        <v>0</v>
      </c>
      <c r="C46" s="4">
        <v>61503.740000000013</v>
      </c>
      <c r="D46" s="15" t="s">
        <v>89</v>
      </c>
      <c r="E46" t="s">
        <v>20</v>
      </c>
      <c r="F46">
        <v>4</v>
      </c>
      <c r="I46" s="16">
        <v>44420</v>
      </c>
      <c r="J46">
        <v>0</v>
      </c>
      <c r="K46">
        <v>70775.41</v>
      </c>
    </row>
    <row r="47" spans="1:11">
      <c r="A47" s="7">
        <v>44379</v>
      </c>
      <c r="B47" t="s">
        <v>0</v>
      </c>
      <c r="C47" s="4">
        <v>61503.740000000013</v>
      </c>
      <c r="D47" s="15" t="s">
        <v>89</v>
      </c>
      <c r="E47" t="s">
        <v>21</v>
      </c>
      <c r="F47">
        <v>8</v>
      </c>
      <c r="I47" s="16">
        <v>44421</v>
      </c>
      <c r="J47">
        <v>0</v>
      </c>
      <c r="K47">
        <v>71548.81</v>
      </c>
    </row>
    <row r="48" spans="1:11">
      <c r="A48" s="7">
        <v>44379</v>
      </c>
      <c r="B48" t="s">
        <v>0</v>
      </c>
      <c r="C48" s="4">
        <v>61503.740000000013</v>
      </c>
      <c r="D48" s="15" t="s">
        <v>89</v>
      </c>
      <c r="E48" t="s">
        <v>22</v>
      </c>
      <c r="F48">
        <v>174</v>
      </c>
      <c r="I48" s="16">
        <v>44422</v>
      </c>
      <c r="J48">
        <v>0</v>
      </c>
      <c r="K48">
        <v>81561.510000000009</v>
      </c>
    </row>
    <row r="49" spans="1:11">
      <c r="A49" s="7">
        <v>44379</v>
      </c>
      <c r="B49" t="s">
        <v>0</v>
      </c>
      <c r="C49" s="4">
        <v>61503.740000000013</v>
      </c>
      <c r="D49" s="15" t="s">
        <v>90</v>
      </c>
      <c r="E49" t="s">
        <v>91</v>
      </c>
      <c r="F49">
        <v>0</v>
      </c>
      <c r="I49" s="16">
        <v>44423</v>
      </c>
      <c r="J49">
        <v>0</v>
      </c>
      <c r="K49">
        <v>87308.01</v>
      </c>
    </row>
    <row r="50" spans="1:11">
      <c r="A50" s="7">
        <v>44379</v>
      </c>
      <c r="B50" t="s">
        <v>0</v>
      </c>
      <c r="C50" s="4">
        <v>61503.740000000013</v>
      </c>
      <c r="D50" s="15" t="s">
        <v>90</v>
      </c>
      <c r="E50" t="s">
        <v>18</v>
      </c>
      <c r="F50">
        <v>0</v>
      </c>
      <c r="I50" s="16">
        <v>44424</v>
      </c>
      <c r="J50">
        <v>0</v>
      </c>
      <c r="K50">
        <v>100286.55</v>
      </c>
    </row>
    <row r="51" spans="1:11">
      <c r="A51" s="7">
        <v>44379</v>
      </c>
      <c r="B51" t="s">
        <v>0</v>
      </c>
      <c r="C51" s="4">
        <v>61503.740000000013</v>
      </c>
      <c r="D51" s="15" t="s">
        <v>90</v>
      </c>
      <c r="E51" t="s">
        <v>92</v>
      </c>
      <c r="F51">
        <v>0</v>
      </c>
      <c r="I51" s="16">
        <v>44425</v>
      </c>
      <c r="J51">
        <v>0</v>
      </c>
      <c r="K51">
        <v>82149.759999999995</v>
      </c>
    </row>
    <row r="52" spans="1:11">
      <c r="A52" s="7">
        <v>44379</v>
      </c>
      <c r="B52" t="s">
        <v>0</v>
      </c>
      <c r="C52" s="4">
        <v>61503.740000000013</v>
      </c>
      <c r="D52" s="15" t="s">
        <v>90</v>
      </c>
      <c r="E52" t="s">
        <v>93</v>
      </c>
      <c r="F52">
        <v>0</v>
      </c>
      <c r="I52" s="16">
        <v>44426</v>
      </c>
      <c r="J52">
        <v>0</v>
      </c>
      <c r="K52">
        <v>103566.5</v>
      </c>
    </row>
    <row r="53" spans="1:11">
      <c r="A53" s="7">
        <v>44379</v>
      </c>
      <c r="B53" t="s">
        <v>0</v>
      </c>
      <c r="C53" s="4">
        <v>61503.740000000013</v>
      </c>
      <c r="D53" s="15" t="s">
        <v>90</v>
      </c>
      <c r="E53" t="s">
        <v>94</v>
      </c>
      <c r="F53">
        <v>0</v>
      </c>
      <c r="I53" s="16">
        <v>44427</v>
      </c>
      <c r="J53">
        <v>0</v>
      </c>
      <c r="K53">
        <v>99221.65</v>
      </c>
    </row>
    <row r="54" spans="1:11">
      <c r="A54" s="7">
        <v>44380</v>
      </c>
      <c r="B54" t="s">
        <v>0</v>
      </c>
      <c r="C54" s="4">
        <v>42306.42</v>
      </c>
      <c r="D54" s="15" t="s">
        <v>73</v>
      </c>
      <c r="E54" t="s">
        <v>56</v>
      </c>
      <c r="F54">
        <v>0</v>
      </c>
      <c r="I54" s="16">
        <v>44428</v>
      </c>
      <c r="J54">
        <v>0</v>
      </c>
      <c r="K54">
        <v>101402.82</v>
      </c>
    </row>
    <row r="55" spans="1:11">
      <c r="A55" s="7">
        <v>44380</v>
      </c>
      <c r="B55" t="s">
        <v>0</v>
      </c>
      <c r="C55" s="4">
        <v>42306.42</v>
      </c>
      <c r="D55" s="15" t="s">
        <v>73</v>
      </c>
      <c r="E55" t="s">
        <v>55</v>
      </c>
      <c r="F55">
        <v>0</v>
      </c>
      <c r="I55" s="16">
        <v>44429</v>
      </c>
      <c r="J55">
        <v>0</v>
      </c>
      <c r="K55">
        <v>102729.2</v>
      </c>
    </row>
    <row r="56" spans="1:11">
      <c r="A56" s="7">
        <v>44380</v>
      </c>
      <c r="B56" t="s">
        <v>0</v>
      </c>
      <c r="C56" s="4">
        <v>42306.42</v>
      </c>
      <c r="D56" s="15" t="s">
        <v>76</v>
      </c>
      <c r="E56" t="s">
        <v>25</v>
      </c>
      <c r="F56">
        <v>17</v>
      </c>
      <c r="I56" s="16">
        <v>44430</v>
      </c>
      <c r="J56">
        <v>0</v>
      </c>
      <c r="K56">
        <v>109277.96</v>
      </c>
    </row>
    <row r="57" spans="1:11">
      <c r="A57" s="7">
        <v>44380</v>
      </c>
      <c r="B57" t="s">
        <v>0</v>
      </c>
      <c r="C57" s="4">
        <v>42306.42</v>
      </c>
      <c r="D57" s="15" t="s">
        <v>78</v>
      </c>
      <c r="E57" t="s">
        <v>57</v>
      </c>
      <c r="F57">
        <v>22</v>
      </c>
      <c r="I57" s="16">
        <v>44431</v>
      </c>
      <c r="J57">
        <v>0</v>
      </c>
      <c r="K57">
        <v>116409.06</v>
      </c>
    </row>
    <row r="58" spans="1:11">
      <c r="A58" s="7">
        <v>44380</v>
      </c>
      <c r="B58" t="s">
        <v>0</v>
      </c>
      <c r="C58" s="4">
        <v>42306.42</v>
      </c>
      <c r="D58" s="15" t="s">
        <v>78</v>
      </c>
      <c r="E58" t="s">
        <v>58</v>
      </c>
      <c r="F58">
        <v>14</v>
      </c>
      <c r="I58" s="16">
        <v>44432</v>
      </c>
      <c r="J58">
        <v>0</v>
      </c>
      <c r="K58">
        <v>101561.74</v>
      </c>
    </row>
    <row r="59" spans="1:11">
      <c r="A59" s="7">
        <v>44380</v>
      </c>
      <c r="B59" t="s">
        <v>0</v>
      </c>
      <c r="C59" s="4">
        <v>42306.42</v>
      </c>
      <c r="D59" s="15" t="s">
        <v>79</v>
      </c>
      <c r="E59" t="s">
        <v>36</v>
      </c>
      <c r="F59">
        <v>0</v>
      </c>
      <c r="I59" s="16">
        <v>44433</v>
      </c>
      <c r="J59">
        <v>0</v>
      </c>
      <c r="K59">
        <v>101505.8</v>
      </c>
    </row>
    <row r="60" spans="1:11">
      <c r="A60" s="7">
        <v>44380</v>
      </c>
      <c r="B60" t="s">
        <v>0</v>
      </c>
      <c r="C60" s="4">
        <v>42306.42</v>
      </c>
      <c r="D60" s="15" t="s">
        <v>80</v>
      </c>
      <c r="E60" t="s">
        <v>60</v>
      </c>
      <c r="F60">
        <v>0</v>
      </c>
      <c r="I60" s="16">
        <v>44434</v>
      </c>
      <c r="J60">
        <v>0</v>
      </c>
      <c r="K60">
        <v>99569.25</v>
      </c>
    </row>
    <row r="61" spans="1:11">
      <c r="A61" s="7">
        <v>44380</v>
      </c>
      <c r="B61" t="s">
        <v>0</v>
      </c>
      <c r="C61" s="4">
        <v>42306.42</v>
      </c>
      <c r="D61" s="15" t="s">
        <v>80</v>
      </c>
      <c r="E61" t="s">
        <v>59</v>
      </c>
      <c r="F61">
        <v>0</v>
      </c>
      <c r="I61" s="16">
        <v>44435</v>
      </c>
      <c r="J61">
        <v>0</v>
      </c>
      <c r="K61">
        <v>97162.65</v>
      </c>
    </row>
    <row r="62" spans="1:11">
      <c r="A62" s="7">
        <v>44380</v>
      </c>
      <c r="B62" t="s">
        <v>0</v>
      </c>
      <c r="C62" s="4">
        <v>42306.42</v>
      </c>
      <c r="D62" s="15" t="s">
        <v>81</v>
      </c>
      <c r="E62" t="s">
        <v>15</v>
      </c>
      <c r="F62">
        <v>0</v>
      </c>
      <c r="I62" s="16">
        <v>44436</v>
      </c>
      <c r="J62">
        <v>0</v>
      </c>
      <c r="K62">
        <v>113875.5</v>
      </c>
    </row>
    <row r="63" spans="1:11">
      <c r="A63" s="7">
        <v>44380</v>
      </c>
      <c r="B63" t="s">
        <v>0</v>
      </c>
      <c r="C63" s="4">
        <v>42306.42</v>
      </c>
      <c r="D63" s="15" t="s">
        <v>81</v>
      </c>
      <c r="E63" t="s">
        <v>16</v>
      </c>
      <c r="F63">
        <v>0</v>
      </c>
      <c r="I63" s="16">
        <v>44437</v>
      </c>
      <c r="J63">
        <v>0</v>
      </c>
      <c r="K63">
        <v>109796.58</v>
      </c>
    </row>
    <row r="64" spans="1:11">
      <c r="A64" s="7">
        <v>44380</v>
      </c>
      <c r="B64" t="s">
        <v>0</v>
      </c>
      <c r="C64" s="4">
        <v>42306.42</v>
      </c>
      <c r="D64" s="15" t="s">
        <v>81</v>
      </c>
      <c r="E64" t="s">
        <v>17</v>
      </c>
      <c r="F64">
        <v>0</v>
      </c>
      <c r="I64" s="16">
        <v>44438</v>
      </c>
      <c r="J64">
        <v>0</v>
      </c>
      <c r="K64">
        <v>123960.57</v>
      </c>
    </row>
    <row r="65" spans="1:11">
      <c r="A65" s="7">
        <v>44380</v>
      </c>
      <c r="B65" t="s">
        <v>0</v>
      </c>
      <c r="C65" s="4">
        <v>42306.42</v>
      </c>
      <c r="D65" s="15" t="s">
        <v>82</v>
      </c>
      <c r="E65" t="s">
        <v>19</v>
      </c>
      <c r="F65">
        <v>0</v>
      </c>
      <c r="I65" s="16">
        <v>44439</v>
      </c>
      <c r="J65">
        <v>0</v>
      </c>
      <c r="K65">
        <v>101186.6</v>
      </c>
    </row>
    <row r="66" spans="1:11">
      <c r="A66" s="7">
        <v>44380</v>
      </c>
      <c r="B66" t="s">
        <v>0</v>
      </c>
      <c r="C66" s="4">
        <v>42306.42</v>
      </c>
      <c r="D66" s="15" t="s">
        <v>83</v>
      </c>
      <c r="E66" t="s">
        <v>14</v>
      </c>
      <c r="F66">
        <v>0</v>
      </c>
      <c r="I66" s="16">
        <v>44440</v>
      </c>
      <c r="J66">
        <v>0</v>
      </c>
      <c r="K66">
        <v>105045.66</v>
      </c>
    </row>
    <row r="67" spans="1:11">
      <c r="A67" s="7">
        <v>44380</v>
      </c>
      <c r="B67" t="s">
        <v>0</v>
      </c>
      <c r="C67" s="4">
        <v>42306.42</v>
      </c>
      <c r="D67" s="15" t="s">
        <v>84</v>
      </c>
      <c r="E67" t="s">
        <v>38</v>
      </c>
      <c r="F67">
        <v>59</v>
      </c>
      <c r="I67" s="16">
        <v>44441</v>
      </c>
      <c r="J67">
        <v>0</v>
      </c>
      <c r="K67">
        <v>122369.87</v>
      </c>
    </row>
    <row r="68" spans="1:11">
      <c r="A68" s="7">
        <v>44380</v>
      </c>
      <c r="B68" t="s">
        <v>0</v>
      </c>
      <c r="C68" s="4">
        <v>42306.42</v>
      </c>
      <c r="D68" s="15" t="s">
        <v>85</v>
      </c>
      <c r="E68" t="s">
        <v>40</v>
      </c>
      <c r="F68">
        <v>0</v>
      </c>
      <c r="I68" s="16">
        <v>44442</v>
      </c>
      <c r="J68">
        <v>0</v>
      </c>
      <c r="K68">
        <v>110607.36</v>
      </c>
    </row>
    <row r="69" spans="1:11">
      <c r="A69" s="7">
        <v>44380</v>
      </c>
      <c r="B69" t="s">
        <v>0</v>
      </c>
      <c r="C69" s="4">
        <v>42306.42</v>
      </c>
      <c r="D69" s="15" t="s">
        <v>86</v>
      </c>
      <c r="E69" t="s">
        <v>13</v>
      </c>
      <c r="F69">
        <v>0</v>
      </c>
      <c r="I69" s="16">
        <v>44443</v>
      </c>
      <c r="J69">
        <v>0</v>
      </c>
      <c r="K69">
        <v>112185.55</v>
      </c>
    </row>
    <row r="70" spans="1:11">
      <c r="A70" s="7">
        <v>44380</v>
      </c>
      <c r="B70" t="s">
        <v>0</v>
      </c>
      <c r="C70" s="4">
        <v>42306.42</v>
      </c>
      <c r="D70" s="15" t="s">
        <v>87</v>
      </c>
      <c r="E70" t="s">
        <v>37</v>
      </c>
      <c r="F70">
        <v>0</v>
      </c>
      <c r="I70" s="16">
        <v>44444</v>
      </c>
      <c r="J70">
        <v>0</v>
      </c>
      <c r="K70">
        <v>124419.12</v>
      </c>
    </row>
    <row r="71" spans="1:11">
      <c r="A71" s="7">
        <v>44380</v>
      </c>
      <c r="B71" t="s">
        <v>0</v>
      </c>
      <c r="C71" s="4">
        <v>42306.42</v>
      </c>
      <c r="D71" s="15" t="s">
        <v>88</v>
      </c>
      <c r="E71" t="s">
        <v>39</v>
      </c>
      <c r="F71">
        <v>0</v>
      </c>
      <c r="I71" s="16">
        <v>44445</v>
      </c>
      <c r="J71">
        <v>0</v>
      </c>
      <c r="K71">
        <v>122690.97</v>
      </c>
    </row>
    <row r="72" spans="1:11">
      <c r="A72" s="7">
        <v>44380</v>
      </c>
      <c r="B72" t="s">
        <v>0</v>
      </c>
      <c r="C72" s="4">
        <v>42306.42</v>
      </c>
      <c r="D72" s="15" t="s">
        <v>89</v>
      </c>
      <c r="E72" t="s">
        <v>20</v>
      </c>
      <c r="F72">
        <v>5</v>
      </c>
      <c r="I72" s="16">
        <v>44446</v>
      </c>
      <c r="J72">
        <v>0</v>
      </c>
      <c r="K72">
        <v>131513.18</v>
      </c>
    </row>
    <row r="73" spans="1:11">
      <c r="A73" s="7">
        <v>44380</v>
      </c>
      <c r="B73" t="s">
        <v>0</v>
      </c>
      <c r="C73" s="4">
        <v>42306.42</v>
      </c>
      <c r="D73" s="15" t="s">
        <v>89</v>
      </c>
      <c r="E73" t="s">
        <v>21</v>
      </c>
      <c r="F73">
        <v>10</v>
      </c>
      <c r="I73" s="16">
        <v>44447</v>
      </c>
      <c r="J73">
        <v>0</v>
      </c>
      <c r="K73">
        <v>114650.7</v>
      </c>
    </row>
    <row r="74" spans="1:11">
      <c r="A74" s="7">
        <v>44380</v>
      </c>
      <c r="B74" t="s">
        <v>0</v>
      </c>
      <c r="C74" s="4">
        <v>42306.42</v>
      </c>
      <c r="D74" s="15" t="s">
        <v>89</v>
      </c>
      <c r="E74" t="s">
        <v>22</v>
      </c>
      <c r="F74">
        <v>198</v>
      </c>
      <c r="I74" s="16">
        <v>44448</v>
      </c>
      <c r="J74">
        <v>0</v>
      </c>
      <c r="K74">
        <v>131063.08</v>
      </c>
    </row>
    <row r="75" spans="1:11">
      <c r="A75" s="7">
        <v>44380</v>
      </c>
      <c r="B75" t="s">
        <v>0</v>
      </c>
      <c r="C75" s="4">
        <v>42306.42</v>
      </c>
      <c r="D75" s="15" t="s">
        <v>90</v>
      </c>
      <c r="E75" t="s">
        <v>91</v>
      </c>
      <c r="F75">
        <v>0</v>
      </c>
      <c r="I75" s="16">
        <v>44449</v>
      </c>
      <c r="J75">
        <v>0</v>
      </c>
      <c r="K75">
        <v>117255.84</v>
      </c>
    </row>
    <row r="76" spans="1:11">
      <c r="A76" s="7">
        <v>44380</v>
      </c>
      <c r="B76" t="s">
        <v>0</v>
      </c>
      <c r="C76" s="4">
        <v>42306.42</v>
      </c>
      <c r="D76" s="15" t="s">
        <v>90</v>
      </c>
      <c r="E76" t="s">
        <v>18</v>
      </c>
      <c r="F76">
        <v>0</v>
      </c>
      <c r="I76" s="16">
        <v>44450</v>
      </c>
      <c r="J76">
        <v>0</v>
      </c>
      <c r="K76">
        <v>126258.08</v>
      </c>
    </row>
    <row r="77" spans="1:11">
      <c r="A77" s="7">
        <v>44380</v>
      </c>
      <c r="B77" t="s">
        <v>0</v>
      </c>
      <c r="C77" s="4">
        <v>42306.42</v>
      </c>
      <c r="D77" s="15" t="s">
        <v>90</v>
      </c>
      <c r="E77" t="s">
        <v>92</v>
      </c>
      <c r="F77">
        <v>0</v>
      </c>
      <c r="I77" s="16">
        <v>44451</v>
      </c>
      <c r="J77">
        <v>0</v>
      </c>
      <c r="K77">
        <v>144322.20000000001</v>
      </c>
    </row>
    <row r="78" spans="1:11">
      <c r="A78" s="7">
        <v>44380</v>
      </c>
      <c r="B78" t="s">
        <v>0</v>
      </c>
      <c r="C78" s="4">
        <v>42306.42</v>
      </c>
      <c r="D78" s="15" t="s">
        <v>90</v>
      </c>
      <c r="E78" t="s">
        <v>93</v>
      </c>
      <c r="F78">
        <v>0</v>
      </c>
      <c r="I78" s="16">
        <v>44452</v>
      </c>
      <c r="J78">
        <v>0</v>
      </c>
      <c r="K78">
        <v>151019.07999999999</v>
      </c>
    </row>
    <row r="79" spans="1:11">
      <c r="A79" s="7">
        <v>44380</v>
      </c>
      <c r="B79" t="s">
        <v>0</v>
      </c>
      <c r="C79" s="4">
        <v>42306.42</v>
      </c>
      <c r="D79" s="15" t="s">
        <v>90</v>
      </c>
      <c r="E79" t="s">
        <v>94</v>
      </c>
      <c r="F79">
        <v>0</v>
      </c>
      <c r="I79" s="16">
        <v>44453</v>
      </c>
      <c r="J79">
        <v>0</v>
      </c>
      <c r="K79">
        <v>143199.25</v>
      </c>
    </row>
    <row r="80" spans="1:11">
      <c r="A80" s="7">
        <v>44381</v>
      </c>
      <c r="B80" t="s">
        <v>0</v>
      </c>
      <c r="C80" s="4">
        <v>63581.31</v>
      </c>
      <c r="D80" s="15" t="s">
        <v>73</v>
      </c>
      <c r="E80" t="s">
        <v>56</v>
      </c>
      <c r="F80">
        <v>0</v>
      </c>
      <c r="I80" s="16">
        <v>44454</v>
      </c>
      <c r="J80">
        <v>0</v>
      </c>
      <c r="K80">
        <v>125497.72</v>
      </c>
    </row>
    <row r="81" spans="1:11">
      <c r="A81" s="7">
        <v>44381</v>
      </c>
      <c r="B81" t="s">
        <v>0</v>
      </c>
      <c r="C81" s="4">
        <v>63581.31</v>
      </c>
      <c r="D81" s="15" t="s">
        <v>73</v>
      </c>
      <c r="E81" t="s">
        <v>55</v>
      </c>
      <c r="F81">
        <v>0</v>
      </c>
      <c r="I81" s="16">
        <v>44455</v>
      </c>
      <c r="J81">
        <v>0</v>
      </c>
      <c r="K81">
        <v>145728.56</v>
      </c>
    </row>
    <row r="82" spans="1:11">
      <c r="A82" s="7">
        <v>44381</v>
      </c>
      <c r="B82" t="s">
        <v>0</v>
      </c>
      <c r="C82" s="4">
        <v>63581.31</v>
      </c>
      <c r="D82" s="15" t="s">
        <v>76</v>
      </c>
      <c r="E82" t="s">
        <v>25</v>
      </c>
      <c r="F82">
        <v>13</v>
      </c>
      <c r="I82" s="16">
        <v>44456</v>
      </c>
      <c r="J82">
        <v>0</v>
      </c>
      <c r="K82">
        <v>119778.04</v>
      </c>
    </row>
    <row r="83" spans="1:11">
      <c r="A83" s="7">
        <v>44381</v>
      </c>
      <c r="B83" t="s">
        <v>0</v>
      </c>
      <c r="C83" s="4">
        <v>63581.31</v>
      </c>
      <c r="D83" s="15" t="s">
        <v>78</v>
      </c>
      <c r="E83" t="s">
        <v>57</v>
      </c>
      <c r="F83">
        <v>21</v>
      </c>
      <c r="I83" s="16">
        <v>44457</v>
      </c>
      <c r="J83">
        <v>0</v>
      </c>
      <c r="K83">
        <v>130716.63</v>
      </c>
    </row>
    <row r="84" spans="1:11">
      <c r="A84" s="7">
        <v>44381</v>
      </c>
      <c r="B84" t="s">
        <v>0</v>
      </c>
      <c r="C84" s="4">
        <v>63581.31</v>
      </c>
      <c r="D84" s="15" t="s">
        <v>78</v>
      </c>
      <c r="E84" t="s">
        <v>58</v>
      </c>
      <c r="F84">
        <v>33</v>
      </c>
      <c r="I84" s="16">
        <v>44458</v>
      </c>
      <c r="J84">
        <v>0</v>
      </c>
      <c r="K84">
        <v>130201.83</v>
      </c>
    </row>
    <row r="85" spans="1:11">
      <c r="A85" s="7">
        <v>44381</v>
      </c>
      <c r="B85" t="s">
        <v>0</v>
      </c>
      <c r="C85" s="4">
        <v>63581.31</v>
      </c>
      <c r="D85" s="15" t="s">
        <v>79</v>
      </c>
      <c r="E85" t="s">
        <v>36</v>
      </c>
      <c r="F85">
        <v>0</v>
      </c>
      <c r="I85" s="16">
        <v>44459</v>
      </c>
      <c r="J85">
        <v>0</v>
      </c>
      <c r="K85">
        <v>155484.70000000001</v>
      </c>
    </row>
    <row r="86" spans="1:11">
      <c r="A86" s="7">
        <v>44381</v>
      </c>
      <c r="B86" t="s">
        <v>0</v>
      </c>
      <c r="C86" s="4">
        <v>63581.31</v>
      </c>
      <c r="D86" s="15" t="s">
        <v>80</v>
      </c>
      <c r="E86" t="s">
        <v>60</v>
      </c>
      <c r="F86">
        <v>0</v>
      </c>
      <c r="I86" s="16">
        <v>44460</v>
      </c>
      <c r="J86">
        <v>0</v>
      </c>
      <c r="K86">
        <v>145051.20000000001</v>
      </c>
    </row>
    <row r="87" spans="1:11">
      <c r="A87" s="7">
        <v>44381</v>
      </c>
      <c r="B87" t="s">
        <v>0</v>
      </c>
      <c r="C87" s="4">
        <v>63581.31</v>
      </c>
      <c r="D87" s="15" t="s">
        <v>80</v>
      </c>
      <c r="E87" t="s">
        <v>59</v>
      </c>
      <c r="F87">
        <v>0</v>
      </c>
      <c r="I87" s="16">
        <v>44461</v>
      </c>
      <c r="J87">
        <v>0</v>
      </c>
      <c r="K87">
        <v>146467.57999999999</v>
      </c>
    </row>
    <row r="88" spans="1:11">
      <c r="A88" s="7">
        <v>44381</v>
      </c>
      <c r="B88" t="s">
        <v>0</v>
      </c>
      <c r="C88" s="4">
        <v>63581.31</v>
      </c>
      <c r="D88" s="15" t="s">
        <v>81</v>
      </c>
      <c r="E88" t="s">
        <v>15</v>
      </c>
      <c r="F88">
        <v>0</v>
      </c>
      <c r="I88" s="16">
        <v>44462</v>
      </c>
      <c r="J88">
        <v>0</v>
      </c>
      <c r="K88">
        <v>132594.59</v>
      </c>
    </row>
    <row r="89" spans="1:11">
      <c r="A89" s="7">
        <v>44381</v>
      </c>
      <c r="B89" t="s">
        <v>0</v>
      </c>
      <c r="C89" s="4">
        <v>63581.31</v>
      </c>
      <c r="D89" s="15" t="s">
        <v>81</v>
      </c>
      <c r="E89" t="s">
        <v>16</v>
      </c>
      <c r="F89">
        <v>0</v>
      </c>
      <c r="I89" s="16">
        <v>44463</v>
      </c>
      <c r="J89">
        <v>0</v>
      </c>
      <c r="K89">
        <v>119079.1</v>
      </c>
    </row>
    <row r="90" spans="1:11">
      <c r="A90" s="7">
        <v>44381</v>
      </c>
      <c r="B90" t="s">
        <v>0</v>
      </c>
      <c r="C90" s="4">
        <v>63581.31</v>
      </c>
      <c r="D90" s="15" t="s">
        <v>81</v>
      </c>
      <c r="E90" t="s">
        <v>17</v>
      </c>
      <c r="F90">
        <v>0</v>
      </c>
      <c r="I90" s="16">
        <v>44464</v>
      </c>
      <c r="J90">
        <v>0</v>
      </c>
      <c r="K90">
        <v>113141</v>
      </c>
    </row>
    <row r="91" spans="1:11">
      <c r="A91" s="7">
        <v>44381</v>
      </c>
      <c r="B91" t="s">
        <v>0</v>
      </c>
      <c r="C91" s="4">
        <v>63581.31</v>
      </c>
      <c r="D91" s="15" t="s">
        <v>82</v>
      </c>
      <c r="E91" t="s">
        <v>19</v>
      </c>
      <c r="F91">
        <v>0</v>
      </c>
      <c r="I91" s="16">
        <v>44465</v>
      </c>
      <c r="J91">
        <v>0</v>
      </c>
      <c r="K91">
        <v>124010.92</v>
      </c>
    </row>
    <row r="92" spans="1:11">
      <c r="A92" s="7">
        <v>44381</v>
      </c>
      <c r="B92" t="s">
        <v>0</v>
      </c>
      <c r="C92" s="4">
        <v>63581.31</v>
      </c>
      <c r="D92" s="15" t="s">
        <v>83</v>
      </c>
      <c r="E92" t="s">
        <v>14</v>
      </c>
      <c r="F92">
        <v>0</v>
      </c>
      <c r="I92" s="16">
        <v>44466</v>
      </c>
      <c r="J92">
        <v>0</v>
      </c>
      <c r="K92">
        <v>131941.48000000001</v>
      </c>
    </row>
    <row r="93" spans="1:11">
      <c r="A93" s="7">
        <v>44381</v>
      </c>
      <c r="B93" t="s">
        <v>0</v>
      </c>
      <c r="C93" s="4">
        <v>63581.31</v>
      </c>
      <c r="D93" s="15" t="s">
        <v>84</v>
      </c>
      <c r="E93" t="s">
        <v>38</v>
      </c>
      <c r="F93">
        <v>48</v>
      </c>
      <c r="I93" s="16">
        <v>44467</v>
      </c>
      <c r="J93">
        <v>0</v>
      </c>
      <c r="K93">
        <v>125307.35</v>
      </c>
    </row>
    <row r="94" spans="1:11">
      <c r="A94" s="7">
        <v>44381</v>
      </c>
      <c r="B94" t="s">
        <v>0</v>
      </c>
      <c r="C94" s="4">
        <v>63581.31</v>
      </c>
      <c r="D94" s="15" t="s">
        <v>85</v>
      </c>
      <c r="E94" t="s">
        <v>40</v>
      </c>
      <c r="F94">
        <v>0</v>
      </c>
      <c r="I94" s="16">
        <v>44468</v>
      </c>
      <c r="J94">
        <v>1</v>
      </c>
      <c r="K94">
        <v>124227.32</v>
      </c>
    </row>
    <row r="95" spans="1:11">
      <c r="A95" s="7">
        <v>44381</v>
      </c>
      <c r="B95" t="s">
        <v>0</v>
      </c>
      <c r="C95" s="4">
        <v>63581.31</v>
      </c>
      <c r="D95" s="15" t="s">
        <v>86</v>
      </c>
      <c r="E95" t="s">
        <v>13</v>
      </c>
      <c r="F95">
        <v>0</v>
      </c>
      <c r="I95" s="16">
        <v>44469</v>
      </c>
      <c r="J95">
        <v>0</v>
      </c>
      <c r="K95">
        <v>129047.43</v>
      </c>
    </row>
    <row r="96" spans="1:11">
      <c r="A96" s="7">
        <v>44381</v>
      </c>
      <c r="B96" t="s">
        <v>0</v>
      </c>
      <c r="C96" s="4">
        <v>63581.31</v>
      </c>
      <c r="D96" s="15" t="s">
        <v>87</v>
      </c>
      <c r="E96" t="s">
        <v>37</v>
      </c>
      <c r="F96">
        <v>0</v>
      </c>
      <c r="I96" s="16">
        <v>44470</v>
      </c>
      <c r="J96">
        <v>0</v>
      </c>
      <c r="K96">
        <v>134672.79999999999</v>
      </c>
    </row>
    <row r="97" spans="1:11">
      <c r="A97" s="7">
        <v>44381</v>
      </c>
      <c r="B97" t="s">
        <v>0</v>
      </c>
      <c r="C97" s="4">
        <v>63581.31</v>
      </c>
      <c r="D97" s="15" t="s">
        <v>88</v>
      </c>
      <c r="E97" t="s">
        <v>39</v>
      </c>
      <c r="F97">
        <v>0</v>
      </c>
      <c r="I97" s="16">
        <v>44471</v>
      </c>
      <c r="J97">
        <v>0</v>
      </c>
      <c r="K97">
        <v>137878.07999999999</v>
      </c>
    </row>
    <row r="98" spans="1:11">
      <c r="A98" s="7">
        <v>44381</v>
      </c>
      <c r="B98" t="s">
        <v>0</v>
      </c>
      <c r="C98" s="4">
        <v>63581.31</v>
      </c>
      <c r="D98" s="15" t="s">
        <v>89</v>
      </c>
      <c r="E98" t="s">
        <v>20</v>
      </c>
      <c r="F98">
        <v>5</v>
      </c>
      <c r="I98" s="16">
        <v>44472</v>
      </c>
      <c r="J98">
        <v>0</v>
      </c>
      <c r="K98">
        <v>151074.12</v>
      </c>
    </row>
    <row r="99" spans="1:11">
      <c r="A99" s="7">
        <v>44381</v>
      </c>
      <c r="B99" t="s">
        <v>0</v>
      </c>
      <c r="C99" s="4">
        <v>63581.31</v>
      </c>
      <c r="D99" s="15" t="s">
        <v>89</v>
      </c>
      <c r="E99" t="s">
        <v>21</v>
      </c>
      <c r="F99">
        <v>9</v>
      </c>
      <c r="I99" s="16">
        <v>44473</v>
      </c>
      <c r="J99">
        <v>0</v>
      </c>
      <c r="K99">
        <v>162242.28</v>
      </c>
    </row>
    <row r="100" spans="1:11">
      <c r="A100" s="7">
        <v>44381</v>
      </c>
      <c r="B100" t="s">
        <v>0</v>
      </c>
      <c r="C100" s="4">
        <v>63581.31</v>
      </c>
      <c r="D100" s="15" t="s">
        <v>89</v>
      </c>
      <c r="E100" t="s">
        <v>22</v>
      </c>
      <c r="F100">
        <v>243</v>
      </c>
      <c r="I100" s="16">
        <v>44474</v>
      </c>
      <c r="J100">
        <v>0</v>
      </c>
      <c r="K100">
        <v>142801.28</v>
      </c>
    </row>
    <row r="101" spans="1:11">
      <c r="A101" s="7">
        <v>44381</v>
      </c>
      <c r="B101" t="s">
        <v>0</v>
      </c>
      <c r="C101" s="4">
        <v>63581.31</v>
      </c>
      <c r="D101" s="15" t="s">
        <v>90</v>
      </c>
      <c r="E101" t="s">
        <v>91</v>
      </c>
      <c r="F101">
        <v>0</v>
      </c>
      <c r="I101" s="16">
        <v>44475</v>
      </c>
      <c r="J101">
        <v>0</v>
      </c>
      <c r="K101">
        <v>130400.01</v>
      </c>
    </row>
    <row r="102" spans="1:11">
      <c r="A102" s="7">
        <v>44381</v>
      </c>
      <c r="B102" t="s">
        <v>0</v>
      </c>
      <c r="C102" s="4">
        <v>63581.31</v>
      </c>
      <c r="D102" s="15" t="s">
        <v>90</v>
      </c>
      <c r="E102" t="s">
        <v>18</v>
      </c>
      <c r="F102">
        <v>0</v>
      </c>
      <c r="I102" s="16">
        <v>44476</v>
      </c>
      <c r="J102">
        <v>0</v>
      </c>
      <c r="K102">
        <v>132186.12</v>
      </c>
    </row>
    <row r="103" spans="1:11">
      <c r="A103" s="7">
        <v>44381</v>
      </c>
      <c r="B103" t="s">
        <v>0</v>
      </c>
      <c r="C103" s="4">
        <v>63581.31</v>
      </c>
      <c r="D103" s="15" t="s">
        <v>90</v>
      </c>
      <c r="E103" t="s">
        <v>92</v>
      </c>
      <c r="F103">
        <v>0</v>
      </c>
      <c r="I103" s="16">
        <v>44477</v>
      </c>
      <c r="J103">
        <v>0</v>
      </c>
      <c r="K103">
        <v>136721.82999999999</v>
      </c>
    </row>
    <row r="104" spans="1:11">
      <c r="A104" s="7">
        <v>44381</v>
      </c>
      <c r="B104" t="s">
        <v>0</v>
      </c>
      <c r="C104" s="4">
        <v>63581.31</v>
      </c>
      <c r="D104" s="15" t="s">
        <v>90</v>
      </c>
      <c r="E104" t="s">
        <v>93</v>
      </c>
      <c r="F104">
        <v>0</v>
      </c>
      <c r="I104" s="16">
        <v>44478</v>
      </c>
      <c r="J104">
        <v>0</v>
      </c>
      <c r="K104">
        <v>142680.95999999999</v>
      </c>
    </row>
    <row r="105" spans="1:11">
      <c r="A105" s="7">
        <v>44381</v>
      </c>
      <c r="B105" t="s">
        <v>0</v>
      </c>
      <c r="C105" s="4">
        <v>63581.31</v>
      </c>
      <c r="D105" s="15" t="s">
        <v>90</v>
      </c>
      <c r="E105" t="s">
        <v>94</v>
      </c>
      <c r="F105">
        <v>0</v>
      </c>
      <c r="I105" s="16">
        <v>44479</v>
      </c>
      <c r="J105">
        <v>0</v>
      </c>
      <c r="K105">
        <v>162817.04999999999</v>
      </c>
    </row>
    <row r="106" spans="1:11">
      <c r="A106" s="7">
        <v>44382</v>
      </c>
      <c r="B106" t="s">
        <v>0</v>
      </c>
      <c r="C106" s="4">
        <v>66845.78</v>
      </c>
      <c r="D106" s="15" t="s">
        <v>73</v>
      </c>
      <c r="E106" t="s">
        <v>56</v>
      </c>
      <c r="F106">
        <v>0</v>
      </c>
      <c r="I106" s="16">
        <v>44480</v>
      </c>
      <c r="J106">
        <v>0</v>
      </c>
      <c r="K106">
        <v>168828.86</v>
      </c>
    </row>
    <row r="107" spans="1:11">
      <c r="A107" s="7">
        <v>44382</v>
      </c>
      <c r="B107" t="s">
        <v>0</v>
      </c>
      <c r="C107" s="4">
        <v>66845.78</v>
      </c>
      <c r="D107" s="15" t="s">
        <v>73</v>
      </c>
      <c r="E107" t="s">
        <v>55</v>
      </c>
      <c r="F107">
        <v>0</v>
      </c>
      <c r="I107" s="16">
        <v>44481</v>
      </c>
      <c r="J107">
        <v>0</v>
      </c>
      <c r="K107">
        <v>151015.79999999999</v>
      </c>
    </row>
    <row r="108" spans="1:11">
      <c r="A108" s="7">
        <v>44382</v>
      </c>
      <c r="B108" t="s">
        <v>0</v>
      </c>
      <c r="C108" s="4">
        <v>66845.78</v>
      </c>
      <c r="D108" s="15" t="s">
        <v>76</v>
      </c>
      <c r="E108" t="s">
        <v>25</v>
      </c>
      <c r="F108">
        <v>17</v>
      </c>
      <c r="I108" s="16">
        <v>44482</v>
      </c>
      <c r="J108">
        <v>0</v>
      </c>
      <c r="K108">
        <v>159059.78</v>
      </c>
    </row>
    <row r="109" spans="1:11">
      <c r="A109" s="7">
        <v>44382</v>
      </c>
      <c r="B109" t="s">
        <v>0</v>
      </c>
      <c r="C109" s="4">
        <v>66845.78</v>
      </c>
      <c r="D109" s="15" t="s">
        <v>78</v>
      </c>
      <c r="E109" t="s">
        <v>57</v>
      </c>
      <c r="F109">
        <v>23</v>
      </c>
      <c r="I109" s="16">
        <v>44483</v>
      </c>
      <c r="J109">
        <v>0</v>
      </c>
      <c r="K109">
        <v>155295.63</v>
      </c>
    </row>
    <row r="110" spans="1:11">
      <c r="A110" s="7">
        <v>44382</v>
      </c>
      <c r="B110" t="s">
        <v>0</v>
      </c>
      <c r="C110" s="4">
        <v>66845.78</v>
      </c>
      <c r="D110" s="15" t="s">
        <v>78</v>
      </c>
      <c r="E110" t="s">
        <v>58</v>
      </c>
      <c r="F110">
        <v>32</v>
      </c>
      <c r="I110" s="16">
        <v>44484</v>
      </c>
      <c r="J110">
        <v>0</v>
      </c>
      <c r="K110">
        <v>159720.09</v>
      </c>
    </row>
    <row r="111" spans="1:11">
      <c r="A111" s="7">
        <v>44382</v>
      </c>
      <c r="B111" t="s">
        <v>0</v>
      </c>
      <c r="C111" s="4">
        <v>66845.78</v>
      </c>
      <c r="D111" s="15" t="s">
        <v>79</v>
      </c>
      <c r="E111" t="s">
        <v>36</v>
      </c>
      <c r="F111">
        <v>0</v>
      </c>
      <c r="I111" s="16">
        <v>44485</v>
      </c>
      <c r="J111">
        <v>0</v>
      </c>
      <c r="K111">
        <v>153884</v>
      </c>
    </row>
    <row r="112" spans="1:11">
      <c r="A112" s="7">
        <v>44382</v>
      </c>
      <c r="B112" t="s">
        <v>0</v>
      </c>
      <c r="C112" s="4">
        <v>66845.78</v>
      </c>
      <c r="D112" s="15" t="s">
        <v>80</v>
      </c>
      <c r="E112" t="s">
        <v>60</v>
      </c>
      <c r="F112">
        <v>0</v>
      </c>
      <c r="I112" s="16">
        <v>44486</v>
      </c>
      <c r="J112">
        <v>0</v>
      </c>
      <c r="K112">
        <v>172860.03</v>
      </c>
    </row>
    <row r="113" spans="1:11">
      <c r="A113" s="7">
        <v>44382</v>
      </c>
      <c r="B113" t="s">
        <v>0</v>
      </c>
      <c r="C113" s="4">
        <v>66845.78</v>
      </c>
      <c r="D113" s="15" t="s">
        <v>80</v>
      </c>
      <c r="E113" t="s">
        <v>59</v>
      </c>
      <c r="F113">
        <v>0</v>
      </c>
      <c r="I113" s="16">
        <v>44487</v>
      </c>
      <c r="J113">
        <v>0</v>
      </c>
      <c r="K113">
        <v>181653.98</v>
      </c>
    </row>
    <row r="114" spans="1:11">
      <c r="A114" s="7">
        <v>44382</v>
      </c>
      <c r="B114" t="s">
        <v>0</v>
      </c>
      <c r="C114" s="4">
        <v>66845.78</v>
      </c>
      <c r="D114" s="15" t="s">
        <v>81</v>
      </c>
      <c r="E114" t="s">
        <v>15</v>
      </c>
      <c r="F114">
        <v>0</v>
      </c>
      <c r="I114" s="16">
        <v>44488</v>
      </c>
      <c r="J114">
        <v>0</v>
      </c>
      <c r="K114">
        <v>158809.20000000001</v>
      </c>
    </row>
    <row r="115" spans="1:11">
      <c r="A115" s="7">
        <v>44382</v>
      </c>
      <c r="B115" t="s">
        <v>0</v>
      </c>
      <c r="C115" s="4">
        <v>66845.78</v>
      </c>
      <c r="D115" s="15" t="s">
        <v>81</v>
      </c>
      <c r="E115" t="s">
        <v>16</v>
      </c>
      <c r="F115">
        <v>0</v>
      </c>
      <c r="I115" s="16">
        <v>44489</v>
      </c>
      <c r="J115">
        <v>0</v>
      </c>
      <c r="K115">
        <v>157864.34</v>
      </c>
    </row>
    <row r="116" spans="1:11">
      <c r="A116" s="7">
        <v>44382</v>
      </c>
      <c r="B116" t="s">
        <v>0</v>
      </c>
      <c r="C116" s="4">
        <v>66845.78</v>
      </c>
      <c r="D116" s="15" t="s">
        <v>81</v>
      </c>
      <c r="E116" t="s">
        <v>17</v>
      </c>
      <c r="F116">
        <v>0</v>
      </c>
      <c r="I116" s="16">
        <v>44490</v>
      </c>
      <c r="J116">
        <v>0</v>
      </c>
      <c r="K116">
        <v>140032.92000000001</v>
      </c>
    </row>
    <row r="117" spans="1:11">
      <c r="A117" s="7">
        <v>44382</v>
      </c>
      <c r="B117" t="s">
        <v>0</v>
      </c>
      <c r="C117" s="4">
        <v>66845.78</v>
      </c>
      <c r="D117" s="15" t="s">
        <v>82</v>
      </c>
      <c r="E117" t="s">
        <v>19</v>
      </c>
      <c r="F117">
        <v>0</v>
      </c>
      <c r="I117" s="16">
        <v>44491</v>
      </c>
      <c r="J117">
        <v>0</v>
      </c>
      <c r="K117">
        <v>150527.51999999999</v>
      </c>
    </row>
    <row r="118" spans="1:11">
      <c r="A118" s="7">
        <v>44382</v>
      </c>
      <c r="B118" t="s">
        <v>0</v>
      </c>
      <c r="C118" s="4">
        <v>66845.78</v>
      </c>
      <c r="D118" s="15" t="s">
        <v>83</v>
      </c>
      <c r="E118" t="s">
        <v>14</v>
      </c>
      <c r="F118">
        <v>0</v>
      </c>
      <c r="I118" s="16">
        <v>44492</v>
      </c>
      <c r="J118">
        <v>0</v>
      </c>
      <c r="K118">
        <v>147397.79999999999</v>
      </c>
    </row>
    <row r="119" spans="1:11">
      <c r="A119" s="7">
        <v>44382</v>
      </c>
      <c r="B119" t="s">
        <v>0</v>
      </c>
      <c r="C119" s="4">
        <v>66845.78</v>
      </c>
      <c r="D119" s="15" t="s">
        <v>84</v>
      </c>
      <c r="E119" t="s">
        <v>38</v>
      </c>
      <c r="F119">
        <v>46</v>
      </c>
      <c r="I119" s="16">
        <v>44493</v>
      </c>
      <c r="J119">
        <v>0</v>
      </c>
      <c r="K119">
        <v>151289.32</v>
      </c>
    </row>
    <row r="120" spans="1:11">
      <c r="A120" s="7">
        <v>44382</v>
      </c>
      <c r="B120" t="s">
        <v>0</v>
      </c>
      <c r="C120" s="4">
        <v>66845.78</v>
      </c>
      <c r="D120" s="15" t="s">
        <v>85</v>
      </c>
      <c r="E120" t="s">
        <v>40</v>
      </c>
      <c r="F120">
        <v>0</v>
      </c>
      <c r="I120" s="16">
        <v>44494</v>
      </c>
      <c r="J120">
        <v>0</v>
      </c>
      <c r="K120">
        <v>165622.10999999999</v>
      </c>
    </row>
    <row r="121" spans="1:11">
      <c r="A121" s="7">
        <v>44382</v>
      </c>
      <c r="B121" t="s">
        <v>0</v>
      </c>
      <c r="C121" s="4">
        <v>66845.78</v>
      </c>
      <c r="D121" s="15" t="s">
        <v>86</v>
      </c>
      <c r="E121" t="s">
        <v>13</v>
      </c>
      <c r="F121">
        <v>0</v>
      </c>
      <c r="I121" s="16">
        <v>44495</v>
      </c>
      <c r="J121">
        <v>0</v>
      </c>
      <c r="K121">
        <v>146525.6</v>
      </c>
    </row>
    <row r="122" spans="1:11">
      <c r="A122" s="7">
        <v>44382</v>
      </c>
      <c r="B122" t="s">
        <v>0</v>
      </c>
      <c r="C122" s="4">
        <v>66845.78</v>
      </c>
      <c r="D122" s="15" t="s">
        <v>87</v>
      </c>
      <c r="E122" t="s">
        <v>37</v>
      </c>
      <c r="F122">
        <v>0</v>
      </c>
      <c r="I122" s="16">
        <v>44496</v>
      </c>
      <c r="J122">
        <v>0</v>
      </c>
      <c r="K122">
        <v>134387.94</v>
      </c>
    </row>
    <row r="123" spans="1:11">
      <c r="A123" s="7">
        <v>44382</v>
      </c>
      <c r="B123" t="s">
        <v>0</v>
      </c>
      <c r="C123" s="4">
        <v>66845.78</v>
      </c>
      <c r="D123" s="15" t="s">
        <v>88</v>
      </c>
      <c r="E123" t="s">
        <v>39</v>
      </c>
      <c r="F123">
        <v>0</v>
      </c>
      <c r="I123" s="16">
        <v>44497</v>
      </c>
      <c r="J123">
        <v>0</v>
      </c>
      <c r="K123">
        <v>140032.20000000001</v>
      </c>
    </row>
    <row r="124" spans="1:11">
      <c r="A124" s="7">
        <v>44382</v>
      </c>
      <c r="B124" t="s">
        <v>0</v>
      </c>
      <c r="C124" s="4">
        <v>66845.78</v>
      </c>
      <c r="D124" s="15" t="s">
        <v>89</v>
      </c>
      <c r="E124" t="s">
        <v>20</v>
      </c>
      <c r="F124">
        <v>6</v>
      </c>
      <c r="I124" s="16">
        <v>44498</v>
      </c>
      <c r="J124">
        <v>0</v>
      </c>
      <c r="K124">
        <v>136203.57</v>
      </c>
    </row>
    <row r="125" spans="1:11">
      <c r="A125" s="7">
        <v>44382</v>
      </c>
      <c r="B125" t="s">
        <v>0</v>
      </c>
      <c r="C125" s="4">
        <v>66845.78</v>
      </c>
      <c r="D125" s="15" t="s">
        <v>89</v>
      </c>
      <c r="E125" t="s">
        <v>21</v>
      </c>
      <c r="F125">
        <v>10</v>
      </c>
      <c r="I125" s="16">
        <v>44499</v>
      </c>
      <c r="J125">
        <v>0</v>
      </c>
      <c r="K125">
        <v>120186.94</v>
      </c>
    </row>
    <row r="126" spans="1:11">
      <c r="A126" s="7">
        <v>44382</v>
      </c>
      <c r="B126" t="s">
        <v>0</v>
      </c>
      <c r="C126" s="4">
        <v>66845.78</v>
      </c>
      <c r="D126" s="15" t="s">
        <v>89</v>
      </c>
      <c r="E126" t="s">
        <v>22</v>
      </c>
      <c r="F126">
        <v>293</v>
      </c>
      <c r="I126" s="16">
        <v>44500</v>
      </c>
      <c r="J126">
        <v>0</v>
      </c>
      <c r="K126">
        <v>140849.54999999999</v>
      </c>
    </row>
    <row r="127" spans="1:11">
      <c r="A127" s="7">
        <v>44382</v>
      </c>
      <c r="B127" t="s">
        <v>0</v>
      </c>
      <c r="C127" s="4">
        <v>66845.78</v>
      </c>
      <c r="D127" s="15" t="s">
        <v>90</v>
      </c>
      <c r="E127" t="s">
        <v>91</v>
      </c>
      <c r="F127">
        <v>0</v>
      </c>
      <c r="I127" s="16">
        <v>44501</v>
      </c>
      <c r="J127">
        <v>0</v>
      </c>
      <c r="K127">
        <v>165493.64000000001</v>
      </c>
    </row>
    <row r="128" spans="1:11">
      <c r="A128" s="7">
        <v>44382</v>
      </c>
      <c r="B128" t="s">
        <v>0</v>
      </c>
      <c r="C128" s="4">
        <v>66845.78</v>
      </c>
      <c r="D128" s="15" t="s">
        <v>90</v>
      </c>
      <c r="E128" t="s">
        <v>18</v>
      </c>
      <c r="F128">
        <v>0</v>
      </c>
      <c r="I128" s="16">
        <v>44502</v>
      </c>
      <c r="J128">
        <v>0</v>
      </c>
      <c r="K128">
        <v>173907.84</v>
      </c>
    </row>
    <row r="129" spans="1:11">
      <c r="A129" s="7">
        <v>44382</v>
      </c>
      <c r="B129" t="s">
        <v>0</v>
      </c>
      <c r="C129" s="4">
        <v>66845.78</v>
      </c>
      <c r="D129" s="15" t="s">
        <v>90</v>
      </c>
      <c r="E129" t="s">
        <v>92</v>
      </c>
      <c r="F129">
        <v>0</v>
      </c>
      <c r="I129" s="16">
        <v>44503</v>
      </c>
      <c r="J129">
        <v>0</v>
      </c>
      <c r="K129">
        <v>170361.16</v>
      </c>
    </row>
    <row r="130" spans="1:11">
      <c r="A130" s="7">
        <v>44382</v>
      </c>
      <c r="B130" t="s">
        <v>0</v>
      </c>
      <c r="C130" s="4">
        <v>66845.78</v>
      </c>
      <c r="D130" s="15" t="s">
        <v>90</v>
      </c>
      <c r="E130" t="s">
        <v>93</v>
      </c>
      <c r="F130">
        <v>0</v>
      </c>
      <c r="I130" s="16">
        <v>44504</v>
      </c>
      <c r="J130">
        <v>0</v>
      </c>
      <c r="K130">
        <v>165271</v>
      </c>
    </row>
    <row r="131" spans="1:11">
      <c r="A131" s="7">
        <v>44382</v>
      </c>
      <c r="B131" t="s">
        <v>0</v>
      </c>
      <c r="C131" s="4">
        <v>66845.78</v>
      </c>
      <c r="D131" s="15" t="s">
        <v>90</v>
      </c>
      <c r="E131" t="s">
        <v>94</v>
      </c>
      <c r="F131">
        <v>0</v>
      </c>
      <c r="I131" s="16">
        <v>44505</v>
      </c>
      <c r="J131">
        <v>0</v>
      </c>
      <c r="K131">
        <v>160127.63</v>
      </c>
    </row>
    <row r="132" spans="1:11">
      <c r="A132" s="7">
        <v>44383</v>
      </c>
      <c r="B132" t="s">
        <v>0</v>
      </c>
      <c r="C132" s="4">
        <v>77584.320000000007</v>
      </c>
      <c r="D132" s="15" t="s">
        <v>73</v>
      </c>
      <c r="E132" t="s">
        <v>56</v>
      </c>
      <c r="F132">
        <v>0</v>
      </c>
      <c r="I132" s="16">
        <v>44506</v>
      </c>
      <c r="J132">
        <v>0</v>
      </c>
      <c r="K132">
        <v>161170.62</v>
      </c>
    </row>
    <row r="133" spans="1:11">
      <c r="A133" s="7">
        <v>44383</v>
      </c>
      <c r="B133" t="s">
        <v>0</v>
      </c>
      <c r="C133" s="4">
        <v>77584.320000000007</v>
      </c>
      <c r="D133" s="15" t="s">
        <v>73</v>
      </c>
      <c r="E133" t="s">
        <v>55</v>
      </c>
      <c r="F133">
        <v>0</v>
      </c>
      <c r="I133" s="16">
        <v>44507</v>
      </c>
      <c r="J133">
        <v>0</v>
      </c>
      <c r="K133">
        <v>158968.44</v>
      </c>
    </row>
    <row r="134" spans="1:11">
      <c r="A134" s="7">
        <v>44383</v>
      </c>
      <c r="B134" t="s">
        <v>0</v>
      </c>
      <c r="C134" s="4">
        <v>77584.320000000007</v>
      </c>
      <c r="D134" s="15" t="s">
        <v>76</v>
      </c>
      <c r="E134" t="s">
        <v>25</v>
      </c>
      <c r="F134">
        <v>17</v>
      </c>
      <c r="I134" s="16">
        <v>44508</v>
      </c>
      <c r="J134">
        <v>0</v>
      </c>
      <c r="K134">
        <v>194231.6</v>
      </c>
    </row>
    <row r="135" spans="1:11">
      <c r="A135" s="7">
        <v>44383</v>
      </c>
      <c r="B135" t="s">
        <v>0</v>
      </c>
      <c r="C135" s="4">
        <v>77584.320000000007</v>
      </c>
      <c r="D135" s="15" t="s">
        <v>78</v>
      </c>
      <c r="E135" t="s">
        <v>57</v>
      </c>
      <c r="F135">
        <v>23</v>
      </c>
      <c r="I135" s="16">
        <v>44509</v>
      </c>
      <c r="J135">
        <v>0</v>
      </c>
      <c r="K135">
        <v>172465.71</v>
      </c>
    </row>
    <row r="136" spans="1:11">
      <c r="A136" s="7">
        <v>44383</v>
      </c>
      <c r="B136" t="s">
        <v>0</v>
      </c>
      <c r="C136" s="4">
        <v>77584.320000000007</v>
      </c>
      <c r="D136" s="15" t="s">
        <v>78</v>
      </c>
      <c r="E136" t="s">
        <v>58</v>
      </c>
      <c r="F136">
        <v>24</v>
      </c>
      <c r="I136" s="16">
        <v>44510</v>
      </c>
      <c r="J136">
        <v>0</v>
      </c>
      <c r="K136">
        <v>174878.55</v>
      </c>
    </row>
    <row r="137" spans="1:11">
      <c r="A137" s="7">
        <v>44383</v>
      </c>
      <c r="B137" t="s">
        <v>0</v>
      </c>
      <c r="C137" s="4">
        <v>77584.320000000007</v>
      </c>
      <c r="D137" s="15" t="s">
        <v>79</v>
      </c>
      <c r="E137" t="s">
        <v>36</v>
      </c>
      <c r="F137">
        <v>0</v>
      </c>
      <c r="I137" s="16">
        <v>44511</v>
      </c>
      <c r="J137">
        <v>0</v>
      </c>
      <c r="K137">
        <v>185241.75</v>
      </c>
    </row>
    <row r="138" spans="1:11">
      <c r="A138" s="7">
        <v>44383</v>
      </c>
      <c r="B138" t="s">
        <v>0</v>
      </c>
      <c r="C138" s="4">
        <v>77584.320000000007</v>
      </c>
      <c r="D138" s="15" t="s">
        <v>80</v>
      </c>
      <c r="E138" t="s">
        <v>60</v>
      </c>
      <c r="F138">
        <v>0</v>
      </c>
      <c r="I138" s="16">
        <v>44512</v>
      </c>
      <c r="J138">
        <v>0</v>
      </c>
      <c r="K138">
        <v>179412.8</v>
      </c>
    </row>
    <row r="139" spans="1:11">
      <c r="A139" s="7">
        <v>44383</v>
      </c>
      <c r="B139" t="s">
        <v>0</v>
      </c>
      <c r="C139" s="4">
        <v>77584.320000000007</v>
      </c>
      <c r="D139" s="15" t="s">
        <v>80</v>
      </c>
      <c r="E139" t="s">
        <v>59</v>
      </c>
      <c r="F139">
        <v>0</v>
      </c>
      <c r="I139" s="16">
        <v>44513</v>
      </c>
      <c r="J139">
        <v>0</v>
      </c>
      <c r="K139">
        <v>193659.7</v>
      </c>
    </row>
    <row r="140" spans="1:11">
      <c r="A140" s="7">
        <v>44383</v>
      </c>
      <c r="B140" t="s">
        <v>0</v>
      </c>
      <c r="C140" s="4">
        <v>77584.320000000007</v>
      </c>
      <c r="D140" s="15" t="s">
        <v>81</v>
      </c>
      <c r="E140" t="s">
        <v>15</v>
      </c>
      <c r="F140">
        <v>0</v>
      </c>
      <c r="I140" s="16">
        <v>44514</v>
      </c>
      <c r="J140">
        <v>0</v>
      </c>
      <c r="K140">
        <v>176705.14</v>
      </c>
    </row>
    <row r="141" spans="1:11">
      <c r="A141" s="7">
        <v>44383</v>
      </c>
      <c r="B141" t="s">
        <v>0</v>
      </c>
      <c r="C141" s="4">
        <v>77584.320000000007</v>
      </c>
      <c r="D141" s="15" t="s">
        <v>81</v>
      </c>
      <c r="E141" t="s">
        <v>16</v>
      </c>
      <c r="F141">
        <v>0</v>
      </c>
      <c r="I141" s="16">
        <v>44515</v>
      </c>
      <c r="J141">
        <v>0</v>
      </c>
      <c r="K141">
        <v>185868.72</v>
      </c>
    </row>
    <row r="142" spans="1:11">
      <c r="A142" s="7">
        <v>44383</v>
      </c>
      <c r="B142" t="s">
        <v>0</v>
      </c>
      <c r="C142" s="4">
        <v>77584.320000000007</v>
      </c>
      <c r="D142" s="15" t="s">
        <v>81</v>
      </c>
      <c r="E142" t="s">
        <v>17</v>
      </c>
      <c r="F142">
        <v>0</v>
      </c>
      <c r="I142" s="16">
        <v>44516</v>
      </c>
      <c r="J142">
        <v>0</v>
      </c>
      <c r="K142">
        <v>172159</v>
      </c>
    </row>
    <row r="143" spans="1:11">
      <c r="A143" s="7">
        <v>44383</v>
      </c>
      <c r="B143" t="s">
        <v>0</v>
      </c>
      <c r="C143" s="4">
        <v>77584.320000000007</v>
      </c>
      <c r="D143" s="15" t="s">
        <v>82</v>
      </c>
      <c r="E143" t="s">
        <v>19</v>
      </c>
      <c r="F143">
        <v>0</v>
      </c>
      <c r="I143" s="16">
        <v>44517</v>
      </c>
      <c r="J143">
        <v>0</v>
      </c>
      <c r="K143">
        <v>184477.32</v>
      </c>
    </row>
    <row r="144" spans="1:11">
      <c r="A144" s="7">
        <v>44383</v>
      </c>
      <c r="B144" t="s">
        <v>0</v>
      </c>
      <c r="C144" s="4">
        <v>77584.320000000007</v>
      </c>
      <c r="D144" s="15" t="s">
        <v>83</v>
      </c>
      <c r="E144" t="s">
        <v>14</v>
      </c>
      <c r="F144">
        <v>0</v>
      </c>
      <c r="I144" s="16">
        <v>44518</v>
      </c>
      <c r="J144">
        <v>0</v>
      </c>
      <c r="K144">
        <v>171583.64</v>
      </c>
    </row>
    <row r="145" spans="1:11">
      <c r="A145" s="7">
        <v>44383</v>
      </c>
      <c r="B145" t="s">
        <v>0</v>
      </c>
      <c r="C145" s="4">
        <v>77584.320000000007</v>
      </c>
      <c r="D145" s="15" t="s">
        <v>84</v>
      </c>
      <c r="E145" t="s">
        <v>38</v>
      </c>
      <c r="F145">
        <v>41</v>
      </c>
      <c r="I145" s="16">
        <v>44519</v>
      </c>
      <c r="J145">
        <v>0</v>
      </c>
      <c r="K145">
        <v>166632.88</v>
      </c>
    </row>
    <row r="146" spans="1:11">
      <c r="A146" s="7">
        <v>44383</v>
      </c>
      <c r="B146" t="s">
        <v>0</v>
      </c>
      <c r="C146" s="4">
        <v>77584.320000000007</v>
      </c>
      <c r="D146" s="15" t="s">
        <v>85</v>
      </c>
      <c r="E146" t="s">
        <v>40</v>
      </c>
      <c r="F146">
        <v>0</v>
      </c>
      <c r="I146" s="16">
        <v>44520</v>
      </c>
      <c r="J146">
        <v>0</v>
      </c>
      <c r="K146">
        <v>168770.32</v>
      </c>
    </row>
    <row r="147" spans="1:11">
      <c r="A147" s="7">
        <v>44383</v>
      </c>
      <c r="B147" t="s">
        <v>0</v>
      </c>
      <c r="C147" s="4">
        <v>77584.320000000007</v>
      </c>
      <c r="D147" s="15" t="s">
        <v>86</v>
      </c>
      <c r="E147" t="s">
        <v>13</v>
      </c>
      <c r="F147">
        <v>0</v>
      </c>
      <c r="I147" s="16">
        <v>44521</v>
      </c>
      <c r="J147">
        <v>0</v>
      </c>
      <c r="K147">
        <v>181099.46</v>
      </c>
    </row>
    <row r="148" spans="1:11">
      <c r="A148" s="7">
        <v>44383</v>
      </c>
      <c r="B148" t="s">
        <v>0</v>
      </c>
      <c r="C148" s="4">
        <v>77584.320000000007</v>
      </c>
      <c r="D148" s="15" t="s">
        <v>87</v>
      </c>
      <c r="E148" t="s">
        <v>37</v>
      </c>
      <c r="F148">
        <v>0</v>
      </c>
      <c r="I148" s="16">
        <v>44522</v>
      </c>
      <c r="J148">
        <v>0</v>
      </c>
      <c r="K148">
        <v>212147.44</v>
      </c>
    </row>
    <row r="149" spans="1:11">
      <c r="A149" s="7">
        <v>44383</v>
      </c>
      <c r="B149" t="s">
        <v>0</v>
      </c>
      <c r="C149" s="4">
        <v>77584.320000000007</v>
      </c>
      <c r="D149" s="15" t="s">
        <v>88</v>
      </c>
      <c r="E149" t="s">
        <v>39</v>
      </c>
      <c r="F149">
        <v>0</v>
      </c>
      <c r="I149" s="16">
        <v>44523</v>
      </c>
      <c r="J149">
        <v>0</v>
      </c>
      <c r="K149">
        <v>175527.81</v>
      </c>
    </row>
    <row r="150" spans="1:11">
      <c r="A150" s="7">
        <v>44383</v>
      </c>
      <c r="B150" t="s">
        <v>0</v>
      </c>
      <c r="C150" s="4">
        <v>77584.320000000007</v>
      </c>
      <c r="D150" s="15" t="s">
        <v>89</v>
      </c>
      <c r="E150" t="s">
        <v>20</v>
      </c>
      <c r="F150">
        <v>6</v>
      </c>
      <c r="I150" s="16">
        <v>44524</v>
      </c>
      <c r="J150">
        <v>0</v>
      </c>
      <c r="K150">
        <v>160387.10999999999</v>
      </c>
    </row>
    <row r="151" spans="1:11">
      <c r="A151" s="7">
        <v>44383</v>
      </c>
      <c r="B151" t="s">
        <v>0</v>
      </c>
      <c r="C151" s="4">
        <v>77584.320000000007</v>
      </c>
      <c r="D151" s="15" t="s">
        <v>89</v>
      </c>
      <c r="E151" t="s">
        <v>21</v>
      </c>
      <c r="F151">
        <v>10</v>
      </c>
      <c r="I151" s="16">
        <v>44525</v>
      </c>
      <c r="J151">
        <v>1</v>
      </c>
      <c r="K151">
        <v>174871.87</v>
      </c>
    </row>
    <row r="152" spans="1:11">
      <c r="A152" s="7">
        <v>44383</v>
      </c>
      <c r="B152" t="s">
        <v>0</v>
      </c>
      <c r="C152" s="4">
        <v>77584.320000000007</v>
      </c>
      <c r="D152" s="15" t="s">
        <v>89</v>
      </c>
      <c r="E152" t="s">
        <v>22</v>
      </c>
      <c r="F152">
        <v>272</v>
      </c>
      <c r="I152" s="16">
        <v>44526</v>
      </c>
      <c r="J152">
        <v>0</v>
      </c>
      <c r="K152">
        <v>175032.06</v>
      </c>
    </row>
    <row r="153" spans="1:11">
      <c r="A153" s="7">
        <v>44383</v>
      </c>
      <c r="B153" t="s">
        <v>0</v>
      </c>
      <c r="C153" s="4">
        <v>77584.320000000007</v>
      </c>
      <c r="D153" s="15" t="s">
        <v>90</v>
      </c>
      <c r="E153" t="s">
        <v>91</v>
      </c>
      <c r="F153">
        <v>0</v>
      </c>
      <c r="I153" s="16">
        <v>44527</v>
      </c>
      <c r="J153">
        <v>0</v>
      </c>
      <c r="K153">
        <v>187227.6</v>
      </c>
    </row>
    <row r="154" spans="1:11">
      <c r="A154" s="7">
        <v>44383</v>
      </c>
      <c r="B154" t="s">
        <v>0</v>
      </c>
      <c r="C154" s="4">
        <v>77584.320000000007</v>
      </c>
      <c r="D154" s="15" t="s">
        <v>90</v>
      </c>
      <c r="E154" t="s">
        <v>18</v>
      </c>
      <c r="F154">
        <v>0</v>
      </c>
      <c r="I154" s="16">
        <v>44528</v>
      </c>
      <c r="J154">
        <v>0</v>
      </c>
      <c r="K154">
        <v>184701.44</v>
      </c>
    </row>
    <row r="155" spans="1:11">
      <c r="A155" s="7">
        <v>44383</v>
      </c>
      <c r="B155" t="s">
        <v>0</v>
      </c>
      <c r="C155" s="4">
        <v>77584.320000000007</v>
      </c>
      <c r="D155" s="15" t="s">
        <v>90</v>
      </c>
      <c r="E155" t="s">
        <v>92</v>
      </c>
      <c r="F155">
        <v>0</v>
      </c>
      <c r="I155" s="16">
        <v>44529</v>
      </c>
      <c r="J155">
        <v>0</v>
      </c>
      <c r="K155">
        <v>211905.6</v>
      </c>
    </row>
    <row r="156" spans="1:11">
      <c r="A156" s="7">
        <v>44383</v>
      </c>
      <c r="B156" t="s">
        <v>0</v>
      </c>
      <c r="C156" s="4">
        <v>77584.320000000007</v>
      </c>
      <c r="D156" s="15" t="s">
        <v>90</v>
      </c>
      <c r="E156" t="s">
        <v>93</v>
      </c>
      <c r="F156">
        <v>0</v>
      </c>
      <c r="I156" s="16">
        <v>44530</v>
      </c>
      <c r="J156">
        <v>0</v>
      </c>
      <c r="K156">
        <v>155829</v>
      </c>
    </row>
    <row r="157" spans="1:11">
      <c r="A157" s="7">
        <v>44383</v>
      </c>
      <c r="B157" t="s">
        <v>0</v>
      </c>
      <c r="C157" s="4">
        <v>77584.320000000007</v>
      </c>
      <c r="D157" s="15" t="s">
        <v>90</v>
      </c>
      <c r="E157" t="s">
        <v>94</v>
      </c>
      <c r="F157">
        <v>0</v>
      </c>
      <c r="I157" s="16">
        <v>44531</v>
      </c>
      <c r="J157">
        <v>0</v>
      </c>
      <c r="K157">
        <v>164477.56</v>
      </c>
    </row>
    <row r="158" spans="1:11">
      <c r="A158" s="7">
        <v>44384</v>
      </c>
      <c r="B158" t="s">
        <v>0</v>
      </c>
      <c r="C158" s="4">
        <v>72231.48</v>
      </c>
      <c r="D158" s="15" t="s">
        <v>73</v>
      </c>
      <c r="E158" t="s">
        <v>56</v>
      </c>
      <c r="F158">
        <v>0</v>
      </c>
      <c r="I158" s="16">
        <v>44532</v>
      </c>
      <c r="J158">
        <v>0</v>
      </c>
      <c r="K158">
        <v>143143.73000000001</v>
      </c>
    </row>
    <row r="159" spans="1:11">
      <c r="A159" s="7">
        <v>44384</v>
      </c>
      <c r="B159" t="s">
        <v>0</v>
      </c>
      <c r="C159" s="4">
        <v>72231.48</v>
      </c>
      <c r="D159" s="15" t="s">
        <v>73</v>
      </c>
      <c r="E159" t="s">
        <v>55</v>
      </c>
      <c r="F159">
        <v>0</v>
      </c>
      <c r="I159" s="16">
        <v>44533</v>
      </c>
      <c r="J159">
        <v>0</v>
      </c>
      <c r="K159">
        <v>144282.06</v>
      </c>
    </row>
    <row r="160" spans="1:11">
      <c r="A160" s="7">
        <v>44384</v>
      </c>
      <c r="B160" t="s">
        <v>0</v>
      </c>
      <c r="C160" s="4">
        <v>72231.48</v>
      </c>
      <c r="D160" s="15" t="s">
        <v>76</v>
      </c>
      <c r="E160" t="s">
        <v>25</v>
      </c>
      <c r="F160">
        <v>16</v>
      </c>
      <c r="I160" s="16">
        <v>44534</v>
      </c>
      <c r="J160">
        <v>0</v>
      </c>
      <c r="K160">
        <v>156222.39999999999</v>
      </c>
    </row>
    <row r="161" spans="1:11">
      <c r="A161" s="7">
        <v>44384</v>
      </c>
      <c r="B161" t="s">
        <v>0</v>
      </c>
      <c r="C161" s="4">
        <v>72231.48</v>
      </c>
      <c r="D161" s="15" t="s">
        <v>78</v>
      </c>
      <c r="E161" t="s">
        <v>57</v>
      </c>
      <c r="F161">
        <v>22</v>
      </c>
      <c r="I161" s="16">
        <v>44535</v>
      </c>
      <c r="J161">
        <v>0</v>
      </c>
      <c r="K161">
        <v>178530.6</v>
      </c>
    </row>
    <row r="162" spans="1:11">
      <c r="A162" s="7">
        <v>44384</v>
      </c>
      <c r="B162" t="s">
        <v>0</v>
      </c>
      <c r="C162" s="4">
        <v>72231.48</v>
      </c>
      <c r="D162" s="15" t="s">
        <v>78</v>
      </c>
      <c r="E162" t="s">
        <v>58</v>
      </c>
      <c r="F162">
        <v>32</v>
      </c>
      <c r="I162" s="16">
        <v>44536</v>
      </c>
      <c r="J162">
        <v>0</v>
      </c>
      <c r="K162">
        <v>210278.04</v>
      </c>
    </row>
    <row r="163" spans="1:11">
      <c r="A163" s="7">
        <v>44384</v>
      </c>
      <c r="B163" t="s">
        <v>0</v>
      </c>
      <c r="C163" s="4">
        <v>72231.48</v>
      </c>
      <c r="D163" s="15" t="s">
        <v>79</v>
      </c>
      <c r="E163" t="s">
        <v>36</v>
      </c>
      <c r="F163">
        <v>0</v>
      </c>
      <c r="I163" s="16">
        <v>44537</v>
      </c>
      <c r="J163">
        <v>0</v>
      </c>
      <c r="K163">
        <v>170094.2</v>
      </c>
    </row>
    <row r="164" spans="1:11">
      <c r="A164" s="7">
        <v>44384</v>
      </c>
      <c r="B164" t="s">
        <v>0</v>
      </c>
      <c r="C164" s="4">
        <v>72231.48</v>
      </c>
      <c r="D164" s="15" t="s">
        <v>80</v>
      </c>
      <c r="E164" t="s">
        <v>60</v>
      </c>
      <c r="F164">
        <v>0</v>
      </c>
      <c r="I164" s="16">
        <v>44538</v>
      </c>
      <c r="J164">
        <v>0</v>
      </c>
      <c r="K164">
        <v>164502.24</v>
      </c>
    </row>
    <row r="165" spans="1:11">
      <c r="A165" s="7">
        <v>44384</v>
      </c>
      <c r="B165" t="s">
        <v>0</v>
      </c>
      <c r="C165" s="4">
        <v>72231.48</v>
      </c>
      <c r="D165" s="15" t="s">
        <v>80</v>
      </c>
      <c r="E165" t="s">
        <v>59</v>
      </c>
      <c r="F165">
        <v>0</v>
      </c>
      <c r="I165" s="16">
        <v>44539</v>
      </c>
      <c r="J165">
        <v>0</v>
      </c>
      <c r="K165">
        <v>169301.3</v>
      </c>
    </row>
    <row r="166" spans="1:11">
      <c r="A166" s="7">
        <v>44384</v>
      </c>
      <c r="B166" t="s">
        <v>0</v>
      </c>
      <c r="C166" s="4">
        <v>72231.48</v>
      </c>
      <c r="D166" s="15" t="s">
        <v>81</v>
      </c>
      <c r="E166" t="s">
        <v>15</v>
      </c>
      <c r="F166">
        <v>0</v>
      </c>
      <c r="I166" s="16">
        <v>44540</v>
      </c>
      <c r="J166">
        <v>0</v>
      </c>
      <c r="K166">
        <v>147118.26</v>
      </c>
    </row>
    <row r="167" spans="1:11">
      <c r="A167" s="7">
        <v>44384</v>
      </c>
      <c r="B167" t="s">
        <v>0</v>
      </c>
      <c r="C167" s="4">
        <v>72231.48</v>
      </c>
      <c r="D167" s="15" t="s">
        <v>81</v>
      </c>
      <c r="E167" t="s">
        <v>16</v>
      </c>
      <c r="F167">
        <v>0</v>
      </c>
      <c r="I167" s="16">
        <v>44541</v>
      </c>
      <c r="J167">
        <v>0</v>
      </c>
      <c r="K167">
        <v>166455.12</v>
      </c>
    </row>
    <row r="168" spans="1:11">
      <c r="A168" s="7">
        <v>44384</v>
      </c>
      <c r="B168" t="s">
        <v>0</v>
      </c>
      <c r="C168" s="4">
        <v>72231.48</v>
      </c>
      <c r="D168" s="15" t="s">
        <v>81</v>
      </c>
      <c r="E168" t="s">
        <v>17</v>
      </c>
      <c r="F168">
        <v>0</v>
      </c>
      <c r="I168" s="16">
        <v>44542</v>
      </c>
      <c r="J168">
        <v>0</v>
      </c>
      <c r="K168">
        <v>168619.23</v>
      </c>
    </row>
    <row r="169" spans="1:11">
      <c r="A169" s="7">
        <v>44384</v>
      </c>
      <c r="B169" t="s">
        <v>0</v>
      </c>
      <c r="C169" s="4">
        <v>72231.48</v>
      </c>
      <c r="D169" s="15" t="s">
        <v>82</v>
      </c>
      <c r="E169" t="s">
        <v>19</v>
      </c>
      <c r="F169">
        <v>0</v>
      </c>
      <c r="I169" s="16">
        <v>44543</v>
      </c>
      <c r="J169">
        <v>0</v>
      </c>
      <c r="K169">
        <v>196499.6</v>
      </c>
    </row>
    <row r="170" spans="1:11">
      <c r="A170" s="7">
        <v>44384</v>
      </c>
      <c r="B170" t="s">
        <v>0</v>
      </c>
      <c r="C170" s="4">
        <v>72231.48</v>
      </c>
      <c r="D170" s="15" t="s">
        <v>83</v>
      </c>
      <c r="E170" t="s">
        <v>14</v>
      </c>
      <c r="F170">
        <v>0</v>
      </c>
      <c r="I170" s="16">
        <v>44544</v>
      </c>
      <c r="J170">
        <v>0</v>
      </c>
      <c r="K170">
        <v>170667</v>
      </c>
    </row>
    <row r="171" spans="1:11">
      <c r="A171" s="7">
        <v>44384</v>
      </c>
      <c r="B171" t="s">
        <v>0</v>
      </c>
      <c r="C171" s="4">
        <v>72231.48</v>
      </c>
      <c r="D171" s="15" t="s">
        <v>84</v>
      </c>
      <c r="E171" t="s">
        <v>38</v>
      </c>
      <c r="F171">
        <v>42</v>
      </c>
      <c r="I171" s="16">
        <v>44545</v>
      </c>
      <c r="J171">
        <v>0</v>
      </c>
      <c r="K171">
        <v>159466.43</v>
      </c>
    </row>
    <row r="172" spans="1:11">
      <c r="A172" s="7">
        <v>44384</v>
      </c>
      <c r="B172" t="s">
        <v>0</v>
      </c>
      <c r="C172" s="4">
        <v>72231.48</v>
      </c>
      <c r="D172" s="15" t="s">
        <v>85</v>
      </c>
      <c r="E172" t="s">
        <v>40</v>
      </c>
      <c r="F172">
        <v>0</v>
      </c>
      <c r="I172" s="16">
        <v>44546</v>
      </c>
      <c r="J172">
        <v>0</v>
      </c>
      <c r="K172">
        <v>151733.28</v>
      </c>
    </row>
    <row r="173" spans="1:11">
      <c r="A173" s="7">
        <v>44384</v>
      </c>
      <c r="B173" t="s">
        <v>0</v>
      </c>
      <c r="C173" s="4">
        <v>72231.48</v>
      </c>
      <c r="D173" s="15" t="s">
        <v>86</v>
      </c>
      <c r="E173" t="s">
        <v>13</v>
      </c>
      <c r="F173">
        <v>0</v>
      </c>
      <c r="I173" s="16">
        <v>44547</v>
      </c>
      <c r="J173">
        <v>0</v>
      </c>
      <c r="K173">
        <v>132666.29999999999</v>
      </c>
    </row>
    <row r="174" spans="1:11">
      <c r="A174" s="7">
        <v>44384</v>
      </c>
      <c r="B174" t="s">
        <v>0</v>
      </c>
      <c r="C174" s="4">
        <v>72231.48</v>
      </c>
      <c r="D174" s="15" t="s">
        <v>87</v>
      </c>
      <c r="E174" t="s">
        <v>37</v>
      </c>
      <c r="F174">
        <v>0</v>
      </c>
      <c r="I174" s="16">
        <v>44548</v>
      </c>
      <c r="J174">
        <v>0</v>
      </c>
      <c r="K174">
        <v>139099.62</v>
      </c>
    </row>
    <row r="175" spans="1:11">
      <c r="A175" s="7">
        <v>44384</v>
      </c>
      <c r="B175" t="s">
        <v>0</v>
      </c>
      <c r="C175" s="4">
        <v>72231.48</v>
      </c>
      <c r="D175" s="15" t="s">
        <v>88</v>
      </c>
      <c r="E175" t="s">
        <v>39</v>
      </c>
      <c r="F175">
        <v>0</v>
      </c>
      <c r="I175" s="16">
        <v>44549</v>
      </c>
      <c r="J175">
        <v>0</v>
      </c>
      <c r="K175">
        <v>163057.37</v>
      </c>
    </row>
    <row r="176" spans="1:11">
      <c r="A176" s="7">
        <v>44384</v>
      </c>
      <c r="B176" t="s">
        <v>0</v>
      </c>
      <c r="C176" s="4">
        <v>72231.48</v>
      </c>
      <c r="D176" s="15" t="s">
        <v>89</v>
      </c>
      <c r="E176" t="s">
        <v>20</v>
      </c>
      <c r="F176">
        <v>6</v>
      </c>
      <c r="I176" s="16">
        <v>44550</v>
      </c>
      <c r="J176">
        <v>0</v>
      </c>
      <c r="K176">
        <v>183911.53</v>
      </c>
    </row>
    <row r="177" spans="1:11">
      <c r="A177" s="7">
        <v>44384</v>
      </c>
      <c r="B177" t="s">
        <v>0</v>
      </c>
      <c r="C177" s="4">
        <v>72231.48</v>
      </c>
      <c r="D177" s="15" t="s">
        <v>89</v>
      </c>
      <c r="E177" t="s">
        <v>21</v>
      </c>
      <c r="F177">
        <v>10</v>
      </c>
      <c r="I177" s="16">
        <v>44551</v>
      </c>
      <c r="J177">
        <v>0</v>
      </c>
      <c r="K177">
        <v>173947.37</v>
      </c>
    </row>
    <row r="178" spans="1:11">
      <c r="A178" s="7">
        <v>44384</v>
      </c>
      <c r="B178" t="s">
        <v>0</v>
      </c>
      <c r="C178" s="4">
        <v>72231.48</v>
      </c>
      <c r="D178" s="15" t="s">
        <v>89</v>
      </c>
      <c r="E178" t="s">
        <v>22</v>
      </c>
      <c r="F178">
        <v>260</v>
      </c>
      <c r="I178" s="16">
        <v>44552</v>
      </c>
      <c r="J178">
        <v>0</v>
      </c>
      <c r="K178">
        <v>174573.24</v>
      </c>
    </row>
    <row r="179" spans="1:11">
      <c r="A179" s="7">
        <v>44384</v>
      </c>
      <c r="B179" t="s">
        <v>0</v>
      </c>
      <c r="C179" s="4">
        <v>72231.48</v>
      </c>
      <c r="D179" s="15" t="s">
        <v>90</v>
      </c>
      <c r="E179" t="s">
        <v>91</v>
      </c>
      <c r="F179">
        <v>1</v>
      </c>
      <c r="I179" s="16">
        <v>44553</v>
      </c>
      <c r="J179">
        <v>0</v>
      </c>
      <c r="K179">
        <v>142125.32</v>
      </c>
    </row>
    <row r="180" spans="1:11">
      <c r="A180" s="7">
        <v>44384</v>
      </c>
      <c r="B180" t="s">
        <v>0</v>
      </c>
      <c r="C180" s="4">
        <v>72231.48</v>
      </c>
      <c r="D180" s="15" t="s">
        <v>90</v>
      </c>
      <c r="E180" t="s">
        <v>18</v>
      </c>
      <c r="F180">
        <v>0</v>
      </c>
      <c r="I180" s="16">
        <v>44554</v>
      </c>
      <c r="J180">
        <v>1</v>
      </c>
      <c r="K180">
        <v>141745.68</v>
      </c>
    </row>
    <row r="181" spans="1:11">
      <c r="A181" s="7">
        <v>44384</v>
      </c>
      <c r="B181" t="s">
        <v>0</v>
      </c>
      <c r="C181" s="4">
        <v>72231.48</v>
      </c>
      <c r="D181" s="15" t="s">
        <v>90</v>
      </c>
      <c r="E181" t="s">
        <v>92</v>
      </c>
      <c r="F181">
        <v>0</v>
      </c>
      <c r="I181" s="16">
        <v>44555</v>
      </c>
      <c r="J181">
        <v>0</v>
      </c>
      <c r="K181">
        <v>144202.18</v>
      </c>
    </row>
    <row r="182" spans="1:11">
      <c r="A182" s="7">
        <v>44384</v>
      </c>
      <c r="B182" t="s">
        <v>0</v>
      </c>
      <c r="C182" s="4">
        <v>72231.48</v>
      </c>
      <c r="D182" s="15" t="s">
        <v>90</v>
      </c>
      <c r="E182" t="s">
        <v>93</v>
      </c>
      <c r="F182">
        <v>0</v>
      </c>
      <c r="I182" s="16">
        <v>44556</v>
      </c>
      <c r="J182">
        <v>0</v>
      </c>
      <c r="K182">
        <v>158130.72</v>
      </c>
    </row>
    <row r="183" spans="1:11">
      <c r="A183" s="7">
        <v>44384</v>
      </c>
      <c r="B183" t="s">
        <v>0</v>
      </c>
      <c r="C183" s="4">
        <v>72231.48</v>
      </c>
      <c r="D183" s="15" t="s">
        <v>90</v>
      </c>
      <c r="E183" t="s">
        <v>94</v>
      </c>
      <c r="F183">
        <v>0</v>
      </c>
      <c r="I183" s="16">
        <v>44557</v>
      </c>
      <c r="J183">
        <v>0</v>
      </c>
      <c r="K183">
        <v>199853.88</v>
      </c>
    </row>
    <row r="184" spans="1:11">
      <c r="A184" s="7">
        <v>44385</v>
      </c>
      <c r="B184" t="s">
        <v>0</v>
      </c>
      <c r="C184" s="4">
        <v>71446.86</v>
      </c>
      <c r="D184" s="15" t="s">
        <v>73</v>
      </c>
      <c r="E184" t="s">
        <v>56</v>
      </c>
      <c r="F184">
        <v>0</v>
      </c>
      <c r="I184" s="16">
        <v>44558</v>
      </c>
      <c r="J184">
        <v>0</v>
      </c>
      <c r="K184">
        <v>187259.55</v>
      </c>
    </row>
    <row r="185" spans="1:11">
      <c r="A185" s="7">
        <v>44385</v>
      </c>
      <c r="B185" t="s">
        <v>0</v>
      </c>
      <c r="C185" s="4">
        <v>71446.86</v>
      </c>
      <c r="D185" s="15" t="s">
        <v>73</v>
      </c>
      <c r="E185" t="s">
        <v>55</v>
      </c>
      <c r="F185">
        <v>0</v>
      </c>
      <c r="I185" s="16">
        <v>44559</v>
      </c>
      <c r="J185">
        <v>0</v>
      </c>
      <c r="K185">
        <v>185111.44</v>
      </c>
    </row>
    <row r="186" spans="1:11">
      <c r="A186" s="7">
        <v>44385</v>
      </c>
      <c r="B186" t="s">
        <v>0</v>
      </c>
      <c r="C186" s="4">
        <v>71446.86</v>
      </c>
      <c r="D186" s="15" t="s">
        <v>76</v>
      </c>
      <c r="E186" t="s">
        <v>25</v>
      </c>
      <c r="F186">
        <v>15</v>
      </c>
      <c r="I186" s="16">
        <v>44560</v>
      </c>
      <c r="J186">
        <v>0</v>
      </c>
      <c r="K186">
        <v>180793.58</v>
      </c>
    </row>
    <row r="187" spans="1:11">
      <c r="A187" s="7">
        <v>44385</v>
      </c>
      <c r="B187" t="s">
        <v>0</v>
      </c>
      <c r="C187" s="4">
        <v>71446.86</v>
      </c>
      <c r="D187" s="15" t="s">
        <v>78</v>
      </c>
      <c r="E187" t="s">
        <v>57</v>
      </c>
      <c r="F187">
        <v>21</v>
      </c>
      <c r="I187" s="16">
        <v>44561</v>
      </c>
      <c r="J187">
        <v>0</v>
      </c>
      <c r="K187">
        <v>153907.56</v>
      </c>
    </row>
    <row r="188" spans="1:11">
      <c r="A188" s="7">
        <v>44385</v>
      </c>
      <c r="B188" t="s">
        <v>0</v>
      </c>
      <c r="C188" s="4">
        <v>71446.86</v>
      </c>
      <c r="D188" s="15" t="s">
        <v>78</v>
      </c>
      <c r="E188" t="s">
        <v>58</v>
      </c>
      <c r="F188">
        <v>36</v>
      </c>
      <c r="I188" s="16">
        <v>44562</v>
      </c>
      <c r="J188">
        <v>0</v>
      </c>
      <c r="K188">
        <v>164883.84</v>
      </c>
    </row>
    <row r="189" spans="1:11">
      <c r="A189" s="7">
        <v>44385</v>
      </c>
      <c r="B189" t="s">
        <v>0</v>
      </c>
      <c r="C189" s="4">
        <v>71446.86</v>
      </c>
      <c r="D189" s="15" t="s">
        <v>79</v>
      </c>
      <c r="E189" t="s">
        <v>36</v>
      </c>
      <c r="F189">
        <v>0</v>
      </c>
      <c r="I189" s="16">
        <v>44563</v>
      </c>
      <c r="J189">
        <v>0</v>
      </c>
      <c r="K189">
        <v>211334.39999999999</v>
      </c>
    </row>
    <row r="190" spans="1:11">
      <c r="A190" s="7">
        <v>44385</v>
      </c>
      <c r="B190" t="s">
        <v>0</v>
      </c>
      <c r="C190" s="4">
        <v>71446.86</v>
      </c>
      <c r="D190" s="15" t="s">
        <v>80</v>
      </c>
      <c r="E190" t="s">
        <v>60</v>
      </c>
      <c r="F190">
        <v>0</v>
      </c>
      <c r="I190" s="16">
        <v>44564</v>
      </c>
      <c r="J190">
        <v>0</v>
      </c>
      <c r="K190">
        <v>228847.2</v>
      </c>
    </row>
    <row r="191" spans="1:11">
      <c r="A191" s="7">
        <v>44385</v>
      </c>
      <c r="B191" t="s">
        <v>0</v>
      </c>
      <c r="C191" s="4">
        <v>71446.86</v>
      </c>
      <c r="D191" s="15" t="s">
        <v>80</v>
      </c>
      <c r="E191" t="s">
        <v>59</v>
      </c>
      <c r="F191">
        <v>0</v>
      </c>
      <c r="I191" s="16">
        <v>44565</v>
      </c>
      <c r="J191">
        <v>0</v>
      </c>
      <c r="K191">
        <v>195096.16</v>
      </c>
    </row>
    <row r="192" spans="1:11">
      <c r="A192" s="7">
        <v>44385</v>
      </c>
      <c r="B192" t="s">
        <v>0</v>
      </c>
      <c r="C192" s="4">
        <v>71446.86</v>
      </c>
      <c r="D192" s="15" t="s">
        <v>81</v>
      </c>
      <c r="E192" t="s">
        <v>15</v>
      </c>
      <c r="F192">
        <v>0</v>
      </c>
      <c r="I192" s="16">
        <v>44566</v>
      </c>
      <c r="J192">
        <v>0</v>
      </c>
      <c r="K192">
        <v>197396</v>
      </c>
    </row>
    <row r="193" spans="1:11">
      <c r="A193" s="7">
        <v>44385</v>
      </c>
      <c r="B193" t="s">
        <v>0</v>
      </c>
      <c r="C193" s="4">
        <v>71446.86</v>
      </c>
      <c r="D193" s="15" t="s">
        <v>81</v>
      </c>
      <c r="E193" t="s">
        <v>16</v>
      </c>
      <c r="F193">
        <v>0</v>
      </c>
      <c r="I193" s="16">
        <v>44567</v>
      </c>
      <c r="J193">
        <v>1</v>
      </c>
      <c r="K193">
        <v>193540.09</v>
      </c>
    </row>
    <row r="194" spans="1:11">
      <c r="A194" s="7">
        <v>44385</v>
      </c>
      <c r="B194" t="s">
        <v>0</v>
      </c>
      <c r="C194" s="4">
        <v>71446.86</v>
      </c>
      <c r="D194" s="15" t="s">
        <v>81</v>
      </c>
      <c r="E194" t="s">
        <v>17</v>
      </c>
      <c r="F194">
        <v>0</v>
      </c>
      <c r="I194" s="16">
        <v>44568</v>
      </c>
      <c r="J194">
        <v>0</v>
      </c>
      <c r="K194">
        <v>200070.2</v>
      </c>
    </row>
    <row r="195" spans="1:11">
      <c r="A195" s="7">
        <v>44385</v>
      </c>
      <c r="B195" t="s">
        <v>0</v>
      </c>
      <c r="C195" s="4">
        <v>71446.86</v>
      </c>
      <c r="D195" s="15" t="s">
        <v>82</v>
      </c>
      <c r="E195" t="s">
        <v>19</v>
      </c>
      <c r="F195">
        <v>0</v>
      </c>
      <c r="I195" s="16">
        <v>44569</v>
      </c>
      <c r="J195">
        <v>0</v>
      </c>
      <c r="K195">
        <v>217527.87</v>
      </c>
    </row>
    <row r="196" spans="1:11">
      <c r="A196" s="7">
        <v>44385</v>
      </c>
      <c r="B196" t="s">
        <v>0</v>
      </c>
      <c r="C196" s="4">
        <v>71446.86</v>
      </c>
      <c r="D196" s="15" t="s">
        <v>83</v>
      </c>
      <c r="E196" t="s">
        <v>14</v>
      </c>
      <c r="F196">
        <v>0</v>
      </c>
      <c r="I196" s="16">
        <v>44570</v>
      </c>
      <c r="J196">
        <v>0</v>
      </c>
      <c r="K196">
        <v>232152.95999999999</v>
      </c>
    </row>
    <row r="197" spans="1:11">
      <c r="A197" s="7">
        <v>44385</v>
      </c>
      <c r="B197" t="s">
        <v>0</v>
      </c>
      <c r="C197" s="4">
        <v>71446.86</v>
      </c>
      <c r="D197" s="15" t="s">
        <v>84</v>
      </c>
      <c r="E197" t="s">
        <v>38</v>
      </c>
      <c r="F197">
        <v>49</v>
      </c>
      <c r="I197" s="16">
        <v>44571</v>
      </c>
      <c r="J197">
        <v>0</v>
      </c>
      <c r="K197">
        <v>259671.67999999999</v>
      </c>
    </row>
    <row r="198" spans="1:11">
      <c r="A198" s="7">
        <v>44385</v>
      </c>
      <c r="B198" t="s">
        <v>0</v>
      </c>
      <c r="C198" s="4">
        <v>71446.86</v>
      </c>
      <c r="D198" s="15" t="s">
        <v>85</v>
      </c>
      <c r="E198" t="s">
        <v>40</v>
      </c>
      <c r="F198">
        <v>0</v>
      </c>
      <c r="I198" s="16">
        <v>44572</v>
      </c>
      <c r="J198">
        <v>0</v>
      </c>
      <c r="K198">
        <v>223846.42</v>
      </c>
    </row>
    <row r="199" spans="1:11">
      <c r="A199" s="7">
        <v>44385</v>
      </c>
      <c r="B199" t="s">
        <v>0</v>
      </c>
      <c r="C199" s="4">
        <v>71446.86</v>
      </c>
      <c r="D199" s="15" t="s">
        <v>86</v>
      </c>
      <c r="E199" t="s">
        <v>13</v>
      </c>
      <c r="F199">
        <v>0</v>
      </c>
      <c r="I199" s="16">
        <v>44573</v>
      </c>
      <c r="J199">
        <v>0</v>
      </c>
      <c r="K199">
        <v>224433.54</v>
      </c>
    </row>
    <row r="200" spans="1:11">
      <c r="A200" s="7">
        <v>44385</v>
      </c>
      <c r="B200" t="s">
        <v>0</v>
      </c>
      <c r="C200" s="4">
        <v>71446.86</v>
      </c>
      <c r="D200" s="15" t="s">
        <v>87</v>
      </c>
      <c r="E200" t="s">
        <v>37</v>
      </c>
      <c r="F200">
        <v>0</v>
      </c>
      <c r="I200" s="16">
        <v>44574</v>
      </c>
      <c r="J200">
        <v>0</v>
      </c>
      <c r="K200">
        <v>214823.25</v>
      </c>
    </row>
    <row r="201" spans="1:11">
      <c r="A201" s="7">
        <v>44385</v>
      </c>
      <c r="B201" t="s">
        <v>0</v>
      </c>
      <c r="C201" s="4">
        <v>71446.86</v>
      </c>
      <c r="D201" s="15" t="s">
        <v>88</v>
      </c>
      <c r="E201" t="s">
        <v>39</v>
      </c>
      <c r="F201">
        <v>0</v>
      </c>
      <c r="I201" s="16">
        <v>44575</v>
      </c>
      <c r="J201">
        <v>0</v>
      </c>
      <c r="K201">
        <v>230364.96</v>
      </c>
    </row>
    <row r="202" spans="1:11">
      <c r="A202" s="7">
        <v>44385</v>
      </c>
      <c r="B202" t="s">
        <v>0</v>
      </c>
      <c r="C202" s="4">
        <v>71446.86</v>
      </c>
      <c r="D202" s="15" t="s">
        <v>89</v>
      </c>
      <c r="E202" t="s">
        <v>20</v>
      </c>
      <c r="F202">
        <v>6</v>
      </c>
      <c r="I202" s="16">
        <v>44576</v>
      </c>
      <c r="J202">
        <v>0</v>
      </c>
      <c r="K202">
        <v>224376.32000000001</v>
      </c>
    </row>
    <row r="203" spans="1:11">
      <c r="A203" s="7">
        <v>44385</v>
      </c>
      <c r="B203" t="s">
        <v>0</v>
      </c>
      <c r="C203" s="4">
        <v>71446.86</v>
      </c>
      <c r="D203" s="15" t="s">
        <v>89</v>
      </c>
      <c r="E203" t="s">
        <v>21</v>
      </c>
      <c r="F203">
        <v>10</v>
      </c>
      <c r="I203" s="16">
        <v>44577</v>
      </c>
      <c r="J203">
        <v>0</v>
      </c>
      <c r="K203">
        <v>285400.28999999998</v>
      </c>
    </row>
    <row r="204" spans="1:11">
      <c r="A204" s="7">
        <v>44385</v>
      </c>
      <c r="B204" t="s">
        <v>0</v>
      </c>
      <c r="C204" s="4">
        <v>71446.86</v>
      </c>
      <c r="D204" s="15" t="s">
        <v>89</v>
      </c>
      <c r="E204" t="s">
        <v>22</v>
      </c>
      <c r="F204">
        <v>258</v>
      </c>
      <c r="I204" s="16">
        <v>44578</v>
      </c>
      <c r="J204">
        <v>0</v>
      </c>
      <c r="K204">
        <v>293732.18</v>
      </c>
    </row>
    <row r="205" spans="1:11">
      <c r="A205" s="7">
        <v>44385</v>
      </c>
      <c r="B205" t="s">
        <v>0</v>
      </c>
      <c r="C205" s="4">
        <v>71446.86</v>
      </c>
      <c r="D205" s="15" t="s">
        <v>90</v>
      </c>
      <c r="E205" t="s">
        <v>91</v>
      </c>
      <c r="F205">
        <v>0</v>
      </c>
      <c r="I205" s="16">
        <v>44579</v>
      </c>
      <c r="J205">
        <v>0</v>
      </c>
      <c r="K205">
        <v>285262.74</v>
      </c>
    </row>
    <row r="206" spans="1:11">
      <c r="A206" s="7">
        <v>44385</v>
      </c>
      <c r="B206" t="s">
        <v>0</v>
      </c>
      <c r="C206" s="4">
        <v>71446.86</v>
      </c>
      <c r="D206" s="15" t="s">
        <v>90</v>
      </c>
      <c r="E206" t="s">
        <v>18</v>
      </c>
      <c r="F206">
        <v>0</v>
      </c>
      <c r="I206" s="16">
        <v>44580</v>
      </c>
      <c r="J206">
        <v>0</v>
      </c>
      <c r="K206">
        <v>308549.59999999998</v>
      </c>
    </row>
    <row r="207" spans="1:11">
      <c r="A207" s="7">
        <v>44385</v>
      </c>
      <c r="B207" t="s">
        <v>0</v>
      </c>
      <c r="C207" s="4">
        <v>71446.86</v>
      </c>
      <c r="D207" s="15" t="s">
        <v>90</v>
      </c>
      <c r="E207" t="s">
        <v>92</v>
      </c>
      <c r="F207">
        <v>0</v>
      </c>
      <c r="I207" s="16">
        <v>44581</v>
      </c>
      <c r="J207">
        <v>0</v>
      </c>
      <c r="K207">
        <v>270330.45</v>
      </c>
    </row>
    <row r="208" spans="1:11">
      <c r="A208" s="7">
        <v>44385</v>
      </c>
      <c r="B208" t="s">
        <v>0</v>
      </c>
      <c r="C208" s="4">
        <v>71446.86</v>
      </c>
      <c r="D208" s="15" t="s">
        <v>90</v>
      </c>
      <c r="E208" t="s">
        <v>93</v>
      </c>
      <c r="F208">
        <v>0</v>
      </c>
      <c r="I208" s="16">
        <v>44582</v>
      </c>
      <c r="J208">
        <v>0</v>
      </c>
      <c r="K208">
        <v>250326.18</v>
      </c>
    </row>
    <row r="209" spans="1:11">
      <c r="A209" s="7">
        <v>44385</v>
      </c>
      <c r="B209" t="s">
        <v>0</v>
      </c>
      <c r="C209" s="4">
        <v>71446.86</v>
      </c>
      <c r="D209" s="15" t="s">
        <v>90</v>
      </c>
      <c r="E209" t="s">
        <v>94</v>
      </c>
      <c r="F209">
        <v>0</v>
      </c>
      <c r="I209" s="16">
        <v>44583</v>
      </c>
      <c r="J209">
        <v>0</v>
      </c>
      <c r="K209">
        <v>256335.18</v>
      </c>
    </row>
    <row r="210" spans="1:11">
      <c r="A210" s="7">
        <v>44386</v>
      </c>
      <c r="B210" t="s">
        <v>0</v>
      </c>
      <c r="C210" s="4">
        <v>64872.06</v>
      </c>
      <c r="D210" s="15" t="s">
        <v>73</v>
      </c>
      <c r="E210" t="s">
        <v>56</v>
      </c>
      <c r="F210">
        <v>0</v>
      </c>
      <c r="I210" s="16">
        <v>44584</v>
      </c>
      <c r="J210">
        <v>0</v>
      </c>
      <c r="K210">
        <v>266187.71999999997</v>
      </c>
    </row>
    <row r="211" spans="1:11">
      <c r="A211" s="7">
        <v>44386</v>
      </c>
      <c r="B211" t="s">
        <v>0</v>
      </c>
      <c r="C211" s="4">
        <v>64872.06</v>
      </c>
      <c r="D211" s="15" t="s">
        <v>73</v>
      </c>
      <c r="E211" t="s">
        <v>55</v>
      </c>
      <c r="F211">
        <v>0</v>
      </c>
      <c r="I211" s="16">
        <v>44585</v>
      </c>
      <c r="J211">
        <v>0</v>
      </c>
      <c r="K211">
        <v>304469.55</v>
      </c>
    </row>
    <row r="212" spans="1:11">
      <c r="A212" s="7">
        <v>44386</v>
      </c>
      <c r="B212" t="s">
        <v>0</v>
      </c>
      <c r="C212" s="4">
        <v>64872.06</v>
      </c>
      <c r="D212" s="15" t="s">
        <v>76</v>
      </c>
      <c r="E212" t="s">
        <v>25</v>
      </c>
      <c r="F212">
        <v>12</v>
      </c>
      <c r="I212" s="16">
        <v>44586</v>
      </c>
      <c r="J212">
        <v>0</v>
      </c>
      <c r="K212">
        <v>275231.87</v>
      </c>
    </row>
    <row r="213" spans="1:11">
      <c r="A213" s="7">
        <v>44386</v>
      </c>
      <c r="B213" t="s">
        <v>0</v>
      </c>
      <c r="C213" s="4">
        <v>64872.06</v>
      </c>
      <c r="D213" s="15" t="s">
        <v>78</v>
      </c>
      <c r="E213" t="s">
        <v>57</v>
      </c>
      <c r="F213">
        <v>25</v>
      </c>
      <c r="I213" s="16">
        <v>44587</v>
      </c>
      <c r="J213">
        <v>0</v>
      </c>
      <c r="K213">
        <v>286573.71999999997</v>
      </c>
    </row>
    <row r="214" spans="1:11">
      <c r="A214" s="7">
        <v>44386</v>
      </c>
      <c r="B214" t="s">
        <v>0</v>
      </c>
      <c r="C214" s="4">
        <v>64872.06</v>
      </c>
      <c r="D214" s="15" t="s">
        <v>78</v>
      </c>
      <c r="E214" t="s">
        <v>58</v>
      </c>
      <c r="F214">
        <v>34</v>
      </c>
      <c r="I214" s="16">
        <v>44588</v>
      </c>
      <c r="J214">
        <v>0</v>
      </c>
      <c r="K214">
        <v>288136.87</v>
      </c>
    </row>
    <row r="215" spans="1:11">
      <c r="A215" s="7">
        <v>44386</v>
      </c>
      <c r="B215" t="s">
        <v>0</v>
      </c>
      <c r="C215" s="4">
        <v>64872.06</v>
      </c>
      <c r="D215" s="15" t="s">
        <v>79</v>
      </c>
      <c r="E215" t="s">
        <v>36</v>
      </c>
      <c r="F215">
        <v>0</v>
      </c>
      <c r="I215" s="16">
        <v>44589</v>
      </c>
      <c r="J215">
        <v>0</v>
      </c>
      <c r="K215">
        <v>277403.68</v>
      </c>
    </row>
    <row r="216" spans="1:11">
      <c r="A216" s="7">
        <v>44386</v>
      </c>
      <c r="B216" t="s">
        <v>0</v>
      </c>
      <c r="C216" s="4">
        <v>64872.06</v>
      </c>
      <c r="D216" s="15" t="s">
        <v>80</v>
      </c>
      <c r="E216" t="s">
        <v>60</v>
      </c>
      <c r="F216">
        <v>0</v>
      </c>
      <c r="I216" s="16">
        <v>44590</v>
      </c>
      <c r="J216">
        <v>0</v>
      </c>
      <c r="K216">
        <v>297686.84000000003</v>
      </c>
    </row>
    <row r="217" spans="1:11">
      <c r="A217" s="7">
        <v>44386</v>
      </c>
      <c r="B217" t="s">
        <v>0</v>
      </c>
      <c r="C217" s="4">
        <v>64872.06</v>
      </c>
      <c r="D217" s="15" t="s">
        <v>80</v>
      </c>
      <c r="E217" t="s">
        <v>59</v>
      </c>
      <c r="F217">
        <v>0</v>
      </c>
      <c r="I217" s="16">
        <v>44591</v>
      </c>
      <c r="J217">
        <v>0</v>
      </c>
      <c r="K217">
        <v>304910.62</v>
      </c>
    </row>
    <row r="218" spans="1:11">
      <c r="A218" s="7">
        <v>44386</v>
      </c>
      <c r="B218" t="s">
        <v>0</v>
      </c>
      <c r="C218" s="4">
        <v>64872.06</v>
      </c>
      <c r="D218" s="15" t="s">
        <v>81</v>
      </c>
      <c r="E218" t="s">
        <v>15</v>
      </c>
      <c r="F218">
        <v>0</v>
      </c>
      <c r="I218" s="16">
        <v>44592</v>
      </c>
      <c r="J218">
        <v>0</v>
      </c>
      <c r="K218">
        <v>334775.44</v>
      </c>
    </row>
    <row r="219" spans="1:11">
      <c r="A219" s="7">
        <v>44386</v>
      </c>
      <c r="B219" t="s">
        <v>0</v>
      </c>
      <c r="C219" s="4">
        <v>64872.06</v>
      </c>
      <c r="D219" s="15" t="s">
        <v>81</v>
      </c>
      <c r="E219" t="s">
        <v>16</v>
      </c>
      <c r="F219">
        <v>0</v>
      </c>
      <c r="I219" s="16">
        <v>44593</v>
      </c>
      <c r="J219">
        <v>0</v>
      </c>
      <c r="K219">
        <v>273641.68</v>
      </c>
    </row>
    <row r="220" spans="1:11">
      <c r="A220" s="7">
        <v>44386</v>
      </c>
      <c r="B220" t="s">
        <v>0</v>
      </c>
      <c r="C220" s="4">
        <v>64872.06</v>
      </c>
      <c r="D220" s="15" t="s">
        <v>81</v>
      </c>
      <c r="E220" t="s">
        <v>17</v>
      </c>
      <c r="F220">
        <v>0</v>
      </c>
      <c r="I220" s="16">
        <v>44594</v>
      </c>
      <c r="J220">
        <v>0</v>
      </c>
      <c r="K220">
        <v>278906.74</v>
      </c>
    </row>
    <row r="221" spans="1:11">
      <c r="A221" s="7">
        <v>44386</v>
      </c>
      <c r="B221" t="s">
        <v>0</v>
      </c>
      <c r="C221" s="4">
        <v>64872.06</v>
      </c>
      <c r="D221" s="15" t="s">
        <v>82</v>
      </c>
      <c r="E221" t="s">
        <v>19</v>
      </c>
      <c r="F221">
        <v>0</v>
      </c>
      <c r="I221" s="16">
        <v>44595</v>
      </c>
      <c r="J221">
        <v>0</v>
      </c>
      <c r="K221">
        <v>278935.46999999997</v>
      </c>
    </row>
    <row r="222" spans="1:11">
      <c r="A222" s="7">
        <v>44386</v>
      </c>
      <c r="B222" t="s">
        <v>0</v>
      </c>
      <c r="C222" s="4">
        <v>64872.06</v>
      </c>
      <c r="D222" s="15" t="s">
        <v>83</v>
      </c>
      <c r="E222" t="s">
        <v>14</v>
      </c>
      <c r="F222">
        <v>0</v>
      </c>
      <c r="I222" s="16">
        <v>44596</v>
      </c>
      <c r="J222">
        <v>0</v>
      </c>
      <c r="K222">
        <v>278674.8</v>
      </c>
    </row>
    <row r="223" spans="1:11">
      <c r="A223" s="7">
        <v>44386</v>
      </c>
      <c r="B223" t="s">
        <v>0</v>
      </c>
      <c r="C223" s="4">
        <v>64872.06</v>
      </c>
      <c r="D223" s="15" t="s">
        <v>84</v>
      </c>
      <c r="E223" t="s">
        <v>38</v>
      </c>
      <c r="F223">
        <v>44</v>
      </c>
      <c r="I223" s="16">
        <v>44597</v>
      </c>
      <c r="J223">
        <v>0</v>
      </c>
      <c r="K223">
        <v>303767.03999999998</v>
      </c>
    </row>
    <row r="224" spans="1:11">
      <c r="A224" s="7">
        <v>44386</v>
      </c>
      <c r="B224" t="s">
        <v>0</v>
      </c>
      <c r="C224" s="4">
        <v>64872.06</v>
      </c>
      <c r="D224" s="15" t="s">
        <v>85</v>
      </c>
      <c r="E224" t="s">
        <v>40</v>
      </c>
      <c r="F224">
        <v>0</v>
      </c>
      <c r="I224" s="16">
        <v>44598</v>
      </c>
      <c r="J224">
        <v>0</v>
      </c>
      <c r="K224">
        <v>298062.37</v>
      </c>
    </row>
    <row r="225" spans="1:11">
      <c r="A225" s="7">
        <v>44386</v>
      </c>
      <c r="B225" t="s">
        <v>0</v>
      </c>
      <c r="C225" s="4">
        <v>64872.06</v>
      </c>
      <c r="D225" s="15" t="s">
        <v>86</v>
      </c>
      <c r="E225" t="s">
        <v>13</v>
      </c>
      <c r="F225">
        <v>0</v>
      </c>
      <c r="I225" s="16">
        <v>44599</v>
      </c>
      <c r="J225">
        <v>0</v>
      </c>
      <c r="K225">
        <v>307967.78999999998</v>
      </c>
    </row>
    <row r="226" spans="1:11">
      <c r="A226" s="7">
        <v>44386</v>
      </c>
      <c r="B226" t="s">
        <v>0</v>
      </c>
      <c r="C226" s="4">
        <v>64872.06</v>
      </c>
      <c r="D226" s="15" t="s">
        <v>87</v>
      </c>
      <c r="E226" t="s">
        <v>37</v>
      </c>
      <c r="F226">
        <v>0</v>
      </c>
      <c r="I226" s="16">
        <v>44600</v>
      </c>
      <c r="J226">
        <v>0</v>
      </c>
      <c r="K226">
        <v>263572.26</v>
      </c>
    </row>
    <row r="227" spans="1:11">
      <c r="A227" s="7">
        <v>44386</v>
      </c>
      <c r="B227" t="s">
        <v>0</v>
      </c>
      <c r="C227" s="4">
        <v>64872.06</v>
      </c>
      <c r="D227" s="15" t="s">
        <v>88</v>
      </c>
      <c r="E227" t="s">
        <v>39</v>
      </c>
      <c r="F227">
        <v>0</v>
      </c>
      <c r="I227" s="16">
        <v>44601</v>
      </c>
      <c r="J227">
        <v>0</v>
      </c>
      <c r="K227">
        <v>268381.08</v>
      </c>
    </row>
    <row r="228" spans="1:11">
      <c r="A228" s="7">
        <v>44386</v>
      </c>
      <c r="B228" t="s">
        <v>0</v>
      </c>
      <c r="C228" s="4">
        <v>64872.06</v>
      </c>
      <c r="D228" s="15" t="s">
        <v>89</v>
      </c>
      <c r="E228" t="s">
        <v>20</v>
      </c>
      <c r="F228">
        <v>6</v>
      </c>
      <c r="I228" s="16">
        <v>44602</v>
      </c>
      <c r="J228">
        <v>0</v>
      </c>
      <c r="K228">
        <v>252666.5</v>
      </c>
    </row>
    <row r="229" spans="1:11">
      <c r="A229" s="7">
        <v>44386</v>
      </c>
      <c r="B229" t="s">
        <v>0</v>
      </c>
      <c r="C229" s="4">
        <v>64872.06</v>
      </c>
      <c r="D229" s="15" t="s">
        <v>89</v>
      </c>
      <c r="E229" t="s">
        <v>21</v>
      </c>
      <c r="F229">
        <v>9</v>
      </c>
      <c r="I229" s="16">
        <v>44603</v>
      </c>
      <c r="J229">
        <v>0</v>
      </c>
      <c r="K229">
        <v>256462.56</v>
      </c>
    </row>
    <row r="230" spans="1:11">
      <c r="A230" s="7">
        <v>44386</v>
      </c>
      <c r="B230" t="s">
        <v>0</v>
      </c>
      <c r="C230" s="4">
        <v>64872.06</v>
      </c>
      <c r="D230" s="15" t="s">
        <v>89</v>
      </c>
      <c r="E230" t="s">
        <v>22</v>
      </c>
      <c r="F230">
        <v>253</v>
      </c>
      <c r="I230" s="16">
        <v>44604</v>
      </c>
      <c r="J230">
        <v>0</v>
      </c>
      <c r="K230">
        <v>260558.62</v>
      </c>
    </row>
    <row r="231" spans="1:11">
      <c r="A231" s="7">
        <v>44386</v>
      </c>
      <c r="B231" t="s">
        <v>0</v>
      </c>
      <c r="C231" s="4">
        <v>64872.06</v>
      </c>
      <c r="D231" s="15" t="s">
        <v>90</v>
      </c>
      <c r="E231" t="s">
        <v>91</v>
      </c>
      <c r="F231">
        <v>0</v>
      </c>
      <c r="I231" s="16">
        <v>44605</v>
      </c>
      <c r="J231">
        <v>0</v>
      </c>
      <c r="K231">
        <v>296590.64</v>
      </c>
    </row>
    <row r="232" spans="1:11">
      <c r="A232" s="7">
        <v>44386</v>
      </c>
      <c r="B232" t="s">
        <v>0</v>
      </c>
      <c r="C232" s="4">
        <v>64872.06</v>
      </c>
      <c r="D232" s="15" t="s">
        <v>90</v>
      </c>
      <c r="E232" t="s">
        <v>18</v>
      </c>
      <c r="F232">
        <v>0</v>
      </c>
      <c r="I232" s="16">
        <v>44606</v>
      </c>
      <c r="J232">
        <v>0</v>
      </c>
      <c r="K232">
        <v>336839.09</v>
      </c>
    </row>
    <row r="233" spans="1:11">
      <c r="A233" s="7">
        <v>44386</v>
      </c>
      <c r="B233" t="s">
        <v>0</v>
      </c>
      <c r="C233" s="4">
        <v>64872.06</v>
      </c>
      <c r="D233" s="15" t="s">
        <v>90</v>
      </c>
      <c r="E233" t="s">
        <v>92</v>
      </c>
      <c r="F233">
        <v>0</v>
      </c>
      <c r="I233" s="16">
        <v>44607</v>
      </c>
      <c r="J233">
        <v>0</v>
      </c>
      <c r="K233">
        <v>310614.26</v>
      </c>
    </row>
    <row r="234" spans="1:11">
      <c r="A234" s="7">
        <v>44386</v>
      </c>
      <c r="B234" t="s">
        <v>0</v>
      </c>
      <c r="C234" s="4">
        <v>64872.06</v>
      </c>
      <c r="D234" s="15" t="s">
        <v>90</v>
      </c>
      <c r="E234" t="s">
        <v>93</v>
      </c>
      <c r="F234">
        <v>0</v>
      </c>
      <c r="I234" s="16">
        <v>44608</v>
      </c>
      <c r="J234">
        <v>0</v>
      </c>
      <c r="K234">
        <v>304092.32</v>
      </c>
    </row>
    <row r="235" spans="1:11">
      <c r="A235" s="7">
        <v>44386</v>
      </c>
      <c r="B235" t="s">
        <v>0</v>
      </c>
      <c r="C235" s="4">
        <v>64872.06</v>
      </c>
      <c r="D235" s="15" t="s">
        <v>90</v>
      </c>
      <c r="E235" t="s">
        <v>94</v>
      </c>
      <c r="F235">
        <v>0</v>
      </c>
      <c r="I235" s="16">
        <v>44609</v>
      </c>
      <c r="J235">
        <v>0</v>
      </c>
      <c r="K235">
        <v>296140.09999999998</v>
      </c>
    </row>
    <row r="236" spans="1:11">
      <c r="A236" s="7">
        <v>44387</v>
      </c>
      <c r="B236" t="s">
        <v>0</v>
      </c>
      <c r="C236" s="4">
        <v>60906.239999999998</v>
      </c>
      <c r="D236" s="15" t="s">
        <v>73</v>
      </c>
      <c r="E236" t="s">
        <v>56</v>
      </c>
      <c r="F236">
        <v>0</v>
      </c>
      <c r="I236" s="16">
        <v>44610</v>
      </c>
      <c r="J236">
        <v>0</v>
      </c>
      <c r="K236">
        <v>281663.95</v>
      </c>
    </row>
    <row r="237" spans="1:11">
      <c r="A237" s="7">
        <v>44387</v>
      </c>
      <c r="B237" t="s">
        <v>0</v>
      </c>
      <c r="C237" s="4">
        <v>60906.239999999998</v>
      </c>
      <c r="D237" s="15" t="s">
        <v>73</v>
      </c>
      <c r="E237" t="s">
        <v>55</v>
      </c>
      <c r="F237">
        <v>0</v>
      </c>
      <c r="I237" s="16">
        <v>44611</v>
      </c>
      <c r="J237">
        <v>0</v>
      </c>
      <c r="K237">
        <v>300636.84000000003</v>
      </c>
    </row>
    <row r="238" spans="1:11">
      <c r="A238" s="7">
        <v>44387</v>
      </c>
      <c r="B238" t="s">
        <v>0</v>
      </c>
      <c r="C238" s="4">
        <v>60906.239999999998</v>
      </c>
      <c r="D238" s="15" t="s">
        <v>76</v>
      </c>
      <c r="E238" t="s">
        <v>25</v>
      </c>
      <c r="F238">
        <v>20</v>
      </c>
      <c r="I238" s="16">
        <v>44612</v>
      </c>
      <c r="J238">
        <v>0</v>
      </c>
      <c r="K238">
        <v>335349.33</v>
      </c>
    </row>
    <row r="239" spans="1:11">
      <c r="A239" s="7">
        <v>44387</v>
      </c>
      <c r="B239" t="s">
        <v>0</v>
      </c>
      <c r="C239" s="4">
        <v>60906.239999999998</v>
      </c>
      <c r="D239" s="15" t="s">
        <v>78</v>
      </c>
      <c r="E239" t="s">
        <v>57</v>
      </c>
      <c r="F239">
        <v>23</v>
      </c>
      <c r="I239" s="16">
        <v>44613</v>
      </c>
      <c r="J239">
        <v>0</v>
      </c>
      <c r="K239">
        <v>358307.64</v>
      </c>
    </row>
    <row r="240" spans="1:11">
      <c r="A240" s="7">
        <v>44387</v>
      </c>
      <c r="B240" t="s">
        <v>0</v>
      </c>
      <c r="C240" s="4">
        <v>60906.239999999998</v>
      </c>
      <c r="D240" s="15" t="s">
        <v>78</v>
      </c>
      <c r="E240" t="s">
        <v>58</v>
      </c>
      <c r="F240">
        <v>36</v>
      </c>
      <c r="I240" s="16">
        <v>44614</v>
      </c>
      <c r="J240">
        <v>0</v>
      </c>
      <c r="K240">
        <v>323386.40000000002</v>
      </c>
    </row>
    <row r="241" spans="1:11">
      <c r="A241" s="7">
        <v>44387</v>
      </c>
      <c r="B241" t="s">
        <v>0</v>
      </c>
      <c r="C241" s="4">
        <v>60906.239999999998</v>
      </c>
      <c r="D241" s="15" t="s">
        <v>79</v>
      </c>
      <c r="E241" t="s">
        <v>36</v>
      </c>
      <c r="F241">
        <v>0</v>
      </c>
      <c r="I241" s="16">
        <v>44615</v>
      </c>
      <c r="J241">
        <v>0</v>
      </c>
      <c r="K241">
        <v>293333.7</v>
      </c>
    </row>
    <row r="242" spans="1:11">
      <c r="A242" s="7">
        <v>44387</v>
      </c>
      <c r="B242" t="s">
        <v>0</v>
      </c>
      <c r="C242" s="4">
        <v>60906.239999999998</v>
      </c>
      <c r="D242" s="15" t="s">
        <v>80</v>
      </c>
      <c r="E242" t="s">
        <v>60</v>
      </c>
      <c r="F242">
        <v>0</v>
      </c>
      <c r="I242" s="16">
        <v>44616</v>
      </c>
      <c r="J242">
        <v>0</v>
      </c>
      <c r="K242">
        <v>292660.76</v>
      </c>
    </row>
    <row r="243" spans="1:11">
      <c r="A243" s="7">
        <v>44387</v>
      </c>
      <c r="B243" t="s">
        <v>0</v>
      </c>
      <c r="C243" s="4">
        <v>60906.239999999998</v>
      </c>
      <c r="D243" s="15" t="s">
        <v>80</v>
      </c>
      <c r="E243" t="s">
        <v>59</v>
      </c>
      <c r="F243">
        <v>0</v>
      </c>
      <c r="I243" s="16">
        <v>44617</v>
      </c>
      <c r="J243">
        <v>0</v>
      </c>
      <c r="K243">
        <v>287278.24</v>
      </c>
    </row>
    <row r="244" spans="1:11">
      <c r="A244" s="7">
        <v>44387</v>
      </c>
      <c r="B244" t="s">
        <v>0</v>
      </c>
      <c r="C244" s="4">
        <v>60906.239999999998</v>
      </c>
      <c r="D244" s="15" t="s">
        <v>81</v>
      </c>
      <c r="E244" t="s">
        <v>15</v>
      </c>
      <c r="F244">
        <v>0</v>
      </c>
      <c r="I244" s="16">
        <v>44618</v>
      </c>
      <c r="J244">
        <v>0</v>
      </c>
      <c r="K244">
        <v>295767</v>
      </c>
    </row>
    <row r="245" spans="1:11">
      <c r="A245" s="7">
        <v>44387</v>
      </c>
      <c r="B245" t="s">
        <v>0</v>
      </c>
      <c r="C245" s="4">
        <v>60906.239999999998</v>
      </c>
      <c r="D245" s="15" t="s">
        <v>81</v>
      </c>
      <c r="E245" t="s">
        <v>16</v>
      </c>
      <c r="F245">
        <v>0</v>
      </c>
      <c r="I245" s="16">
        <v>44619</v>
      </c>
      <c r="J245">
        <v>0</v>
      </c>
      <c r="K245">
        <v>320400.99</v>
      </c>
    </row>
    <row r="246" spans="1:11">
      <c r="A246" s="7">
        <v>44387</v>
      </c>
      <c r="B246" t="s">
        <v>0</v>
      </c>
      <c r="C246" s="4">
        <v>60906.239999999998</v>
      </c>
      <c r="D246" s="15" t="s">
        <v>81</v>
      </c>
      <c r="E246" t="s">
        <v>17</v>
      </c>
      <c r="F246">
        <v>0</v>
      </c>
      <c r="I246" s="16">
        <v>44620</v>
      </c>
      <c r="J246">
        <v>0</v>
      </c>
      <c r="K246">
        <v>351337.32</v>
      </c>
    </row>
    <row r="247" spans="1:11">
      <c r="A247" s="7">
        <v>44387</v>
      </c>
      <c r="B247" t="s">
        <v>0</v>
      </c>
      <c r="C247" s="4">
        <v>60906.239999999998</v>
      </c>
      <c r="D247" s="15" t="s">
        <v>82</v>
      </c>
      <c r="E247" t="s">
        <v>19</v>
      </c>
      <c r="F247">
        <v>0</v>
      </c>
      <c r="I247" s="16">
        <v>44621</v>
      </c>
      <c r="J247">
        <v>0</v>
      </c>
      <c r="K247">
        <v>276617.2</v>
      </c>
    </row>
    <row r="248" spans="1:11">
      <c r="A248" s="7">
        <v>44387</v>
      </c>
      <c r="B248" t="s">
        <v>0</v>
      </c>
      <c r="C248" s="4">
        <v>60906.239999999998</v>
      </c>
      <c r="D248" s="15" t="s">
        <v>83</v>
      </c>
      <c r="E248" t="s">
        <v>14</v>
      </c>
      <c r="F248">
        <v>0</v>
      </c>
      <c r="I248" s="16">
        <v>44622</v>
      </c>
      <c r="J248">
        <v>0</v>
      </c>
      <c r="K248">
        <v>257879.43</v>
      </c>
    </row>
    <row r="249" spans="1:11">
      <c r="A249" s="7">
        <v>44387</v>
      </c>
      <c r="B249" t="s">
        <v>0</v>
      </c>
      <c r="C249" s="4">
        <v>60906.239999999998</v>
      </c>
      <c r="D249" s="15" t="s">
        <v>84</v>
      </c>
      <c r="E249" t="s">
        <v>38</v>
      </c>
      <c r="F249">
        <v>41</v>
      </c>
      <c r="I249" s="16">
        <v>44623</v>
      </c>
      <c r="J249">
        <v>0</v>
      </c>
      <c r="K249">
        <v>249452.52</v>
      </c>
    </row>
    <row r="250" spans="1:11">
      <c r="A250" s="7">
        <v>44387</v>
      </c>
      <c r="B250" t="s">
        <v>0</v>
      </c>
      <c r="C250" s="4">
        <v>60906.239999999998</v>
      </c>
      <c r="D250" s="15" t="s">
        <v>85</v>
      </c>
      <c r="E250" t="s">
        <v>40</v>
      </c>
      <c r="F250">
        <v>0</v>
      </c>
      <c r="I250" s="16">
        <v>44624</v>
      </c>
      <c r="J250">
        <v>0</v>
      </c>
      <c r="K250">
        <v>230450.19</v>
      </c>
    </row>
    <row r="251" spans="1:11">
      <c r="A251" s="7">
        <v>44387</v>
      </c>
      <c r="B251" t="s">
        <v>0</v>
      </c>
      <c r="C251" s="4">
        <v>60906.239999999998</v>
      </c>
      <c r="D251" s="15" t="s">
        <v>86</v>
      </c>
      <c r="E251" t="s">
        <v>13</v>
      </c>
      <c r="F251">
        <v>0</v>
      </c>
      <c r="I251" s="16">
        <v>44625</v>
      </c>
      <c r="J251">
        <v>0</v>
      </c>
      <c r="K251">
        <v>293336.15999999997</v>
      </c>
    </row>
    <row r="252" spans="1:11">
      <c r="A252" s="7">
        <v>44387</v>
      </c>
      <c r="B252" t="s">
        <v>0</v>
      </c>
      <c r="C252" s="4">
        <v>60906.239999999998</v>
      </c>
      <c r="D252" s="15" t="s">
        <v>87</v>
      </c>
      <c r="E252" t="s">
        <v>37</v>
      </c>
      <c r="F252">
        <v>0</v>
      </c>
      <c r="I252" s="16">
        <v>44626</v>
      </c>
      <c r="J252">
        <v>0</v>
      </c>
      <c r="K252">
        <v>293701.56</v>
      </c>
    </row>
    <row r="253" spans="1:11">
      <c r="A253" s="7">
        <v>44387</v>
      </c>
      <c r="B253" t="s">
        <v>0</v>
      </c>
      <c r="C253" s="4">
        <v>60906.239999999998</v>
      </c>
      <c r="D253" s="15" t="s">
        <v>88</v>
      </c>
      <c r="E253" t="s">
        <v>39</v>
      </c>
      <c r="F253">
        <v>0</v>
      </c>
      <c r="I253" s="16">
        <v>44627</v>
      </c>
      <c r="J253">
        <v>0</v>
      </c>
      <c r="K253">
        <v>321749.76000000001</v>
      </c>
    </row>
    <row r="254" spans="1:11">
      <c r="A254" s="7">
        <v>44387</v>
      </c>
      <c r="B254" t="s">
        <v>0</v>
      </c>
      <c r="C254" s="4">
        <v>60906.239999999998</v>
      </c>
      <c r="D254" s="15" t="s">
        <v>89</v>
      </c>
      <c r="E254" t="s">
        <v>20</v>
      </c>
      <c r="F254">
        <v>6</v>
      </c>
      <c r="I254" s="16">
        <v>44628</v>
      </c>
      <c r="J254">
        <v>0</v>
      </c>
      <c r="K254">
        <v>267021.37</v>
      </c>
    </row>
    <row r="255" spans="1:11">
      <c r="A255" s="7">
        <v>44387</v>
      </c>
      <c r="B255" t="s">
        <v>0</v>
      </c>
      <c r="C255" s="4">
        <v>60906.239999999998</v>
      </c>
      <c r="D255" s="15" t="s">
        <v>89</v>
      </c>
      <c r="E255" t="s">
        <v>21</v>
      </c>
      <c r="F255">
        <v>10</v>
      </c>
      <c r="I255" s="16">
        <v>44629</v>
      </c>
      <c r="J255">
        <v>0</v>
      </c>
      <c r="K255">
        <v>248311.14</v>
      </c>
    </row>
    <row r="256" spans="1:11">
      <c r="A256" s="7">
        <v>44387</v>
      </c>
      <c r="B256" t="s">
        <v>0</v>
      </c>
      <c r="C256" s="4">
        <v>60906.239999999998</v>
      </c>
      <c r="D256" s="15" t="s">
        <v>89</v>
      </c>
      <c r="E256" t="s">
        <v>22</v>
      </c>
      <c r="F256">
        <v>266</v>
      </c>
      <c r="I256" s="16">
        <v>44630</v>
      </c>
      <c r="J256">
        <v>0</v>
      </c>
      <c r="K256">
        <v>241610.85</v>
      </c>
    </row>
    <row r="257" spans="1:11">
      <c r="A257" s="7">
        <v>44387</v>
      </c>
      <c r="B257" t="s">
        <v>0</v>
      </c>
      <c r="C257" s="4">
        <v>60906.239999999998</v>
      </c>
      <c r="D257" s="15" t="s">
        <v>90</v>
      </c>
      <c r="E257" t="s">
        <v>91</v>
      </c>
      <c r="F257">
        <v>0</v>
      </c>
      <c r="I257" s="16">
        <v>44631</v>
      </c>
      <c r="J257">
        <v>0</v>
      </c>
      <c r="K257">
        <v>203605.71</v>
      </c>
    </row>
    <row r="258" spans="1:11">
      <c r="A258" s="7">
        <v>44387</v>
      </c>
      <c r="B258" t="s">
        <v>0</v>
      </c>
      <c r="C258" s="4">
        <v>60906.239999999998</v>
      </c>
      <c r="D258" s="15" t="s">
        <v>90</v>
      </c>
      <c r="E258" t="s">
        <v>18</v>
      </c>
      <c r="F258">
        <v>0</v>
      </c>
      <c r="I258" s="16">
        <v>44632</v>
      </c>
      <c r="J258">
        <v>0</v>
      </c>
      <c r="K258">
        <v>198475.1</v>
      </c>
    </row>
    <row r="259" spans="1:11">
      <c r="A259" s="7">
        <v>44387</v>
      </c>
      <c r="B259" t="s">
        <v>0</v>
      </c>
      <c r="C259" s="4">
        <v>60906.239999999998</v>
      </c>
      <c r="D259" s="15" t="s">
        <v>90</v>
      </c>
      <c r="E259" t="s">
        <v>92</v>
      </c>
      <c r="F259">
        <v>0</v>
      </c>
      <c r="I259" s="16">
        <v>44633</v>
      </c>
      <c r="J259">
        <v>0</v>
      </c>
      <c r="K259">
        <v>204435</v>
      </c>
    </row>
    <row r="260" spans="1:11">
      <c r="A260" s="7">
        <v>44387</v>
      </c>
      <c r="B260" t="s">
        <v>0</v>
      </c>
      <c r="C260" s="4">
        <v>60906.239999999998</v>
      </c>
      <c r="D260" s="15" t="s">
        <v>90</v>
      </c>
      <c r="E260" t="s">
        <v>93</v>
      </c>
      <c r="F260">
        <v>0</v>
      </c>
      <c r="I260" s="16">
        <v>44634</v>
      </c>
      <c r="J260">
        <v>0</v>
      </c>
      <c r="K260">
        <v>229442.88</v>
      </c>
    </row>
    <row r="261" spans="1:11">
      <c r="A261" s="7">
        <v>44387</v>
      </c>
      <c r="B261" t="s">
        <v>0</v>
      </c>
      <c r="C261" s="4">
        <v>60906.239999999998</v>
      </c>
      <c r="D261" s="15" t="s">
        <v>90</v>
      </c>
      <c r="E261" t="s">
        <v>94</v>
      </c>
      <c r="F261">
        <v>0</v>
      </c>
      <c r="I261" s="16">
        <v>44635</v>
      </c>
      <c r="J261">
        <v>0</v>
      </c>
      <c r="K261">
        <v>192068.82</v>
      </c>
    </row>
    <row r="262" spans="1:11">
      <c r="A262" s="7">
        <v>44388</v>
      </c>
      <c r="B262" t="s">
        <v>0</v>
      </c>
      <c r="C262" s="4">
        <v>61154.64</v>
      </c>
      <c r="D262" s="15" t="s">
        <v>73</v>
      </c>
      <c r="E262" t="s">
        <v>56</v>
      </c>
      <c r="F262">
        <v>0</v>
      </c>
      <c r="I262" s="16">
        <v>44636</v>
      </c>
      <c r="J262">
        <v>0</v>
      </c>
      <c r="K262">
        <v>189265.5</v>
      </c>
    </row>
    <row r="263" spans="1:11">
      <c r="A263" s="7">
        <v>44388</v>
      </c>
      <c r="B263" t="s">
        <v>0</v>
      </c>
      <c r="C263" s="4">
        <v>61154.64</v>
      </c>
      <c r="D263" s="15" t="s">
        <v>73</v>
      </c>
      <c r="E263" t="s">
        <v>55</v>
      </c>
      <c r="F263">
        <v>0</v>
      </c>
      <c r="I263" s="16">
        <v>44637</v>
      </c>
      <c r="J263">
        <v>0</v>
      </c>
      <c r="K263">
        <v>176942.7</v>
      </c>
    </row>
    <row r="264" spans="1:11">
      <c r="A264" s="7">
        <v>44388</v>
      </c>
      <c r="B264" t="s">
        <v>0</v>
      </c>
      <c r="C264" s="4">
        <v>61154.64</v>
      </c>
      <c r="D264" s="15" t="s">
        <v>76</v>
      </c>
      <c r="E264" t="s">
        <v>25</v>
      </c>
      <c r="F264">
        <v>18</v>
      </c>
      <c r="I264" s="16">
        <v>44638</v>
      </c>
      <c r="J264">
        <v>0</v>
      </c>
      <c r="K264">
        <v>158005.85999999999</v>
      </c>
    </row>
    <row r="265" spans="1:11">
      <c r="A265" s="7">
        <v>44388</v>
      </c>
      <c r="B265" t="s">
        <v>0</v>
      </c>
      <c r="C265" s="4">
        <v>61154.64</v>
      </c>
      <c r="D265" s="15" t="s">
        <v>78</v>
      </c>
      <c r="E265" t="s">
        <v>57</v>
      </c>
      <c r="F265">
        <v>24</v>
      </c>
      <c r="I265" s="16">
        <v>44639</v>
      </c>
      <c r="J265">
        <v>0</v>
      </c>
      <c r="K265">
        <v>185844.3</v>
      </c>
    </row>
    <row r="266" spans="1:11">
      <c r="A266" s="7">
        <v>44388</v>
      </c>
      <c r="B266" t="s">
        <v>0</v>
      </c>
      <c r="C266" s="4">
        <v>61154.64</v>
      </c>
      <c r="D266" s="15" t="s">
        <v>78</v>
      </c>
      <c r="E266" t="s">
        <v>58</v>
      </c>
      <c r="F266">
        <v>42</v>
      </c>
      <c r="I266" s="16">
        <v>44640</v>
      </c>
      <c r="J266">
        <v>0</v>
      </c>
      <c r="K266">
        <v>195234.24</v>
      </c>
    </row>
    <row r="267" spans="1:11">
      <c r="A267" s="7">
        <v>44388</v>
      </c>
      <c r="B267" t="s">
        <v>0</v>
      </c>
      <c r="C267" s="4">
        <v>61154.64</v>
      </c>
      <c r="D267" s="15" t="s">
        <v>79</v>
      </c>
      <c r="E267" t="s">
        <v>36</v>
      </c>
      <c r="F267">
        <v>0</v>
      </c>
      <c r="I267" s="16">
        <v>44641</v>
      </c>
      <c r="J267">
        <v>0</v>
      </c>
      <c r="K267">
        <v>213066.89</v>
      </c>
    </row>
    <row r="268" spans="1:11">
      <c r="A268" s="7">
        <v>44388</v>
      </c>
      <c r="B268" t="s">
        <v>0</v>
      </c>
      <c r="C268" s="4">
        <v>61154.64</v>
      </c>
      <c r="D268" s="15" t="s">
        <v>80</v>
      </c>
      <c r="E268" t="s">
        <v>60</v>
      </c>
      <c r="F268">
        <v>0</v>
      </c>
      <c r="I268" s="16">
        <v>44642</v>
      </c>
      <c r="J268">
        <v>0</v>
      </c>
      <c r="K268">
        <v>177415.04000000001</v>
      </c>
    </row>
    <row r="269" spans="1:11">
      <c r="A269" s="7">
        <v>44388</v>
      </c>
      <c r="B269" t="s">
        <v>0</v>
      </c>
      <c r="C269" s="4">
        <v>61154.64</v>
      </c>
      <c r="D269" s="15" t="s">
        <v>80</v>
      </c>
      <c r="E269" t="s">
        <v>59</v>
      </c>
      <c r="F269">
        <v>0</v>
      </c>
      <c r="I269" s="16">
        <v>44643</v>
      </c>
      <c r="J269">
        <v>0</v>
      </c>
      <c r="K269">
        <v>170466.48</v>
      </c>
    </row>
    <row r="270" spans="1:11">
      <c r="A270" s="7">
        <v>44388</v>
      </c>
      <c r="B270" t="s">
        <v>0</v>
      </c>
      <c r="C270" s="4">
        <v>61154.64</v>
      </c>
      <c r="D270" s="15" t="s">
        <v>81</v>
      </c>
      <c r="E270" t="s">
        <v>15</v>
      </c>
      <c r="F270">
        <v>0</v>
      </c>
      <c r="I270" s="16">
        <v>44644</v>
      </c>
      <c r="J270">
        <v>0</v>
      </c>
      <c r="K270">
        <v>166591.62</v>
      </c>
    </row>
    <row r="271" spans="1:11">
      <c r="A271" s="7">
        <v>44388</v>
      </c>
      <c r="B271" t="s">
        <v>0</v>
      </c>
      <c r="C271" s="4">
        <v>61154.64</v>
      </c>
      <c r="D271" s="15" t="s">
        <v>81</v>
      </c>
      <c r="E271" t="s">
        <v>16</v>
      </c>
      <c r="F271">
        <v>0</v>
      </c>
      <c r="I271" s="16">
        <v>44645</v>
      </c>
      <c r="J271">
        <v>0</v>
      </c>
      <c r="K271">
        <v>179946.6</v>
      </c>
    </row>
    <row r="272" spans="1:11">
      <c r="A272" s="7">
        <v>44388</v>
      </c>
      <c r="B272" t="s">
        <v>0</v>
      </c>
      <c r="C272" s="4">
        <v>61154.64</v>
      </c>
      <c r="D272" s="15" t="s">
        <v>81</v>
      </c>
      <c r="E272" t="s">
        <v>17</v>
      </c>
      <c r="F272">
        <v>0</v>
      </c>
      <c r="I272" s="16">
        <v>44646</v>
      </c>
      <c r="J272">
        <v>0</v>
      </c>
      <c r="K272">
        <v>153881.28</v>
      </c>
    </row>
    <row r="273" spans="1:11">
      <c r="A273" s="7">
        <v>44388</v>
      </c>
      <c r="B273" t="s">
        <v>0</v>
      </c>
      <c r="C273" s="4">
        <v>61154.64</v>
      </c>
      <c r="D273" s="15" t="s">
        <v>82</v>
      </c>
      <c r="E273" t="s">
        <v>19</v>
      </c>
      <c r="F273">
        <v>0</v>
      </c>
      <c r="I273" s="16">
        <v>44647</v>
      </c>
      <c r="J273">
        <v>0</v>
      </c>
      <c r="K273">
        <v>200037.6</v>
      </c>
    </row>
    <row r="274" spans="1:11">
      <c r="A274" s="7">
        <v>44388</v>
      </c>
      <c r="B274" t="s">
        <v>0</v>
      </c>
      <c r="C274" s="4">
        <v>61154.64</v>
      </c>
      <c r="D274" s="15" t="s">
        <v>83</v>
      </c>
      <c r="E274" t="s">
        <v>14</v>
      </c>
      <c r="F274">
        <v>0</v>
      </c>
      <c r="I274" s="16">
        <v>44648</v>
      </c>
      <c r="J274">
        <v>0</v>
      </c>
      <c r="K274">
        <v>203278.38</v>
      </c>
    </row>
    <row r="275" spans="1:11">
      <c r="A275" s="7">
        <v>44388</v>
      </c>
      <c r="B275" t="s">
        <v>0</v>
      </c>
      <c r="C275" s="4">
        <v>61154.64</v>
      </c>
      <c r="D275" s="15" t="s">
        <v>84</v>
      </c>
      <c r="E275" t="s">
        <v>38</v>
      </c>
      <c r="F275">
        <v>43</v>
      </c>
      <c r="I275" s="16">
        <v>44649</v>
      </c>
      <c r="J275">
        <v>0</v>
      </c>
      <c r="K275">
        <v>185722.16</v>
      </c>
    </row>
    <row r="276" spans="1:11">
      <c r="A276" s="7">
        <v>44388</v>
      </c>
      <c r="B276" t="s">
        <v>0</v>
      </c>
      <c r="C276" s="4">
        <v>61154.64</v>
      </c>
      <c r="D276" s="15" t="s">
        <v>85</v>
      </c>
      <c r="E276" t="s">
        <v>40</v>
      </c>
      <c r="F276">
        <v>0</v>
      </c>
      <c r="I276" s="16">
        <v>44650</v>
      </c>
      <c r="J276">
        <v>0</v>
      </c>
      <c r="K276">
        <v>163524.48000000001</v>
      </c>
    </row>
    <row r="277" spans="1:11">
      <c r="A277" s="7">
        <v>44388</v>
      </c>
      <c r="B277" t="s">
        <v>0</v>
      </c>
      <c r="C277" s="4">
        <v>61154.64</v>
      </c>
      <c r="D277" s="15" t="s">
        <v>86</v>
      </c>
      <c r="E277" t="s">
        <v>13</v>
      </c>
      <c r="F277">
        <v>0</v>
      </c>
      <c r="I277" s="16">
        <v>44651</v>
      </c>
      <c r="J277">
        <v>0</v>
      </c>
      <c r="K277">
        <v>153500.62</v>
      </c>
    </row>
    <row r="278" spans="1:11">
      <c r="A278" s="7">
        <v>44388</v>
      </c>
      <c r="B278" t="s">
        <v>0</v>
      </c>
      <c r="C278" s="4">
        <v>61154.64</v>
      </c>
      <c r="D278" s="15" t="s">
        <v>87</v>
      </c>
      <c r="E278" t="s">
        <v>37</v>
      </c>
      <c r="F278">
        <v>0</v>
      </c>
      <c r="I278" s="16" t="s">
        <v>77</v>
      </c>
      <c r="J278">
        <v>5</v>
      </c>
      <c r="K278">
        <v>46362414.090000011</v>
      </c>
    </row>
    <row r="279" spans="1:11">
      <c r="A279" s="7">
        <v>44388</v>
      </c>
      <c r="B279" t="s">
        <v>0</v>
      </c>
      <c r="C279" s="4">
        <v>61154.64</v>
      </c>
      <c r="D279" s="15" t="s">
        <v>88</v>
      </c>
      <c r="E279" t="s">
        <v>39</v>
      </c>
      <c r="F279">
        <v>0</v>
      </c>
    </row>
    <row r="280" spans="1:11">
      <c r="A280" s="7">
        <v>44388</v>
      </c>
      <c r="B280" t="s">
        <v>0</v>
      </c>
      <c r="C280" s="4">
        <v>61154.64</v>
      </c>
      <c r="D280" s="15" t="s">
        <v>89</v>
      </c>
      <c r="E280" t="s">
        <v>20</v>
      </c>
      <c r="F280">
        <v>7</v>
      </c>
    </row>
    <row r="281" spans="1:11">
      <c r="A281" s="7">
        <v>44388</v>
      </c>
      <c r="B281" t="s">
        <v>0</v>
      </c>
      <c r="C281" s="4">
        <v>61154.64</v>
      </c>
      <c r="D281" s="15" t="s">
        <v>89</v>
      </c>
      <c r="E281" t="s">
        <v>21</v>
      </c>
      <c r="F281">
        <v>8</v>
      </c>
    </row>
    <row r="282" spans="1:11">
      <c r="A282" s="7">
        <v>44388</v>
      </c>
      <c r="B282" t="s">
        <v>0</v>
      </c>
      <c r="C282" s="4">
        <v>61154.64</v>
      </c>
      <c r="D282" s="15" t="s">
        <v>89</v>
      </c>
      <c r="E282" t="s">
        <v>22</v>
      </c>
      <c r="F282">
        <v>226</v>
      </c>
    </row>
    <row r="283" spans="1:11">
      <c r="A283" s="7">
        <v>44388</v>
      </c>
      <c r="B283" t="s">
        <v>0</v>
      </c>
      <c r="C283" s="4">
        <v>61154.64</v>
      </c>
      <c r="D283" s="15" t="s">
        <v>90</v>
      </c>
      <c r="E283" t="s">
        <v>91</v>
      </c>
      <c r="F283">
        <v>0</v>
      </c>
    </row>
    <row r="284" spans="1:11">
      <c r="A284" s="7">
        <v>44388</v>
      </c>
      <c r="B284" t="s">
        <v>0</v>
      </c>
      <c r="C284" s="4">
        <v>61154.64</v>
      </c>
      <c r="D284" s="15" t="s">
        <v>90</v>
      </c>
      <c r="E284" t="s">
        <v>18</v>
      </c>
      <c r="F284">
        <v>0</v>
      </c>
    </row>
    <row r="285" spans="1:11">
      <c r="A285" s="7">
        <v>44388</v>
      </c>
      <c r="B285" t="s">
        <v>0</v>
      </c>
      <c r="C285" s="4">
        <v>61154.64</v>
      </c>
      <c r="D285" s="15" t="s">
        <v>90</v>
      </c>
      <c r="E285" t="s">
        <v>92</v>
      </c>
      <c r="F285">
        <v>0</v>
      </c>
    </row>
    <row r="286" spans="1:11">
      <c r="A286" s="7">
        <v>44388</v>
      </c>
      <c r="B286" t="s">
        <v>0</v>
      </c>
      <c r="C286" s="4">
        <v>61154.64</v>
      </c>
      <c r="D286" s="15" t="s">
        <v>90</v>
      </c>
      <c r="E286" t="s">
        <v>93</v>
      </c>
      <c r="F286">
        <v>0</v>
      </c>
    </row>
    <row r="287" spans="1:11">
      <c r="A287" s="7">
        <v>44388</v>
      </c>
      <c r="B287" t="s">
        <v>0</v>
      </c>
      <c r="C287" s="4">
        <v>61154.64</v>
      </c>
      <c r="D287" s="15" t="s">
        <v>90</v>
      </c>
      <c r="E287" t="s">
        <v>94</v>
      </c>
      <c r="F287">
        <v>0</v>
      </c>
    </row>
    <row r="288" spans="1:11">
      <c r="A288" s="7">
        <v>44389</v>
      </c>
      <c r="B288" t="s">
        <v>0</v>
      </c>
      <c r="C288" s="4">
        <v>70452.850000000006</v>
      </c>
      <c r="D288" s="15" t="s">
        <v>73</v>
      </c>
      <c r="E288" t="s">
        <v>56</v>
      </c>
      <c r="F288">
        <v>0</v>
      </c>
    </row>
    <row r="289" spans="1:6">
      <c r="A289" s="7">
        <v>44389</v>
      </c>
      <c r="B289" t="s">
        <v>0</v>
      </c>
      <c r="C289" s="4">
        <v>70452.850000000006</v>
      </c>
      <c r="D289" s="15" t="s">
        <v>73</v>
      </c>
      <c r="E289" t="s">
        <v>55</v>
      </c>
      <c r="F289">
        <v>0</v>
      </c>
    </row>
    <row r="290" spans="1:6">
      <c r="A290" s="7">
        <v>44389</v>
      </c>
      <c r="B290" t="s">
        <v>0</v>
      </c>
      <c r="C290" s="4">
        <v>70452.850000000006</v>
      </c>
      <c r="D290" s="15" t="s">
        <v>76</v>
      </c>
      <c r="E290" t="s">
        <v>25</v>
      </c>
      <c r="F290">
        <v>21</v>
      </c>
    </row>
    <row r="291" spans="1:6">
      <c r="A291" s="7">
        <v>44389</v>
      </c>
      <c r="B291" t="s">
        <v>0</v>
      </c>
      <c r="C291" s="4">
        <v>70452.850000000006</v>
      </c>
      <c r="D291" s="15" t="s">
        <v>78</v>
      </c>
      <c r="E291" t="s">
        <v>57</v>
      </c>
      <c r="F291">
        <v>27</v>
      </c>
    </row>
    <row r="292" spans="1:6">
      <c r="A292" s="7">
        <v>44389</v>
      </c>
      <c r="B292" t="s">
        <v>0</v>
      </c>
      <c r="C292" s="4">
        <v>70452.850000000006</v>
      </c>
      <c r="D292" s="15" t="s">
        <v>78</v>
      </c>
      <c r="E292" t="s">
        <v>58</v>
      </c>
      <c r="F292">
        <v>33</v>
      </c>
    </row>
    <row r="293" spans="1:6">
      <c r="A293" s="7">
        <v>44389</v>
      </c>
      <c r="B293" t="s">
        <v>0</v>
      </c>
      <c r="C293" s="4">
        <v>70452.850000000006</v>
      </c>
      <c r="D293" s="15" t="s">
        <v>79</v>
      </c>
      <c r="E293" t="s">
        <v>36</v>
      </c>
      <c r="F293">
        <v>0</v>
      </c>
    </row>
    <row r="294" spans="1:6">
      <c r="A294" s="7">
        <v>44389</v>
      </c>
      <c r="B294" t="s">
        <v>0</v>
      </c>
      <c r="C294" s="4">
        <v>70452.850000000006</v>
      </c>
      <c r="D294" s="15" t="s">
        <v>80</v>
      </c>
      <c r="E294" t="s">
        <v>60</v>
      </c>
      <c r="F294">
        <v>0</v>
      </c>
    </row>
    <row r="295" spans="1:6">
      <c r="A295" s="7">
        <v>44389</v>
      </c>
      <c r="B295" t="s">
        <v>0</v>
      </c>
      <c r="C295" s="4">
        <v>70452.850000000006</v>
      </c>
      <c r="D295" s="15" t="s">
        <v>80</v>
      </c>
      <c r="E295" t="s">
        <v>59</v>
      </c>
      <c r="F295">
        <v>0</v>
      </c>
    </row>
    <row r="296" spans="1:6">
      <c r="A296" s="7">
        <v>44389</v>
      </c>
      <c r="B296" t="s">
        <v>0</v>
      </c>
      <c r="C296" s="4">
        <v>70452.850000000006</v>
      </c>
      <c r="D296" s="15" t="s">
        <v>81</v>
      </c>
      <c r="E296" t="s">
        <v>15</v>
      </c>
      <c r="F296">
        <v>0</v>
      </c>
    </row>
    <row r="297" spans="1:6">
      <c r="A297" s="7">
        <v>44389</v>
      </c>
      <c r="B297" t="s">
        <v>0</v>
      </c>
      <c r="C297" s="4">
        <v>70452.850000000006</v>
      </c>
      <c r="D297" s="15" t="s">
        <v>81</v>
      </c>
      <c r="E297" t="s">
        <v>16</v>
      </c>
      <c r="F297">
        <v>0</v>
      </c>
    </row>
    <row r="298" spans="1:6">
      <c r="A298" s="7">
        <v>44389</v>
      </c>
      <c r="B298" t="s">
        <v>0</v>
      </c>
      <c r="C298" s="4">
        <v>70452.850000000006</v>
      </c>
      <c r="D298" s="15" t="s">
        <v>81</v>
      </c>
      <c r="E298" t="s">
        <v>17</v>
      </c>
      <c r="F298">
        <v>0</v>
      </c>
    </row>
    <row r="299" spans="1:6">
      <c r="A299" s="7">
        <v>44389</v>
      </c>
      <c r="B299" t="s">
        <v>0</v>
      </c>
      <c r="C299" s="4">
        <v>70452.850000000006</v>
      </c>
      <c r="D299" s="15" t="s">
        <v>82</v>
      </c>
      <c r="E299" t="s">
        <v>19</v>
      </c>
      <c r="F299">
        <v>0</v>
      </c>
    </row>
    <row r="300" spans="1:6">
      <c r="A300" s="7">
        <v>44389</v>
      </c>
      <c r="B300" t="s">
        <v>0</v>
      </c>
      <c r="C300" s="4">
        <v>70452.850000000006</v>
      </c>
      <c r="D300" s="15" t="s">
        <v>83</v>
      </c>
      <c r="E300" t="s">
        <v>14</v>
      </c>
      <c r="F300">
        <v>0</v>
      </c>
    </row>
    <row r="301" spans="1:6">
      <c r="A301" s="7">
        <v>44389</v>
      </c>
      <c r="B301" t="s">
        <v>0</v>
      </c>
      <c r="C301" s="4">
        <v>70452.850000000006</v>
      </c>
      <c r="D301" s="15" t="s">
        <v>84</v>
      </c>
      <c r="E301" t="s">
        <v>38</v>
      </c>
      <c r="F301">
        <v>41</v>
      </c>
    </row>
    <row r="302" spans="1:6">
      <c r="A302" s="7">
        <v>44389</v>
      </c>
      <c r="B302" t="s">
        <v>0</v>
      </c>
      <c r="C302" s="4">
        <v>70452.850000000006</v>
      </c>
      <c r="D302" s="15" t="s">
        <v>85</v>
      </c>
      <c r="E302" t="s">
        <v>40</v>
      </c>
      <c r="F302">
        <v>0</v>
      </c>
    </row>
    <row r="303" spans="1:6">
      <c r="A303" s="7">
        <v>44389</v>
      </c>
      <c r="B303" t="s">
        <v>0</v>
      </c>
      <c r="C303" s="4">
        <v>70452.850000000006</v>
      </c>
      <c r="D303" s="15" t="s">
        <v>86</v>
      </c>
      <c r="E303" t="s">
        <v>13</v>
      </c>
      <c r="F303">
        <v>0</v>
      </c>
    </row>
    <row r="304" spans="1:6">
      <c r="A304" s="7">
        <v>44389</v>
      </c>
      <c r="B304" t="s">
        <v>0</v>
      </c>
      <c r="C304" s="4">
        <v>70452.850000000006</v>
      </c>
      <c r="D304" s="15" t="s">
        <v>87</v>
      </c>
      <c r="E304" t="s">
        <v>37</v>
      </c>
      <c r="F304">
        <v>0</v>
      </c>
    </row>
    <row r="305" spans="1:6">
      <c r="A305" s="7">
        <v>44389</v>
      </c>
      <c r="B305" t="s">
        <v>0</v>
      </c>
      <c r="C305" s="4">
        <v>70452.850000000006</v>
      </c>
      <c r="D305" s="15" t="s">
        <v>88</v>
      </c>
      <c r="E305" t="s">
        <v>39</v>
      </c>
      <c r="F305">
        <v>0</v>
      </c>
    </row>
    <row r="306" spans="1:6">
      <c r="A306" s="7">
        <v>44389</v>
      </c>
      <c r="B306" t="s">
        <v>0</v>
      </c>
      <c r="C306" s="4">
        <v>70452.850000000006</v>
      </c>
      <c r="D306" s="15" t="s">
        <v>89</v>
      </c>
      <c r="E306" t="s">
        <v>20</v>
      </c>
      <c r="F306">
        <v>6</v>
      </c>
    </row>
    <row r="307" spans="1:6">
      <c r="A307" s="7">
        <v>44389</v>
      </c>
      <c r="B307" t="s">
        <v>0</v>
      </c>
      <c r="C307" s="4">
        <v>70452.850000000006</v>
      </c>
      <c r="D307" s="15" t="s">
        <v>89</v>
      </c>
      <c r="E307" t="s">
        <v>21</v>
      </c>
      <c r="F307">
        <v>8</v>
      </c>
    </row>
    <row r="308" spans="1:6">
      <c r="A308" s="7">
        <v>44389</v>
      </c>
      <c r="B308" t="s">
        <v>0</v>
      </c>
      <c r="C308" s="4">
        <v>70452.850000000006</v>
      </c>
      <c r="D308" s="15" t="s">
        <v>89</v>
      </c>
      <c r="E308" t="s">
        <v>22</v>
      </c>
      <c r="F308">
        <v>217</v>
      </c>
    </row>
    <row r="309" spans="1:6">
      <c r="A309" s="7">
        <v>44389</v>
      </c>
      <c r="B309" t="s">
        <v>0</v>
      </c>
      <c r="C309" s="4">
        <v>70452.850000000006</v>
      </c>
      <c r="D309" s="15" t="s">
        <v>90</v>
      </c>
      <c r="E309" t="s">
        <v>91</v>
      </c>
      <c r="F309">
        <v>0</v>
      </c>
    </row>
    <row r="310" spans="1:6">
      <c r="A310" s="7">
        <v>44389</v>
      </c>
      <c r="B310" t="s">
        <v>0</v>
      </c>
      <c r="C310" s="4">
        <v>70452.850000000006</v>
      </c>
      <c r="D310" s="15" t="s">
        <v>90</v>
      </c>
      <c r="E310" t="s">
        <v>18</v>
      </c>
      <c r="F310">
        <v>0</v>
      </c>
    </row>
    <row r="311" spans="1:6">
      <c r="A311" s="7">
        <v>44389</v>
      </c>
      <c r="B311" t="s">
        <v>0</v>
      </c>
      <c r="C311" s="4">
        <v>70452.850000000006</v>
      </c>
      <c r="D311" s="15" t="s">
        <v>90</v>
      </c>
      <c r="E311" t="s">
        <v>92</v>
      </c>
      <c r="F311">
        <v>0</v>
      </c>
    </row>
    <row r="312" spans="1:6">
      <c r="A312" s="7">
        <v>44389</v>
      </c>
      <c r="B312" t="s">
        <v>0</v>
      </c>
      <c r="C312" s="4">
        <v>70452.850000000006</v>
      </c>
      <c r="D312" s="15" t="s">
        <v>90</v>
      </c>
      <c r="E312" t="s">
        <v>93</v>
      </c>
      <c r="F312">
        <v>0</v>
      </c>
    </row>
    <row r="313" spans="1:6">
      <c r="A313" s="7">
        <v>44389</v>
      </c>
      <c r="B313" t="s">
        <v>0</v>
      </c>
      <c r="C313" s="4">
        <v>70452.850000000006</v>
      </c>
      <c r="D313" s="15" t="s">
        <v>90</v>
      </c>
      <c r="E313" t="s">
        <v>94</v>
      </c>
      <c r="F313">
        <v>0</v>
      </c>
    </row>
    <row r="314" spans="1:6">
      <c r="A314" s="7">
        <v>44390</v>
      </c>
      <c r="B314" t="s">
        <v>0</v>
      </c>
      <c r="C314" s="4">
        <v>60250</v>
      </c>
      <c r="D314" s="15" t="s">
        <v>73</v>
      </c>
      <c r="E314" t="s">
        <v>56</v>
      </c>
      <c r="F314">
        <v>0</v>
      </c>
    </row>
    <row r="315" spans="1:6">
      <c r="A315" s="7">
        <v>44390</v>
      </c>
      <c r="B315" t="s">
        <v>0</v>
      </c>
      <c r="C315" s="4">
        <v>60250</v>
      </c>
      <c r="D315" s="15" t="s">
        <v>73</v>
      </c>
      <c r="E315" t="s">
        <v>55</v>
      </c>
      <c r="F315">
        <v>0</v>
      </c>
    </row>
    <row r="316" spans="1:6">
      <c r="A316" s="7">
        <v>44390</v>
      </c>
      <c r="B316" t="s">
        <v>0</v>
      </c>
      <c r="C316" s="4">
        <v>60250</v>
      </c>
      <c r="D316" s="15" t="s">
        <v>76</v>
      </c>
      <c r="E316" t="s">
        <v>25</v>
      </c>
      <c r="F316">
        <v>18</v>
      </c>
    </row>
    <row r="317" spans="1:6">
      <c r="A317" s="7">
        <v>44390</v>
      </c>
      <c r="B317" t="s">
        <v>0</v>
      </c>
      <c r="C317" s="4">
        <v>60250</v>
      </c>
      <c r="D317" s="15" t="s">
        <v>78</v>
      </c>
      <c r="E317" t="s">
        <v>57</v>
      </c>
      <c r="F317">
        <v>25</v>
      </c>
    </row>
    <row r="318" spans="1:6">
      <c r="A318" s="7">
        <v>44390</v>
      </c>
      <c r="B318" t="s">
        <v>0</v>
      </c>
      <c r="C318" s="4">
        <v>60250</v>
      </c>
      <c r="D318" s="15" t="s">
        <v>78</v>
      </c>
      <c r="E318" t="s">
        <v>58</v>
      </c>
      <c r="F318">
        <v>49</v>
      </c>
    </row>
    <row r="319" spans="1:6">
      <c r="A319" s="7">
        <v>44390</v>
      </c>
      <c r="B319" t="s">
        <v>0</v>
      </c>
      <c r="C319" s="4">
        <v>60250</v>
      </c>
      <c r="D319" s="15" t="s">
        <v>79</v>
      </c>
      <c r="E319" t="s">
        <v>36</v>
      </c>
      <c r="F319">
        <v>0</v>
      </c>
    </row>
    <row r="320" spans="1:6">
      <c r="A320" s="7">
        <v>44390</v>
      </c>
      <c r="B320" t="s">
        <v>0</v>
      </c>
      <c r="C320" s="4">
        <v>60250</v>
      </c>
      <c r="D320" s="15" t="s">
        <v>80</v>
      </c>
      <c r="E320" t="s">
        <v>60</v>
      </c>
      <c r="F320">
        <v>0</v>
      </c>
    </row>
    <row r="321" spans="1:6">
      <c r="A321" s="7">
        <v>44390</v>
      </c>
      <c r="B321" t="s">
        <v>0</v>
      </c>
      <c r="C321" s="4">
        <v>60250</v>
      </c>
      <c r="D321" s="15" t="s">
        <v>80</v>
      </c>
      <c r="E321" t="s">
        <v>59</v>
      </c>
      <c r="F321">
        <v>0</v>
      </c>
    </row>
    <row r="322" spans="1:6">
      <c r="A322" s="7">
        <v>44390</v>
      </c>
      <c r="B322" t="s">
        <v>0</v>
      </c>
      <c r="C322" s="4">
        <v>60250</v>
      </c>
      <c r="D322" s="15" t="s">
        <v>81</v>
      </c>
      <c r="E322" t="s">
        <v>15</v>
      </c>
      <c r="F322">
        <v>0</v>
      </c>
    </row>
    <row r="323" spans="1:6">
      <c r="A323" s="7">
        <v>44390</v>
      </c>
      <c r="B323" t="s">
        <v>0</v>
      </c>
      <c r="C323" s="4">
        <v>60250</v>
      </c>
      <c r="D323" s="15" t="s">
        <v>81</v>
      </c>
      <c r="E323" t="s">
        <v>16</v>
      </c>
      <c r="F323">
        <v>0</v>
      </c>
    </row>
    <row r="324" spans="1:6">
      <c r="A324" s="7">
        <v>44390</v>
      </c>
      <c r="B324" t="s">
        <v>0</v>
      </c>
      <c r="C324" s="4">
        <v>60250</v>
      </c>
      <c r="D324" s="15" t="s">
        <v>81</v>
      </c>
      <c r="E324" t="s">
        <v>17</v>
      </c>
      <c r="F324">
        <v>0</v>
      </c>
    </row>
    <row r="325" spans="1:6">
      <c r="A325" s="7">
        <v>44390</v>
      </c>
      <c r="B325" t="s">
        <v>0</v>
      </c>
      <c r="C325" s="4">
        <v>60250</v>
      </c>
      <c r="D325" s="15" t="s">
        <v>82</v>
      </c>
      <c r="E325" t="s">
        <v>19</v>
      </c>
      <c r="F325">
        <v>0</v>
      </c>
    </row>
    <row r="326" spans="1:6">
      <c r="A326" s="7">
        <v>44390</v>
      </c>
      <c r="B326" t="s">
        <v>0</v>
      </c>
      <c r="C326" s="4">
        <v>60250</v>
      </c>
      <c r="D326" s="15" t="s">
        <v>83</v>
      </c>
      <c r="E326" t="s">
        <v>14</v>
      </c>
      <c r="F326">
        <v>0</v>
      </c>
    </row>
    <row r="327" spans="1:6">
      <c r="A327" s="7">
        <v>44390</v>
      </c>
      <c r="B327" t="s">
        <v>0</v>
      </c>
      <c r="C327" s="4">
        <v>60250</v>
      </c>
      <c r="D327" s="15" t="s">
        <v>84</v>
      </c>
      <c r="E327" t="s">
        <v>38</v>
      </c>
      <c r="F327">
        <v>78</v>
      </c>
    </row>
    <row r="328" spans="1:6">
      <c r="A328" s="7">
        <v>44390</v>
      </c>
      <c r="B328" t="s">
        <v>0</v>
      </c>
      <c r="C328" s="4">
        <v>60250</v>
      </c>
      <c r="D328" s="15" t="s">
        <v>85</v>
      </c>
      <c r="E328" t="s">
        <v>40</v>
      </c>
      <c r="F328">
        <v>0</v>
      </c>
    </row>
    <row r="329" spans="1:6">
      <c r="A329" s="7">
        <v>44390</v>
      </c>
      <c r="B329" t="s">
        <v>0</v>
      </c>
      <c r="C329" s="4">
        <v>60250</v>
      </c>
      <c r="D329" s="15" t="s">
        <v>86</v>
      </c>
      <c r="E329" t="s">
        <v>13</v>
      </c>
      <c r="F329">
        <v>0</v>
      </c>
    </row>
    <row r="330" spans="1:6">
      <c r="A330" s="7">
        <v>44390</v>
      </c>
      <c r="B330" t="s">
        <v>0</v>
      </c>
      <c r="C330" s="4">
        <v>60250</v>
      </c>
      <c r="D330" s="15" t="s">
        <v>87</v>
      </c>
      <c r="E330" t="s">
        <v>37</v>
      </c>
      <c r="F330">
        <v>0</v>
      </c>
    </row>
    <row r="331" spans="1:6">
      <c r="A331" s="7">
        <v>44390</v>
      </c>
      <c r="B331" t="s">
        <v>0</v>
      </c>
      <c r="C331" s="4">
        <v>60250</v>
      </c>
      <c r="D331" s="15" t="s">
        <v>88</v>
      </c>
      <c r="E331" t="s">
        <v>39</v>
      </c>
      <c r="F331">
        <v>0</v>
      </c>
    </row>
    <row r="332" spans="1:6">
      <c r="A332" s="7">
        <v>44390</v>
      </c>
      <c r="B332" t="s">
        <v>0</v>
      </c>
      <c r="C332" s="4">
        <v>60250</v>
      </c>
      <c r="D332" s="15" t="s">
        <v>89</v>
      </c>
      <c r="E332" t="s">
        <v>20</v>
      </c>
      <c r="F332">
        <v>6</v>
      </c>
    </row>
    <row r="333" spans="1:6">
      <c r="A333" s="7">
        <v>44390</v>
      </c>
      <c r="B333" t="s">
        <v>0</v>
      </c>
      <c r="C333" s="4">
        <v>60250</v>
      </c>
      <c r="D333" s="15" t="s">
        <v>89</v>
      </c>
      <c r="E333" t="s">
        <v>21</v>
      </c>
      <c r="F333">
        <v>7</v>
      </c>
    </row>
    <row r="334" spans="1:6">
      <c r="A334" s="7">
        <v>44390</v>
      </c>
      <c r="B334" t="s">
        <v>0</v>
      </c>
      <c r="C334" s="4">
        <v>60250</v>
      </c>
      <c r="D334" s="15" t="s">
        <v>89</v>
      </c>
      <c r="E334" t="s">
        <v>22</v>
      </c>
      <c r="F334">
        <v>239</v>
      </c>
    </row>
    <row r="335" spans="1:6">
      <c r="A335" s="7">
        <v>44390</v>
      </c>
      <c r="B335" t="s">
        <v>0</v>
      </c>
      <c r="C335" s="4">
        <v>60250</v>
      </c>
      <c r="D335" s="15" t="s">
        <v>90</v>
      </c>
      <c r="E335" t="s">
        <v>91</v>
      </c>
      <c r="F335">
        <v>0</v>
      </c>
    </row>
    <row r="336" spans="1:6">
      <c r="A336" s="7">
        <v>44390</v>
      </c>
      <c r="B336" t="s">
        <v>0</v>
      </c>
      <c r="C336" s="4">
        <v>60250</v>
      </c>
      <c r="D336" s="15" t="s">
        <v>90</v>
      </c>
      <c r="E336" t="s">
        <v>18</v>
      </c>
      <c r="F336">
        <v>0</v>
      </c>
    </row>
    <row r="337" spans="1:6">
      <c r="A337" s="7">
        <v>44390</v>
      </c>
      <c r="B337" t="s">
        <v>0</v>
      </c>
      <c r="C337" s="4">
        <v>60250</v>
      </c>
      <c r="D337" s="15" t="s">
        <v>90</v>
      </c>
      <c r="E337" t="s">
        <v>92</v>
      </c>
      <c r="F337">
        <v>0</v>
      </c>
    </row>
    <row r="338" spans="1:6">
      <c r="A338" s="7">
        <v>44390</v>
      </c>
      <c r="B338" t="s">
        <v>0</v>
      </c>
      <c r="C338" s="4">
        <v>60250</v>
      </c>
      <c r="D338" s="15" t="s">
        <v>90</v>
      </c>
      <c r="E338" t="s">
        <v>93</v>
      </c>
      <c r="F338">
        <v>0</v>
      </c>
    </row>
    <row r="339" spans="1:6">
      <c r="A339" s="7">
        <v>44390</v>
      </c>
      <c r="B339" t="s">
        <v>0</v>
      </c>
      <c r="C339" s="4">
        <v>60250</v>
      </c>
      <c r="D339" s="15" t="s">
        <v>90</v>
      </c>
      <c r="E339" t="s">
        <v>94</v>
      </c>
      <c r="F339">
        <v>0</v>
      </c>
    </row>
    <row r="340" spans="1:6">
      <c r="A340" s="7">
        <v>44391</v>
      </c>
      <c r="B340" t="s">
        <v>0</v>
      </c>
      <c r="C340" s="4">
        <v>60441.68</v>
      </c>
      <c r="D340" s="15" t="s">
        <v>73</v>
      </c>
      <c r="E340" t="s">
        <v>56</v>
      </c>
      <c r="F340">
        <v>0</v>
      </c>
    </row>
    <row r="341" spans="1:6">
      <c r="A341" s="7">
        <v>44391</v>
      </c>
      <c r="B341" t="s">
        <v>0</v>
      </c>
      <c r="C341" s="4">
        <v>60441.68</v>
      </c>
      <c r="D341" s="15" t="s">
        <v>73</v>
      </c>
      <c r="E341" t="s">
        <v>55</v>
      </c>
      <c r="F341">
        <v>0</v>
      </c>
    </row>
    <row r="342" spans="1:6">
      <c r="A342" s="7">
        <v>44391</v>
      </c>
      <c r="B342" t="s">
        <v>0</v>
      </c>
      <c r="C342" s="4">
        <v>60441.68</v>
      </c>
      <c r="D342" s="15" t="s">
        <v>76</v>
      </c>
      <c r="E342" t="s">
        <v>25</v>
      </c>
      <c r="F342">
        <v>14</v>
      </c>
    </row>
    <row r="343" spans="1:6">
      <c r="A343" s="7">
        <v>44391</v>
      </c>
      <c r="B343" t="s">
        <v>0</v>
      </c>
      <c r="C343" s="4">
        <v>60441.68</v>
      </c>
      <c r="D343" s="15" t="s">
        <v>78</v>
      </c>
      <c r="E343" t="s">
        <v>57</v>
      </c>
      <c r="F343">
        <v>27</v>
      </c>
    </row>
    <row r="344" spans="1:6">
      <c r="A344" s="7">
        <v>44391</v>
      </c>
      <c r="B344" t="s">
        <v>0</v>
      </c>
      <c r="C344" s="4">
        <v>60441.68</v>
      </c>
      <c r="D344" s="15" t="s">
        <v>78</v>
      </c>
      <c r="E344" t="s">
        <v>58</v>
      </c>
      <c r="F344">
        <v>44</v>
      </c>
    </row>
    <row r="345" spans="1:6">
      <c r="A345" s="7">
        <v>44391</v>
      </c>
      <c r="B345" t="s">
        <v>0</v>
      </c>
      <c r="C345" s="4">
        <v>60441.68</v>
      </c>
      <c r="D345" s="15" t="s">
        <v>79</v>
      </c>
      <c r="E345" t="s">
        <v>36</v>
      </c>
      <c r="F345">
        <v>0</v>
      </c>
    </row>
    <row r="346" spans="1:6">
      <c r="A346" s="7">
        <v>44391</v>
      </c>
      <c r="B346" t="s">
        <v>0</v>
      </c>
      <c r="C346" s="4">
        <v>60441.68</v>
      </c>
      <c r="D346" s="15" t="s">
        <v>80</v>
      </c>
      <c r="E346" t="s">
        <v>60</v>
      </c>
      <c r="F346">
        <v>0</v>
      </c>
    </row>
    <row r="347" spans="1:6">
      <c r="A347" s="7">
        <v>44391</v>
      </c>
      <c r="B347" t="s">
        <v>0</v>
      </c>
      <c r="C347" s="4">
        <v>60441.68</v>
      </c>
      <c r="D347" s="15" t="s">
        <v>80</v>
      </c>
      <c r="E347" t="s">
        <v>59</v>
      </c>
      <c r="F347">
        <v>0</v>
      </c>
    </row>
    <row r="348" spans="1:6">
      <c r="A348" s="7">
        <v>44391</v>
      </c>
      <c r="B348" t="s">
        <v>0</v>
      </c>
      <c r="C348" s="4">
        <v>60441.68</v>
      </c>
      <c r="D348" s="15" t="s">
        <v>81</v>
      </c>
      <c r="E348" t="s">
        <v>15</v>
      </c>
      <c r="F348">
        <v>0</v>
      </c>
    </row>
    <row r="349" spans="1:6">
      <c r="A349" s="7">
        <v>44391</v>
      </c>
      <c r="B349" t="s">
        <v>0</v>
      </c>
      <c r="C349" s="4">
        <v>60441.68</v>
      </c>
      <c r="D349" s="15" t="s">
        <v>81</v>
      </c>
      <c r="E349" t="s">
        <v>16</v>
      </c>
      <c r="F349">
        <v>0</v>
      </c>
    </row>
    <row r="350" spans="1:6">
      <c r="A350" s="7">
        <v>44391</v>
      </c>
      <c r="B350" t="s">
        <v>0</v>
      </c>
      <c r="C350" s="4">
        <v>60441.68</v>
      </c>
      <c r="D350" s="15" t="s">
        <v>81</v>
      </c>
      <c r="E350" t="s">
        <v>17</v>
      </c>
      <c r="F350">
        <v>0</v>
      </c>
    </row>
    <row r="351" spans="1:6">
      <c r="A351" s="7">
        <v>44391</v>
      </c>
      <c r="B351" t="s">
        <v>0</v>
      </c>
      <c r="C351" s="4">
        <v>60441.68</v>
      </c>
      <c r="D351" s="15" t="s">
        <v>82</v>
      </c>
      <c r="E351" t="s">
        <v>19</v>
      </c>
      <c r="F351">
        <v>0</v>
      </c>
    </row>
    <row r="352" spans="1:6">
      <c r="A352" s="7">
        <v>44391</v>
      </c>
      <c r="B352" t="s">
        <v>0</v>
      </c>
      <c r="C352" s="4">
        <v>60441.68</v>
      </c>
      <c r="D352" s="15" t="s">
        <v>83</v>
      </c>
      <c r="E352" t="s">
        <v>14</v>
      </c>
      <c r="F352">
        <v>0</v>
      </c>
    </row>
    <row r="353" spans="1:6">
      <c r="A353" s="7">
        <v>44391</v>
      </c>
      <c r="B353" t="s">
        <v>0</v>
      </c>
      <c r="C353" s="4">
        <v>60441.68</v>
      </c>
      <c r="D353" s="15" t="s">
        <v>84</v>
      </c>
      <c r="E353" t="s">
        <v>38</v>
      </c>
      <c r="F353">
        <v>63</v>
      </c>
    </row>
    <row r="354" spans="1:6">
      <c r="A354" s="7">
        <v>44391</v>
      </c>
      <c r="B354" t="s">
        <v>0</v>
      </c>
      <c r="C354" s="4">
        <v>60441.68</v>
      </c>
      <c r="D354" s="15" t="s">
        <v>85</v>
      </c>
      <c r="E354" t="s">
        <v>40</v>
      </c>
      <c r="F354">
        <v>0</v>
      </c>
    </row>
    <row r="355" spans="1:6">
      <c r="A355" s="7">
        <v>44391</v>
      </c>
      <c r="B355" t="s">
        <v>0</v>
      </c>
      <c r="C355" s="4">
        <v>60441.68</v>
      </c>
      <c r="D355" s="15" t="s">
        <v>86</v>
      </c>
      <c r="E355" t="s">
        <v>13</v>
      </c>
      <c r="F355">
        <v>0</v>
      </c>
    </row>
    <row r="356" spans="1:6">
      <c r="A356" s="7">
        <v>44391</v>
      </c>
      <c r="B356" t="s">
        <v>0</v>
      </c>
      <c r="C356" s="4">
        <v>60441.68</v>
      </c>
      <c r="D356" s="15" t="s">
        <v>87</v>
      </c>
      <c r="E356" t="s">
        <v>37</v>
      </c>
      <c r="F356">
        <v>0</v>
      </c>
    </row>
    <row r="357" spans="1:6">
      <c r="A357" s="7">
        <v>44391</v>
      </c>
      <c r="B357" t="s">
        <v>0</v>
      </c>
      <c r="C357" s="4">
        <v>60441.68</v>
      </c>
      <c r="D357" s="15" t="s">
        <v>88</v>
      </c>
      <c r="E357" t="s">
        <v>39</v>
      </c>
      <c r="F357">
        <v>0</v>
      </c>
    </row>
    <row r="358" spans="1:6">
      <c r="A358" s="7">
        <v>44391</v>
      </c>
      <c r="B358" t="s">
        <v>0</v>
      </c>
      <c r="C358" s="4">
        <v>60441.68</v>
      </c>
      <c r="D358" s="15" t="s">
        <v>89</v>
      </c>
      <c r="E358" t="s">
        <v>20</v>
      </c>
      <c r="F358">
        <v>5</v>
      </c>
    </row>
    <row r="359" spans="1:6">
      <c r="A359" s="7">
        <v>44391</v>
      </c>
      <c r="B359" t="s">
        <v>0</v>
      </c>
      <c r="C359" s="4">
        <v>60441.68</v>
      </c>
      <c r="D359" s="15" t="s">
        <v>89</v>
      </c>
      <c r="E359" t="s">
        <v>21</v>
      </c>
      <c r="F359">
        <v>7</v>
      </c>
    </row>
    <row r="360" spans="1:6">
      <c r="A360" s="7">
        <v>44391</v>
      </c>
      <c r="B360" t="s">
        <v>0</v>
      </c>
      <c r="C360" s="4">
        <v>60441.68</v>
      </c>
      <c r="D360" s="15" t="s">
        <v>89</v>
      </c>
      <c r="E360" t="s">
        <v>22</v>
      </c>
      <c r="F360">
        <v>248</v>
      </c>
    </row>
    <row r="361" spans="1:6">
      <c r="A361" s="7">
        <v>44391</v>
      </c>
      <c r="B361" t="s">
        <v>0</v>
      </c>
      <c r="C361" s="4">
        <v>60441.68</v>
      </c>
      <c r="D361" s="15" t="s">
        <v>90</v>
      </c>
      <c r="E361" t="s">
        <v>91</v>
      </c>
      <c r="F361">
        <v>0</v>
      </c>
    </row>
    <row r="362" spans="1:6">
      <c r="A362" s="7">
        <v>44391</v>
      </c>
      <c r="B362" t="s">
        <v>0</v>
      </c>
      <c r="C362" s="4">
        <v>60441.68</v>
      </c>
      <c r="D362" s="15" t="s">
        <v>90</v>
      </c>
      <c r="E362" t="s">
        <v>18</v>
      </c>
      <c r="F362">
        <v>0</v>
      </c>
    </row>
    <row r="363" spans="1:6">
      <c r="A363" s="7">
        <v>44391</v>
      </c>
      <c r="B363" t="s">
        <v>0</v>
      </c>
      <c r="C363" s="4">
        <v>60441.68</v>
      </c>
      <c r="D363" s="15" t="s">
        <v>90</v>
      </c>
      <c r="E363" t="s">
        <v>92</v>
      </c>
      <c r="F363">
        <v>0</v>
      </c>
    </row>
    <row r="364" spans="1:6">
      <c r="A364" s="7">
        <v>44391</v>
      </c>
      <c r="B364" t="s">
        <v>0</v>
      </c>
      <c r="C364" s="4">
        <v>60441.68</v>
      </c>
      <c r="D364" s="15" t="s">
        <v>90</v>
      </c>
      <c r="E364" t="s">
        <v>93</v>
      </c>
      <c r="F364">
        <v>0</v>
      </c>
    </row>
    <row r="365" spans="1:6">
      <c r="A365" s="7">
        <v>44391</v>
      </c>
      <c r="B365" t="s">
        <v>0</v>
      </c>
      <c r="C365" s="4">
        <v>60441.68</v>
      </c>
      <c r="D365" s="15" t="s">
        <v>90</v>
      </c>
      <c r="E365" t="s">
        <v>94</v>
      </c>
      <c r="F365">
        <v>0</v>
      </c>
    </row>
    <row r="366" spans="1:6">
      <c r="A366" s="7">
        <v>44392</v>
      </c>
      <c r="B366" t="s">
        <v>0</v>
      </c>
      <c r="C366" s="4">
        <v>56688.02</v>
      </c>
      <c r="D366" s="15" t="s">
        <v>73</v>
      </c>
      <c r="E366" t="s">
        <v>56</v>
      </c>
      <c r="F366">
        <v>0</v>
      </c>
    </row>
    <row r="367" spans="1:6">
      <c r="A367" s="7">
        <v>44392</v>
      </c>
      <c r="B367" t="s">
        <v>0</v>
      </c>
      <c r="C367" s="4">
        <v>56688.02</v>
      </c>
      <c r="D367" s="15" t="s">
        <v>73</v>
      </c>
      <c r="E367" t="s">
        <v>55</v>
      </c>
      <c r="F367">
        <v>0</v>
      </c>
    </row>
    <row r="368" spans="1:6">
      <c r="A368" s="7">
        <v>44392</v>
      </c>
      <c r="B368" t="s">
        <v>0</v>
      </c>
      <c r="C368" s="4">
        <v>56688.02</v>
      </c>
      <c r="D368" s="15" t="s">
        <v>76</v>
      </c>
      <c r="E368" t="s">
        <v>25</v>
      </c>
      <c r="F368">
        <v>17</v>
      </c>
    </row>
    <row r="369" spans="1:6">
      <c r="A369" s="7">
        <v>44392</v>
      </c>
      <c r="B369" t="s">
        <v>0</v>
      </c>
      <c r="C369" s="4">
        <v>56688.02</v>
      </c>
      <c r="D369" s="15" t="s">
        <v>78</v>
      </c>
      <c r="E369" t="s">
        <v>57</v>
      </c>
      <c r="F369">
        <v>23</v>
      </c>
    </row>
    <row r="370" spans="1:6">
      <c r="A370" s="7">
        <v>44392</v>
      </c>
      <c r="B370" t="s">
        <v>0</v>
      </c>
      <c r="C370" s="4">
        <v>56688.02</v>
      </c>
      <c r="D370" s="15" t="s">
        <v>78</v>
      </c>
      <c r="E370" t="s">
        <v>58</v>
      </c>
      <c r="F370">
        <v>39</v>
      </c>
    </row>
    <row r="371" spans="1:6">
      <c r="A371" s="7">
        <v>44392</v>
      </c>
      <c r="B371" t="s">
        <v>0</v>
      </c>
      <c r="C371" s="4">
        <v>56688.02</v>
      </c>
      <c r="D371" s="15" t="s">
        <v>79</v>
      </c>
      <c r="E371" t="s">
        <v>36</v>
      </c>
      <c r="F371">
        <v>0</v>
      </c>
    </row>
    <row r="372" spans="1:6">
      <c r="A372" s="7">
        <v>44392</v>
      </c>
      <c r="B372" t="s">
        <v>0</v>
      </c>
      <c r="C372" s="4">
        <v>56688.02</v>
      </c>
      <c r="D372" s="15" t="s">
        <v>80</v>
      </c>
      <c r="E372" t="s">
        <v>60</v>
      </c>
      <c r="F372">
        <v>0</v>
      </c>
    </row>
    <row r="373" spans="1:6">
      <c r="A373" s="7">
        <v>44392</v>
      </c>
      <c r="B373" t="s">
        <v>0</v>
      </c>
      <c r="C373" s="4">
        <v>56688.02</v>
      </c>
      <c r="D373" s="15" t="s">
        <v>80</v>
      </c>
      <c r="E373" t="s">
        <v>59</v>
      </c>
      <c r="F373">
        <v>0</v>
      </c>
    </row>
    <row r="374" spans="1:6">
      <c r="A374" s="7">
        <v>44392</v>
      </c>
      <c r="B374" t="s">
        <v>0</v>
      </c>
      <c r="C374" s="4">
        <v>56688.02</v>
      </c>
      <c r="D374" s="15" t="s">
        <v>81</v>
      </c>
      <c r="E374" t="s">
        <v>15</v>
      </c>
      <c r="F374">
        <v>0</v>
      </c>
    </row>
    <row r="375" spans="1:6">
      <c r="A375" s="7">
        <v>44392</v>
      </c>
      <c r="B375" t="s">
        <v>0</v>
      </c>
      <c r="C375" s="4">
        <v>56688.02</v>
      </c>
      <c r="D375" s="15" t="s">
        <v>81</v>
      </c>
      <c r="E375" t="s">
        <v>16</v>
      </c>
      <c r="F375">
        <v>0</v>
      </c>
    </row>
    <row r="376" spans="1:6">
      <c r="A376" s="7">
        <v>44392</v>
      </c>
      <c r="B376" t="s">
        <v>0</v>
      </c>
      <c r="C376" s="4">
        <v>56688.02</v>
      </c>
      <c r="D376" s="15" t="s">
        <v>81</v>
      </c>
      <c r="E376" t="s">
        <v>17</v>
      </c>
      <c r="F376">
        <v>0</v>
      </c>
    </row>
    <row r="377" spans="1:6">
      <c r="A377" s="7">
        <v>44392</v>
      </c>
      <c r="B377" t="s">
        <v>0</v>
      </c>
      <c r="C377" s="4">
        <v>56688.02</v>
      </c>
      <c r="D377" s="15" t="s">
        <v>82</v>
      </c>
      <c r="E377" t="s">
        <v>19</v>
      </c>
      <c r="F377">
        <v>0</v>
      </c>
    </row>
    <row r="378" spans="1:6">
      <c r="A378" s="7">
        <v>44392</v>
      </c>
      <c r="B378" t="s">
        <v>0</v>
      </c>
      <c r="C378" s="4">
        <v>56688.02</v>
      </c>
      <c r="D378" s="15" t="s">
        <v>83</v>
      </c>
      <c r="E378" t="s">
        <v>14</v>
      </c>
      <c r="F378">
        <v>0</v>
      </c>
    </row>
    <row r="379" spans="1:6">
      <c r="A379" s="7">
        <v>44392</v>
      </c>
      <c r="B379" t="s">
        <v>0</v>
      </c>
      <c r="C379" s="4">
        <v>56688.02</v>
      </c>
      <c r="D379" s="15" t="s">
        <v>84</v>
      </c>
      <c r="E379" t="s">
        <v>38</v>
      </c>
      <c r="F379">
        <v>54</v>
      </c>
    </row>
    <row r="380" spans="1:6">
      <c r="A380" s="7">
        <v>44392</v>
      </c>
      <c r="B380" t="s">
        <v>0</v>
      </c>
      <c r="C380" s="4">
        <v>56688.02</v>
      </c>
      <c r="D380" s="15" t="s">
        <v>85</v>
      </c>
      <c r="E380" t="s">
        <v>40</v>
      </c>
      <c r="F380">
        <v>0</v>
      </c>
    </row>
    <row r="381" spans="1:6">
      <c r="A381" s="7">
        <v>44392</v>
      </c>
      <c r="B381" t="s">
        <v>0</v>
      </c>
      <c r="C381" s="4">
        <v>56688.02</v>
      </c>
      <c r="D381" s="15" t="s">
        <v>86</v>
      </c>
      <c r="E381" t="s">
        <v>13</v>
      </c>
      <c r="F381">
        <v>0</v>
      </c>
    </row>
    <row r="382" spans="1:6">
      <c r="A382" s="7">
        <v>44392</v>
      </c>
      <c r="B382" t="s">
        <v>0</v>
      </c>
      <c r="C382" s="4">
        <v>56688.02</v>
      </c>
      <c r="D382" s="15" t="s">
        <v>87</v>
      </c>
      <c r="E382" t="s">
        <v>37</v>
      </c>
      <c r="F382">
        <v>0</v>
      </c>
    </row>
    <row r="383" spans="1:6">
      <c r="A383" s="7">
        <v>44392</v>
      </c>
      <c r="B383" t="s">
        <v>0</v>
      </c>
      <c r="C383" s="4">
        <v>56688.02</v>
      </c>
      <c r="D383" s="15" t="s">
        <v>88</v>
      </c>
      <c r="E383" t="s">
        <v>39</v>
      </c>
      <c r="F383">
        <v>0</v>
      </c>
    </row>
    <row r="384" spans="1:6">
      <c r="A384" s="7">
        <v>44392</v>
      </c>
      <c r="B384" t="s">
        <v>0</v>
      </c>
      <c r="C384" s="4">
        <v>56688.02</v>
      </c>
      <c r="D384" s="15" t="s">
        <v>89</v>
      </c>
      <c r="E384" t="s">
        <v>20</v>
      </c>
      <c r="F384">
        <v>5</v>
      </c>
    </row>
    <row r="385" spans="1:6">
      <c r="A385" s="7">
        <v>44392</v>
      </c>
      <c r="B385" t="s">
        <v>0</v>
      </c>
      <c r="C385" s="4">
        <v>56688.02</v>
      </c>
      <c r="D385" s="15" t="s">
        <v>89</v>
      </c>
      <c r="E385" t="s">
        <v>21</v>
      </c>
      <c r="F385">
        <v>7</v>
      </c>
    </row>
    <row r="386" spans="1:6">
      <c r="A386" s="7">
        <v>44392</v>
      </c>
      <c r="B386" t="s">
        <v>0</v>
      </c>
      <c r="C386" s="4">
        <v>56688.02</v>
      </c>
      <c r="D386" s="15" t="s">
        <v>89</v>
      </c>
      <c r="E386" t="s">
        <v>22</v>
      </c>
      <c r="F386">
        <v>257</v>
      </c>
    </row>
    <row r="387" spans="1:6">
      <c r="A387" s="7">
        <v>44392</v>
      </c>
      <c r="B387" t="s">
        <v>0</v>
      </c>
      <c r="C387" s="4">
        <v>56688.02</v>
      </c>
      <c r="D387" s="15" t="s">
        <v>90</v>
      </c>
      <c r="E387" t="s">
        <v>91</v>
      </c>
      <c r="F387">
        <v>1</v>
      </c>
    </row>
    <row r="388" spans="1:6">
      <c r="A388" s="7">
        <v>44392</v>
      </c>
      <c r="B388" t="s">
        <v>0</v>
      </c>
      <c r="C388" s="4">
        <v>56688.02</v>
      </c>
      <c r="D388" s="15" t="s">
        <v>90</v>
      </c>
      <c r="E388" t="s">
        <v>18</v>
      </c>
      <c r="F388">
        <v>0</v>
      </c>
    </row>
    <row r="389" spans="1:6">
      <c r="A389" s="7">
        <v>44392</v>
      </c>
      <c r="B389" t="s">
        <v>0</v>
      </c>
      <c r="C389" s="4">
        <v>56688.02</v>
      </c>
      <c r="D389" s="15" t="s">
        <v>90</v>
      </c>
      <c r="E389" t="s">
        <v>92</v>
      </c>
      <c r="F389">
        <v>0</v>
      </c>
    </row>
    <row r="390" spans="1:6">
      <c r="A390" s="7">
        <v>44392</v>
      </c>
      <c r="B390" t="s">
        <v>0</v>
      </c>
      <c r="C390" s="4">
        <v>56688.02</v>
      </c>
      <c r="D390" s="15" t="s">
        <v>90</v>
      </c>
      <c r="E390" t="s">
        <v>93</v>
      </c>
      <c r="F390">
        <v>0</v>
      </c>
    </row>
    <row r="391" spans="1:6">
      <c r="A391" s="7">
        <v>44392</v>
      </c>
      <c r="B391" t="s">
        <v>0</v>
      </c>
      <c r="C391" s="4">
        <v>56688.02</v>
      </c>
      <c r="D391" s="15" t="s">
        <v>90</v>
      </c>
      <c r="E391" t="s">
        <v>94</v>
      </c>
      <c r="F391">
        <v>0</v>
      </c>
    </row>
    <row r="392" spans="1:6">
      <c r="A392" s="7">
        <v>44393</v>
      </c>
      <c r="B392" t="s">
        <v>0</v>
      </c>
      <c r="C392" s="4">
        <v>53203.8</v>
      </c>
      <c r="D392" s="15" t="s">
        <v>73</v>
      </c>
      <c r="E392" t="s">
        <v>56</v>
      </c>
      <c r="F392">
        <v>0</v>
      </c>
    </row>
    <row r="393" spans="1:6">
      <c r="A393" s="7">
        <v>44393</v>
      </c>
      <c r="B393" t="s">
        <v>0</v>
      </c>
      <c r="C393" s="4">
        <v>53203.8</v>
      </c>
      <c r="D393" s="15" t="s">
        <v>73</v>
      </c>
      <c r="E393" t="s">
        <v>55</v>
      </c>
      <c r="F393">
        <v>0</v>
      </c>
    </row>
    <row r="394" spans="1:6">
      <c r="A394" s="7">
        <v>44393</v>
      </c>
      <c r="B394" t="s">
        <v>0</v>
      </c>
      <c r="C394" s="4">
        <v>53203.8</v>
      </c>
      <c r="D394" s="15" t="s">
        <v>76</v>
      </c>
      <c r="E394" t="s">
        <v>25</v>
      </c>
      <c r="F394">
        <v>26</v>
      </c>
    </row>
    <row r="395" spans="1:6">
      <c r="A395" s="7">
        <v>44393</v>
      </c>
      <c r="B395" t="s">
        <v>0</v>
      </c>
      <c r="C395" s="4">
        <v>53203.8</v>
      </c>
      <c r="D395" s="15" t="s">
        <v>78</v>
      </c>
      <c r="E395" t="s">
        <v>57</v>
      </c>
      <c r="F395">
        <v>23</v>
      </c>
    </row>
    <row r="396" spans="1:6">
      <c r="A396" s="7">
        <v>44393</v>
      </c>
      <c r="B396" t="s">
        <v>0</v>
      </c>
      <c r="C396" s="4">
        <v>53203.8</v>
      </c>
      <c r="D396" s="15" t="s">
        <v>78</v>
      </c>
      <c r="E396" t="s">
        <v>58</v>
      </c>
      <c r="F396">
        <v>34</v>
      </c>
    </row>
    <row r="397" spans="1:6">
      <c r="A397" s="7">
        <v>44393</v>
      </c>
      <c r="B397" t="s">
        <v>0</v>
      </c>
      <c r="C397" s="4">
        <v>53203.8</v>
      </c>
      <c r="D397" s="15" t="s">
        <v>79</v>
      </c>
      <c r="E397" t="s">
        <v>36</v>
      </c>
      <c r="F397">
        <v>0</v>
      </c>
    </row>
    <row r="398" spans="1:6">
      <c r="A398" s="7">
        <v>44393</v>
      </c>
      <c r="B398" t="s">
        <v>0</v>
      </c>
      <c r="C398" s="4">
        <v>53203.8</v>
      </c>
      <c r="D398" s="15" t="s">
        <v>80</v>
      </c>
      <c r="E398" t="s">
        <v>60</v>
      </c>
      <c r="F398">
        <v>0</v>
      </c>
    </row>
    <row r="399" spans="1:6">
      <c r="A399" s="7">
        <v>44393</v>
      </c>
      <c r="B399" t="s">
        <v>0</v>
      </c>
      <c r="C399" s="4">
        <v>53203.8</v>
      </c>
      <c r="D399" s="15" t="s">
        <v>80</v>
      </c>
      <c r="E399" t="s">
        <v>59</v>
      </c>
      <c r="F399">
        <v>0</v>
      </c>
    </row>
    <row r="400" spans="1:6">
      <c r="A400" s="7">
        <v>44393</v>
      </c>
      <c r="B400" t="s">
        <v>0</v>
      </c>
      <c r="C400" s="4">
        <v>53203.8</v>
      </c>
      <c r="D400" s="15" t="s">
        <v>81</v>
      </c>
      <c r="E400" t="s">
        <v>15</v>
      </c>
      <c r="F400">
        <v>0</v>
      </c>
    </row>
    <row r="401" spans="1:6">
      <c r="A401" s="7">
        <v>44393</v>
      </c>
      <c r="B401" t="s">
        <v>0</v>
      </c>
      <c r="C401" s="4">
        <v>53203.8</v>
      </c>
      <c r="D401" s="15" t="s">
        <v>81</v>
      </c>
      <c r="E401" t="s">
        <v>16</v>
      </c>
      <c r="F401">
        <v>0</v>
      </c>
    </row>
    <row r="402" spans="1:6">
      <c r="A402" s="7">
        <v>44393</v>
      </c>
      <c r="B402" t="s">
        <v>0</v>
      </c>
      <c r="C402" s="4">
        <v>53203.8</v>
      </c>
      <c r="D402" s="15" t="s">
        <v>81</v>
      </c>
      <c r="E402" t="s">
        <v>17</v>
      </c>
      <c r="F402">
        <v>0</v>
      </c>
    </row>
    <row r="403" spans="1:6">
      <c r="A403" s="7">
        <v>44393</v>
      </c>
      <c r="B403" t="s">
        <v>0</v>
      </c>
      <c r="C403" s="4">
        <v>53203.8</v>
      </c>
      <c r="D403" s="15" t="s">
        <v>82</v>
      </c>
      <c r="E403" t="s">
        <v>19</v>
      </c>
      <c r="F403">
        <v>0</v>
      </c>
    </row>
    <row r="404" spans="1:6">
      <c r="A404" s="7">
        <v>44393</v>
      </c>
      <c r="B404" t="s">
        <v>0</v>
      </c>
      <c r="C404" s="4">
        <v>53203.8</v>
      </c>
      <c r="D404" s="15" t="s">
        <v>83</v>
      </c>
      <c r="E404" t="s">
        <v>14</v>
      </c>
      <c r="F404">
        <v>0</v>
      </c>
    </row>
    <row r="405" spans="1:6">
      <c r="A405" s="7">
        <v>44393</v>
      </c>
      <c r="B405" t="s">
        <v>0</v>
      </c>
      <c r="C405" s="4">
        <v>53203.8</v>
      </c>
      <c r="D405" s="15" t="s">
        <v>84</v>
      </c>
      <c r="E405" t="s">
        <v>38</v>
      </c>
      <c r="F405">
        <v>51</v>
      </c>
    </row>
    <row r="406" spans="1:6">
      <c r="A406" s="7">
        <v>44393</v>
      </c>
      <c r="B406" t="s">
        <v>0</v>
      </c>
      <c r="C406" s="4">
        <v>53203.8</v>
      </c>
      <c r="D406" s="15" t="s">
        <v>85</v>
      </c>
      <c r="E406" t="s">
        <v>40</v>
      </c>
      <c r="F406">
        <v>0</v>
      </c>
    </row>
    <row r="407" spans="1:6">
      <c r="A407" s="7">
        <v>44393</v>
      </c>
      <c r="B407" t="s">
        <v>0</v>
      </c>
      <c r="C407" s="4">
        <v>53203.8</v>
      </c>
      <c r="D407" s="15" t="s">
        <v>86</v>
      </c>
      <c r="E407" t="s">
        <v>13</v>
      </c>
      <c r="F407">
        <v>0</v>
      </c>
    </row>
    <row r="408" spans="1:6">
      <c r="A408" s="7">
        <v>44393</v>
      </c>
      <c r="B408" t="s">
        <v>0</v>
      </c>
      <c r="C408" s="4">
        <v>53203.8</v>
      </c>
      <c r="D408" s="15" t="s">
        <v>87</v>
      </c>
      <c r="E408" t="s">
        <v>37</v>
      </c>
      <c r="F408">
        <v>0</v>
      </c>
    </row>
    <row r="409" spans="1:6">
      <c r="A409" s="7">
        <v>44393</v>
      </c>
      <c r="B409" t="s">
        <v>0</v>
      </c>
      <c r="C409" s="4">
        <v>53203.8</v>
      </c>
      <c r="D409" s="15" t="s">
        <v>88</v>
      </c>
      <c r="E409" t="s">
        <v>39</v>
      </c>
      <c r="F409">
        <v>0</v>
      </c>
    </row>
    <row r="410" spans="1:6">
      <c r="A410" s="7">
        <v>44393</v>
      </c>
      <c r="B410" t="s">
        <v>0</v>
      </c>
      <c r="C410" s="4">
        <v>53203.8</v>
      </c>
      <c r="D410" s="15" t="s">
        <v>89</v>
      </c>
      <c r="E410" t="s">
        <v>20</v>
      </c>
      <c r="F410">
        <v>1</v>
      </c>
    </row>
    <row r="411" spans="1:6">
      <c r="A411" s="7">
        <v>44393</v>
      </c>
      <c r="B411" t="s">
        <v>0</v>
      </c>
      <c r="C411" s="4">
        <v>53203.8</v>
      </c>
      <c r="D411" s="15" t="s">
        <v>89</v>
      </c>
      <c r="E411" t="s">
        <v>21</v>
      </c>
      <c r="F411">
        <v>12</v>
      </c>
    </row>
    <row r="412" spans="1:6">
      <c r="A412" s="7">
        <v>44393</v>
      </c>
      <c r="B412" t="s">
        <v>0</v>
      </c>
      <c r="C412" s="4">
        <v>53203.8</v>
      </c>
      <c r="D412" s="15" t="s">
        <v>89</v>
      </c>
      <c r="E412" t="s">
        <v>22</v>
      </c>
      <c r="F412">
        <v>230</v>
      </c>
    </row>
    <row r="413" spans="1:6">
      <c r="A413" s="7">
        <v>44393</v>
      </c>
      <c r="B413" t="s">
        <v>0</v>
      </c>
      <c r="C413" s="4">
        <v>53203.8</v>
      </c>
      <c r="D413" s="15" t="s">
        <v>90</v>
      </c>
      <c r="E413" t="s">
        <v>91</v>
      </c>
      <c r="F413">
        <v>0</v>
      </c>
    </row>
    <row r="414" spans="1:6">
      <c r="A414" s="7">
        <v>44393</v>
      </c>
      <c r="B414" t="s">
        <v>0</v>
      </c>
      <c r="C414" s="4">
        <v>53203.8</v>
      </c>
      <c r="D414" s="15" t="s">
        <v>90</v>
      </c>
      <c r="E414" t="s">
        <v>18</v>
      </c>
      <c r="F414">
        <v>0</v>
      </c>
    </row>
    <row r="415" spans="1:6">
      <c r="A415" s="7">
        <v>44393</v>
      </c>
      <c r="B415" t="s">
        <v>0</v>
      </c>
      <c r="C415" s="4">
        <v>53203.8</v>
      </c>
      <c r="D415" s="15" t="s">
        <v>90</v>
      </c>
      <c r="E415" t="s">
        <v>92</v>
      </c>
      <c r="F415">
        <v>0</v>
      </c>
    </row>
    <row r="416" spans="1:6">
      <c r="A416" s="7">
        <v>44393</v>
      </c>
      <c r="B416" t="s">
        <v>0</v>
      </c>
      <c r="C416" s="4">
        <v>53203.8</v>
      </c>
      <c r="D416" s="15" t="s">
        <v>90</v>
      </c>
      <c r="E416" t="s">
        <v>93</v>
      </c>
      <c r="F416">
        <v>0</v>
      </c>
    </row>
    <row r="417" spans="1:6">
      <c r="A417" s="7">
        <v>44393</v>
      </c>
      <c r="B417" t="s">
        <v>0</v>
      </c>
      <c r="C417" s="4">
        <v>53203.8</v>
      </c>
      <c r="D417" s="15" t="s">
        <v>90</v>
      </c>
      <c r="E417" t="s">
        <v>94</v>
      </c>
      <c r="F417">
        <v>0</v>
      </c>
    </row>
    <row r="418" spans="1:6">
      <c r="A418" s="7">
        <v>44394</v>
      </c>
      <c r="B418" t="s">
        <v>0</v>
      </c>
      <c r="C418" s="4">
        <v>61253.919999999998</v>
      </c>
      <c r="D418" s="15" t="s">
        <v>73</v>
      </c>
      <c r="E418" t="s">
        <v>56</v>
      </c>
      <c r="F418">
        <v>0</v>
      </c>
    </row>
    <row r="419" spans="1:6">
      <c r="A419" s="7">
        <v>44394</v>
      </c>
      <c r="B419" t="s">
        <v>0</v>
      </c>
      <c r="C419" s="4">
        <v>61253.919999999998</v>
      </c>
      <c r="D419" s="15" t="s">
        <v>73</v>
      </c>
      <c r="E419" t="s">
        <v>55</v>
      </c>
      <c r="F419">
        <v>0</v>
      </c>
    </row>
    <row r="420" spans="1:6">
      <c r="A420" s="7">
        <v>44394</v>
      </c>
      <c r="B420" t="s">
        <v>0</v>
      </c>
      <c r="C420" s="4">
        <v>61253.919999999998</v>
      </c>
      <c r="D420" s="15" t="s">
        <v>76</v>
      </c>
      <c r="E420" t="s">
        <v>25</v>
      </c>
      <c r="F420">
        <v>20</v>
      </c>
    </row>
    <row r="421" spans="1:6">
      <c r="A421" s="7">
        <v>44394</v>
      </c>
      <c r="B421" t="s">
        <v>0</v>
      </c>
      <c r="C421" s="4">
        <v>61253.919999999998</v>
      </c>
      <c r="D421" s="15" t="s">
        <v>78</v>
      </c>
      <c r="E421" t="s">
        <v>57</v>
      </c>
      <c r="F421">
        <v>24</v>
      </c>
    </row>
    <row r="422" spans="1:6">
      <c r="A422" s="7">
        <v>44394</v>
      </c>
      <c r="B422" t="s">
        <v>0</v>
      </c>
      <c r="C422" s="4">
        <v>61253.919999999998</v>
      </c>
      <c r="D422" s="15" t="s">
        <v>78</v>
      </c>
      <c r="E422" t="s">
        <v>58</v>
      </c>
      <c r="F422">
        <v>42</v>
      </c>
    </row>
    <row r="423" spans="1:6">
      <c r="A423" s="7">
        <v>44394</v>
      </c>
      <c r="B423" t="s">
        <v>0</v>
      </c>
      <c r="C423" s="4">
        <v>61253.919999999998</v>
      </c>
      <c r="D423" s="15" t="s">
        <v>79</v>
      </c>
      <c r="E423" t="s">
        <v>36</v>
      </c>
      <c r="F423">
        <v>0</v>
      </c>
    </row>
    <row r="424" spans="1:6">
      <c r="A424" s="7">
        <v>44394</v>
      </c>
      <c r="B424" t="s">
        <v>0</v>
      </c>
      <c r="C424" s="4">
        <v>61253.919999999998</v>
      </c>
      <c r="D424" s="15" t="s">
        <v>80</v>
      </c>
      <c r="E424" t="s">
        <v>60</v>
      </c>
      <c r="F424">
        <v>0</v>
      </c>
    </row>
    <row r="425" spans="1:6">
      <c r="A425" s="7">
        <v>44394</v>
      </c>
      <c r="B425" t="s">
        <v>0</v>
      </c>
      <c r="C425" s="4">
        <v>61253.919999999998</v>
      </c>
      <c r="D425" s="15" t="s">
        <v>80</v>
      </c>
      <c r="E425" t="s">
        <v>59</v>
      </c>
      <c r="F425">
        <v>0</v>
      </c>
    </row>
    <row r="426" spans="1:6">
      <c r="A426" s="7">
        <v>44394</v>
      </c>
      <c r="B426" t="s">
        <v>0</v>
      </c>
      <c r="C426" s="4">
        <v>61253.919999999998</v>
      </c>
      <c r="D426" s="15" t="s">
        <v>81</v>
      </c>
      <c r="E426" t="s">
        <v>15</v>
      </c>
      <c r="F426">
        <v>0</v>
      </c>
    </row>
    <row r="427" spans="1:6">
      <c r="A427" s="7">
        <v>44394</v>
      </c>
      <c r="B427" t="s">
        <v>0</v>
      </c>
      <c r="C427" s="4">
        <v>61253.919999999998</v>
      </c>
      <c r="D427" s="15" t="s">
        <v>81</v>
      </c>
      <c r="E427" t="s">
        <v>16</v>
      </c>
      <c r="F427">
        <v>0</v>
      </c>
    </row>
    <row r="428" spans="1:6">
      <c r="A428" s="7">
        <v>44394</v>
      </c>
      <c r="B428" t="s">
        <v>0</v>
      </c>
      <c r="C428" s="4">
        <v>61253.919999999998</v>
      </c>
      <c r="D428" s="15" t="s">
        <v>81</v>
      </c>
      <c r="E428" t="s">
        <v>17</v>
      </c>
      <c r="F428">
        <v>0</v>
      </c>
    </row>
    <row r="429" spans="1:6">
      <c r="A429" s="7">
        <v>44394</v>
      </c>
      <c r="B429" t="s">
        <v>0</v>
      </c>
      <c r="C429" s="4">
        <v>61253.919999999998</v>
      </c>
      <c r="D429" s="15" t="s">
        <v>82</v>
      </c>
      <c r="E429" t="s">
        <v>19</v>
      </c>
      <c r="F429">
        <v>0</v>
      </c>
    </row>
    <row r="430" spans="1:6">
      <c r="A430" s="7">
        <v>44394</v>
      </c>
      <c r="B430" t="s">
        <v>0</v>
      </c>
      <c r="C430" s="4">
        <v>61253.919999999998</v>
      </c>
      <c r="D430" s="15" t="s">
        <v>83</v>
      </c>
      <c r="E430" t="s">
        <v>14</v>
      </c>
      <c r="F430">
        <v>0</v>
      </c>
    </row>
    <row r="431" spans="1:6">
      <c r="A431" s="7">
        <v>44394</v>
      </c>
      <c r="B431" t="s">
        <v>0</v>
      </c>
      <c r="C431" s="4">
        <v>61253.919999999998</v>
      </c>
      <c r="D431" s="15" t="s">
        <v>84</v>
      </c>
      <c r="E431" t="s">
        <v>38</v>
      </c>
      <c r="F431">
        <v>56</v>
      </c>
    </row>
    <row r="432" spans="1:6">
      <c r="A432" s="7">
        <v>44394</v>
      </c>
      <c r="B432" t="s">
        <v>0</v>
      </c>
      <c r="C432" s="4">
        <v>61253.919999999998</v>
      </c>
      <c r="D432" s="15" t="s">
        <v>85</v>
      </c>
      <c r="E432" t="s">
        <v>40</v>
      </c>
      <c r="F432">
        <v>0</v>
      </c>
    </row>
    <row r="433" spans="1:6">
      <c r="A433" s="7">
        <v>44394</v>
      </c>
      <c r="B433" t="s">
        <v>0</v>
      </c>
      <c r="C433" s="4">
        <v>61253.919999999998</v>
      </c>
      <c r="D433" s="15" t="s">
        <v>86</v>
      </c>
      <c r="E433" t="s">
        <v>13</v>
      </c>
      <c r="F433">
        <v>0</v>
      </c>
    </row>
    <row r="434" spans="1:6">
      <c r="A434" s="7">
        <v>44394</v>
      </c>
      <c r="B434" t="s">
        <v>0</v>
      </c>
      <c r="C434" s="4">
        <v>61253.919999999998</v>
      </c>
      <c r="D434" s="15" t="s">
        <v>87</v>
      </c>
      <c r="E434" t="s">
        <v>37</v>
      </c>
      <c r="F434">
        <v>0</v>
      </c>
    </row>
    <row r="435" spans="1:6">
      <c r="A435" s="7">
        <v>44394</v>
      </c>
      <c r="B435" t="s">
        <v>0</v>
      </c>
      <c r="C435" s="4">
        <v>61253.919999999998</v>
      </c>
      <c r="D435" s="15" t="s">
        <v>88</v>
      </c>
      <c r="E435" t="s">
        <v>39</v>
      </c>
      <c r="F435">
        <v>0</v>
      </c>
    </row>
    <row r="436" spans="1:6">
      <c r="A436" s="7">
        <v>44394</v>
      </c>
      <c r="B436" t="s">
        <v>0</v>
      </c>
      <c r="C436" s="4">
        <v>61253.919999999998</v>
      </c>
      <c r="D436" s="15" t="s">
        <v>89</v>
      </c>
      <c r="E436" t="s">
        <v>20</v>
      </c>
      <c r="F436">
        <v>1</v>
      </c>
    </row>
    <row r="437" spans="1:6">
      <c r="A437" s="7">
        <v>44394</v>
      </c>
      <c r="B437" t="s">
        <v>0</v>
      </c>
      <c r="C437" s="4">
        <v>61253.919999999998</v>
      </c>
      <c r="D437" s="15" t="s">
        <v>89</v>
      </c>
      <c r="E437" t="s">
        <v>21</v>
      </c>
      <c r="F437">
        <v>12</v>
      </c>
    </row>
    <row r="438" spans="1:6">
      <c r="A438" s="7">
        <v>44394</v>
      </c>
      <c r="B438" t="s">
        <v>0</v>
      </c>
      <c r="C438" s="4">
        <v>61253.919999999998</v>
      </c>
      <c r="D438" s="15" t="s">
        <v>89</v>
      </c>
      <c r="E438" t="s">
        <v>22</v>
      </c>
      <c r="F438">
        <v>228</v>
      </c>
    </row>
    <row r="439" spans="1:6">
      <c r="A439" s="7">
        <v>44394</v>
      </c>
      <c r="B439" t="s">
        <v>0</v>
      </c>
      <c r="C439" s="4">
        <v>61253.919999999998</v>
      </c>
      <c r="D439" s="15" t="s">
        <v>90</v>
      </c>
      <c r="E439" t="s">
        <v>91</v>
      </c>
      <c r="F439">
        <v>0</v>
      </c>
    </row>
    <row r="440" spans="1:6">
      <c r="A440" s="7">
        <v>44394</v>
      </c>
      <c r="B440" t="s">
        <v>0</v>
      </c>
      <c r="C440" s="4">
        <v>61253.919999999998</v>
      </c>
      <c r="D440" s="15" t="s">
        <v>90</v>
      </c>
      <c r="E440" t="s">
        <v>18</v>
      </c>
      <c r="F440">
        <v>0</v>
      </c>
    </row>
    <row r="441" spans="1:6">
      <c r="A441" s="7">
        <v>44394</v>
      </c>
      <c r="B441" t="s">
        <v>0</v>
      </c>
      <c r="C441" s="4">
        <v>61253.919999999998</v>
      </c>
      <c r="D441" s="15" t="s">
        <v>90</v>
      </c>
      <c r="E441" t="s">
        <v>92</v>
      </c>
      <c r="F441">
        <v>0</v>
      </c>
    </row>
    <row r="442" spans="1:6">
      <c r="A442" s="7">
        <v>44394</v>
      </c>
      <c r="B442" t="s">
        <v>0</v>
      </c>
      <c r="C442" s="4">
        <v>61253.919999999998</v>
      </c>
      <c r="D442" s="15" t="s">
        <v>90</v>
      </c>
      <c r="E442" t="s">
        <v>93</v>
      </c>
      <c r="F442">
        <v>0</v>
      </c>
    </row>
    <row r="443" spans="1:6">
      <c r="A443" s="7">
        <v>44394</v>
      </c>
      <c r="B443" t="s">
        <v>0</v>
      </c>
      <c r="C443" s="4">
        <v>61253.919999999998</v>
      </c>
      <c r="D443" s="15" t="s">
        <v>90</v>
      </c>
      <c r="E443" t="s">
        <v>94</v>
      </c>
      <c r="F443">
        <v>0</v>
      </c>
    </row>
    <row r="444" spans="1:6">
      <c r="A444" s="7">
        <v>44395</v>
      </c>
      <c r="B444" t="s">
        <v>0</v>
      </c>
      <c r="C444" s="4">
        <v>61226.16</v>
      </c>
      <c r="D444" s="15" t="s">
        <v>73</v>
      </c>
      <c r="E444" t="s">
        <v>56</v>
      </c>
      <c r="F444">
        <v>0</v>
      </c>
    </row>
    <row r="445" spans="1:6">
      <c r="A445" s="7">
        <v>44395</v>
      </c>
      <c r="B445" t="s">
        <v>0</v>
      </c>
      <c r="C445" s="4">
        <v>61226.16</v>
      </c>
      <c r="D445" s="15" t="s">
        <v>73</v>
      </c>
      <c r="E445" t="s">
        <v>55</v>
      </c>
      <c r="F445">
        <v>0</v>
      </c>
    </row>
    <row r="446" spans="1:6">
      <c r="A446" s="7">
        <v>44395</v>
      </c>
      <c r="B446" t="s">
        <v>0</v>
      </c>
      <c r="C446" s="4">
        <v>61226.16</v>
      </c>
      <c r="D446" s="15" t="s">
        <v>76</v>
      </c>
      <c r="E446" t="s">
        <v>25</v>
      </c>
      <c r="F446">
        <v>16</v>
      </c>
    </row>
    <row r="447" spans="1:6">
      <c r="A447" s="7">
        <v>44395</v>
      </c>
      <c r="B447" t="s">
        <v>0</v>
      </c>
      <c r="C447" s="4">
        <v>61226.16</v>
      </c>
      <c r="D447" s="15" t="s">
        <v>78</v>
      </c>
      <c r="E447" t="s">
        <v>57</v>
      </c>
      <c r="F447">
        <v>24</v>
      </c>
    </row>
    <row r="448" spans="1:6">
      <c r="A448" s="7">
        <v>44395</v>
      </c>
      <c r="B448" t="s">
        <v>0</v>
      </c>
      <c r="C448" s="4">
        <v>61226.16</v>
      </c>
      <c r="D448" s="15" t="s">
        <v>78</v>
      </c>
      <c r="E448" t="s">
        <v>58</v>
      </c>
      <c r="F448">
        <v>50</v>
      </c>
    </row>
    <row r="449" spans="1:6">
      <c r="A449" s="7">
        <v>44395</v>
      </c>
      <c r="B449" t="s">
        <v>0</v>
      </c>
      <c r="C449" s="4">
        <v>61226.16</v>
      </c>
      <c r="D449" s="15" t="s">
        <v>79</v>
      </c>
      <c r="E449" t="s">
        <v>36</v>
      </c>
      <c r="F449">
        <v>0</v>
      </c>
    </row>
    <row r="450" spans="1:6">
      <c r="A450" s="7">
        <v>44395</v>
      </c>
      <c r="B450" t="s">
        <v>0</v>
      </c>
      <c r="C450" s="4">
        <v>61226.16</v>
      </c>
      <c r="D450" s="15" t="s">
        <v>80</v>
      </c>
      <c r="E450" t="s">
        <v>60</v>
      </c>
      <c r="F450">
        <v>0</v>
      </c>
    </row>
    <row r="451" spans="1:6">
      <c r="A451" s="7">
        <v>44395</v>
      </c>
      <c r="B451" t="s">
        <v>0</v>
      </c>
      <c r="C451" s="4">
        <v>61226.16</v>
      </c>
      <c r="D451" s="15" t="s">
        <v>80</v>
      </c>
      <c r="E451" t="s">
        <v>59</v>
      </c>
      <c r="F451">
        <v>0</v>
      </c>
    </row>
    <row r="452" spans="1:6">
      <c r="A452" s="7">
        <v>44395</v>
      </c>
      <c r="B452" t="s">
        <v>0</v>
      </c>
      <c r="C452" s="4">
        <v>61226.16</v>
      </c>
      <c r="D452" s="15" t="s">
        <v>81</v>
      </c>
      <c r="E452" t="s">
        <v>15</v>
      </c>
      <c r="F452">
        <v>0</v>
      </c>
    </row>
    <row r="453" spans="1:6">
      <c r="A453" s="7">
        <v>44395</v>
      </c>
      <c r="B453" t="s">
        <v>0</v>
      </c>
      <c r="C453" s="4">
        <v>61226.16</v>
      </c>
      <c r="D453" s="15" t="s">
        <v>81</v>
      </c>
      <c r="E453" t="s">
        <v>16</v>
      </c>
      <c r="F453">
        <v>0</v>
      </c>
    </row>
    <row r="454" spans="1:6">
      <c r="A454" s="7">
        <v>44395</v>
      </c>
      <c r="B454" t="s">
        <v>0</v>
      </c>
      <c r="C454" s="4">
        <v>61226.16</v>
      </c>
      <c r="D454" s="15" t="s">
        <v>81</v>
      </c>
      <c r="E454" t="s">
        <v>17</v>
      </c>
      <c r="F454">
        <v>0</v>
      </c>
    </row>
    <row r="455" spans="1:6">
      <c r="A455" s="7">
        <v>44395</v>
      </c>
      <c r="B455" t="s">
        <v>0</v>
      </c>
      <c r="C455" s="4">
        <v>61226.16</v>
      </c>
      <c r="D455" s="15" t="s">
        <v>82</v>
      </c>
      <c r="E455" t="s">
        <v>19</v>
      </c>
      <c r="F455">
        <v>0</v>
      </c>
    </row>
    <row r="456" spans="1:6">
      <c r="A456" s="7">
        <v>44395</v>
      </c>
      <c r="B456" t="s">
        <v>0</v>
      </c>
      <c r="C456" s="4">
        <v>61226.16</v>
      </c>
      <c r="D456" s="15" t="s">
        <v>83</v>
      </c>
      <c r="E456" t="s">
        <v>14</v>
      </c>
      <c r="F456">
        <v>0</v>
      </c>
    </row>
    <row r="457" spans="1:6">
      <c r="A457" s="7">
        <v>44395</v>
      </c>
      <c r="B457" t="s">
        <v>0</v>
      </c>
      <c r="C457" s="4">
        <v>61226.16</v>
      </c>
      <c r="D457" s="15" t="s">
        <v>84</v>
      </c>
      <c r="E457" t="s">
        <v>38</v>
      </c>
      <c r="F457">
        <v>51</v>
      </c>
    </row>
    <row r="458" spans="1:6">
      <c r="A458" s="7">
        <v>44395</v>
      </c>
      <c r="B458" t="s">
        <v>0</v>
      </c>
      <c r="C458" s="4">
        <v>61226.16</v>
      </c>
      <c r="D458" s="15" t="s">
        <v>85</v>
      </c>
      <c r="E458" t="s">
        <v>40</v>
      </c>
      <c r="F458">
        <v>0</v>
      </c>
    </row>
    <row r="459" spans="1:6">
      <c r="A459" s="7">
        <v>44395</v>
      </c>
      <c r="B459" t="s">
        <v>0</v>
      </c>
      <c r="C459" s="4">
        <v>61226.16</v>
      </c>
      <c r="D459" s="15" t="s">
        <v>86</v>
      </c>
      <c r="E459" t="s">
        <v>13</v>
      </c>
      <c r="F459">
        <v>0</v>
      </c>
    </row>
    <row r="460" spans="1:6">
      <c r="A460" s="7">
        <v>44395</v>
      </c>
      <c r="B460" t="s">
        <v>0</v>
      </c>
      <c r="C460" s="4">
        <v>61226.16</v>
      </c>
      <c r="D460" s="15" t="s">
        <v>87</v>
      </c>
      <c r="E460" t="s">
        <v>37</v>
      </c>
      <c r="F460">
        <v>0</v>
      </c>
    </row>
    <row r="461" spans="1:6">
      <c r="A461" s="7">
        <v>44395</v>
      </c>
      <c r="B461" t="s">
        <v>0</v>
      </c>
      <c r="C461" s="4">
        <v>61226.16</v>
      </c>
      <c r="D461" s="15" t="s">
        <v>88</v>
      </c>
      <c r="E461" t="s">
        <v>39</v>
      </c>
      <c r="F461">
        <v>0</v>
      </c>
    </row>
    <row r="462" spans="1:6">
      <c r="A462" s="7">
        <v>44395</v>
      </c>
      <c r="B462" t="s">
        <v>0</v>
      </c>
      <c r="C462" s="4">
        <v>61226.16</v>
      </c>
      <c r="D462" s="15" t="s">
        <v>89</v>
      </c>
      <c r="E462" t="s">
        <v>20</v>
      </c>
      <c r="F462">
        <v>1</v>
      </c>
    </row>
    <row r="463" spans="1:6">
      <c r="A463" s="7">
        <v>44395</v>
      </c>
      <c r="B463" t="s">
        <v>0</v>
      </c>
      <c r="C463" s="4">
        <v>61226.16</v>
      </c>
      <c r="D463" s="15" t="s">
        <v>89</v>
      </c>
      <c r="E463" t="s">
        <v>21</v>
      </c>
      <c r="F463">
        <v>13</v>
      </c>
    </row>
    <row r="464" spans="1:6">
      <c r="A464" s="7">
        <v>44395</v>
      </c>
      <c r="B464" t="s">
        <v>0</v>
      </c>
      <c r="C464" s="4">
        <v>61226.16</v>
      </c>
      <c r="D464" s="15" t="s">
        <v>89</v>
      </c>
      <c r="E464" t="s">
        <v>22</v>
      </c>
      <c r="F464">
        <v>235</v>
      </c>
    </row>
    <row r="465" spans="1:6">
      <c r="A465" s="7">
        <v>44395</v>
      </c>
      <c r="B465" t="s">
        <v>0</v>
      </c>
      <c r="C465" s="4">
        <v>61226.16</v>
      </c>
      <c r="D465" s="15" t="s">
        <v>90</v>
      </c>
      <c r="E465" t="s">
        <v>91</v>
      </c>
      <c r="F465">
        <v>0</v>
      </c>
    </row>
    <row r="466" spans="1:6">
      <c r="A466" s="7">
        <v>44395</v>
      </c>
      <c r="B466" t="s">
        <v>0</v>
      </c>
      <c r="C466" s="4">
        <v>61226.16</v>
      </c>
      <c r="D466" s="15" t="s">
        <v>90</v>
      </c>
      <c r="E466" t="s">
        <v>18</v>
      </c>
      <c r="F466">
        <v>0</v>
      </c>
    </row>
    <row r="467" spans="1:6">
      <c r="A467" s="7">
        <v>44395</v>
      </c>
      <c r="B467" t="s">
        <v>0</v>
      </c>
      <c r="C467" s="4">
        <v>61226.16</v>
      </c>
      <c r="D467" s="15" t="s">
        <v>90</v>
      </c>
      <c r="E467" t="s">
        <v>92</v>
      </c>
      <c r="F467">
        <v>0</v>
      </c>
    </row>
    <row r="468" spans="1:6">
      <c r="A468" s="7">
        <v>44395</v>
      </c>
      <c r="B468" t="s">
        <v>0</v>
      </c>
      <c r="C468" s="4">
        <v>61226.16</v>
      </c>
      <c r="D468" s="15" t="s">
        <v>90</v>
      </c>
      <c r="E468" t="s">
        <v>93</v>
      </c>
      <c r="F468">
        <v>0</v>
      </c>
    </row>
    <row r="469" spans="1:6">
      <c r="A469" s="7">
        <v>44395</v>
      </c>
      <c r="B469" t="s">
        <v>0</v>
      </c>
      <c r="C469" s="4">
        <v>61226.16</v>
      </c>
      <c r="D469" s="15" t="s">
        <v>90</v>
      </c>
      <c r="E469" t="s">
        <v>94</v>
      </c>
      <c r="F469">
        <v>0</v>
      </c>
    </row>
    <row r="470" spans="1:6">
      <c r="A470" s="7">
        <v>44396</v>
      </c>
      <c r="B470" t="s">
        <v>0</v>
      </c>
      <c r="C470" s="4">
        <v>74646</v>
      </c>
      <c r="D470" s="15" t="s">
        <v>73</v>
      </c>
      <c r="E470" t="s">
        <v>56</v>
      </c>
      <c r="F470">
        <v>0</v>
      </c>
    </row>
    <row r="471" spans="1:6">
      <c r="A471" s="7">
        <v>44396</v>
      </c>
      <c r="B471" t="s">
        <v>0</v>
      </c>
      <c r="C471" s="4">
        <v>74646</v>
      </c>
      <c r="D471" s="15" t="s">
        <v>73</v>
      </c>
      <c r="E471" t="s">
        <v>55</v>
      </c>
      <c r="F471">
        <v>0</v>
      </c>
    </row>
    <row r="472" spans="1:6">
      <c r="A472" s="7">
        <v>44396</v>
      </c>
      <c r="B472" t="s">
        <v>0</v>
      </c>
      <c r="C472" s="4">
        <v>74646</v>
      </c>
      <c r="D472" s="15" t="s">
        <v>76</v>
      </c>
      <c r="E472" t="s">
        <v>25</v>
      </c>
      <c r="F472">
        <v>18</v>
      </c>
    </row>
    <row r="473" spans="1:6">
      <c r="A473" s="7">
        <v>44396</v>
      </c>
      <c r="B473" t="s">
        <v>0</v>
      </c>
      <c r="C473" s="4">
        <v>74646</v>
      </c>
      <c r="D473" s="15" t="s">
        <v>78</v>
      </c>
      <c r="E473" t="s">
        <v>57</v>
      </c>
      <c r="F473">
        <v>27</v>
      </c>
    </row>
    <row r="474" spans="1:6">
      <c r="A474" s="7">
        <v>44396</v>
      </c>
      <c r="B474" t="s">
        <v>0</v>
      </c>
      <c r="C474" s="4">
        <v>74646</v>
      </c>
      <c r="D474" s="15" t="s">
        <v>78</v>
      </c>
      <c r="E474" t="s">
        <v>58</v>
      </c>
      <c r="F474">
        <v>53</v>
      </c>
    </row>
    <row r="475" spans="1:6">
      <c r="A475" s="7">
        <v>44396</v>
      </c>
      <c r="B475" t="s">
        <v>0</v>
      </c>
      <c r="C475" s="4">
        <v>74646</v>
      </c>
      <c r="D475" s="15" t="s">
        <v>79</v>
      </c>
      <c r="E475" t="s">
        <v>36</v>
      </c>
      <c r="F475">
        <v>0</v>
      </c>
    </row>
    <row r="476" spans="1:6">
      <c r="A476" s="7">
        <v>44396</v>
      </c>
      <c r="B476" t="s">
        <v>0</v>
      </c>
      <c r="C476" s="4">
        <v>74646</v>
      </c>
      <c r="D476" s="15" t="s">
        <v>80</v>
      </c>
      <c r="E476" t="s">
        <v>60</v>
      </c>
      <c r="F476">
        <v>0</v>
      </c>
    </row>
    <row r="477" spans="1:6">
      <c r="A477" s="7">
        <v>44396</v>
      </c>
      <c r="B477" t="s">
        <v>0</v>
      </c>
      <c r="C477" s="4">
        <v>74646</v>
      </c>
      <c r="D477" s="15" t="s">
        <v>80</v>
      </c>
      <c r="E477" t="s">
        <v>59</v>
      </c>
      <c r="F477">
        <v>0</v>
      </c>
    </row>
    <row r="478" spans="1:6">
      <c r="A478" s="7">
        <v>44396</v>
      </c>
      <c r="B478" t="s">
        <v>0</v>
      </c>
      <c r="C478" s="4">
        <v>74646</v>
      </c>
      <c r="D478" s="15" t="s">
        <v>81</v>
      </c>
      <c r="E478" t="s">
        <v>15</v>
      </c>
      <c r="F478">
        <v>0</v>
      </c>
    </row>
    <row r="479" spans="1:6">
      <c r="A479" s="7">
        <v>44396</v>
      </c>
      <c r="B479" t="s">
        <v>0</v>
      </c>
      <c r="C479" s="4">
        <v>74646</v>
      </c>
      <c r="D479" s="15" t="s">
        <v>81</v>
      </c>
      <c r="E479" t="s">
        <v>16</v>
      </c>
      <c r="F479">
        <v>0</v>
      </c>
    </row>
    <row r="480" spans="1:6">
      <c r="A480" s="7">
        <v>44396</v>
      </c>
      <c r="B480" t="s">
        <v>0</v>
      </c>
      <c r="C480" s="4">
        <v>74646</v>
      </c>
      <c r="D480" s="15" t="s">
        <v>81</v>
      </c>
      <c r="E480" t="s">
        <v>17</v>
      </c>
      <c r="F480">
        <v>0</v>
      </c>
    </row>
    <row r="481" spans="1:6">
      <c r="A481" s="7">
        <v>44396</v>
      </c>
      <c r="B481" t="s">
        <v>0</v>
      </c>
      <c r="C481" s="4">
        <v>74646</v>
      </c>
      <c r="D481" s="15" t="s">
        <v>82</v>
      </c>
      <c r="E481" t="s">
        <v>19</v>
      </c>
      <c r="F481">
        <v>0</v>
      </c>
    </row>
    <row r="482" spans="1:6">
      <c r="A482" s="7">
        <v>44396</v>
      </c>
      <c r="B482" t="s">
        <v>0</v>
      </c>
      <c r="C482" s="4">
        <v>74646</v>
      </c>
      <c r="D482" s="15" t="s">
        <v>83</v>
      </c>
      <c r="E482" t="s">
        <v>14</v>
      </c>
      <c r="F482">
        <v>0</v>
      </c>
    </row>
    <row r="483" spans="1:6">
      <c r="A483" s="7">
        <v>44396</v>
      </c>
      <c r="B483" t="s">
        <v>0</v>
      </c>
      <c r="C483" s="4">
        <v>74646</v>
      </c>
      <c r="D483" s="15" t="s">
        <v>84</v>
      </c>
      <c r="E483" t="s">
        <v>38</v>
      </c>
      <c r="F483">
        <v>231</v>
      </c>
    </row>
    <row r="484" spans="1:6">
      <c r="A484" s="7">
        <v>44396</v>
      </c>
      <c r="B484" t="s">
        <v>0</v>
      </c>
      <c r="C484" s="4">
        <v>74646</v>
      </c>
      <c r="D484" s="15" t="s">
        <v>85</v>
      </c>
      <c r="E484" t="s">
        <v>40</v>
      </c>
      <c r="F484">
        <v>0</v>
      </c>
    </row>
    <row r="485" spans="1:6">
      <c r="A485" s="7">
        <v>44396</v>
      </c>
      <c r="B485" t="s">
        <v>0</v>
      </c>
      <c r="C485" s="4">
        <v>74646</v>
      </c>
      <c r="D485" s="15" t="s">
        <v>86</v>
      </c>
      <c r="E485" t="s">
        <v>13</v>
      </c>
      <c r="F485">
        <v>0</v>
      </c>
    </row>
    <row r="486" spans="1:6">
      <c r="A486" s="7">
        <v>44396</v>
      </c>
      <c r="B486" t="s">
        <v>0</v>
      </c>
      <c r="C486" s="4">
        <v>74646</v>
      </c>
      <c r="D486" s="15" t="s">
        <v>87</v>
      </c>
      <c r="E486" t="s">
        <v>37</v>
      </c>
      <c r="F486">
        <v>0</v>
      </c>
    </row>
    <row r="487" spans="1:6">
      <c r="A487" s="7">
        <v>44396</v>
      </c>
      <c r="B487" t="s">
        <v>0</v>
      </c>
      <c r="C487" s="4">
        <v>74646</v>
      </c>
      <c r="D487" s="15" t="s">
        <v>88</v>
      </c>
      <c r="E487" t="s">
        <v>39</v>
      </c>
      <c r="F487">
        <v>0</v>
      </c>
    </row>
    <row r="488" spans="1:6">
      <c r="A488" s="7">
        <v>44396</v>
      </c>
      <c r="B488" t="s">
        <v>0</v>
      </c>
      <c r="C488" s="4">
        <v>74646</v>
      </c>
      <c r="D488" s="15" t="s">
        <v>89</v>
      </c>
      <c r="E488" t="s">
        <v>20</v>
      </c>
      <c r="F488">
        <v>1</v>
      </c>
    </row>
    <row r="489" spans="1:6">
      <c r="A489" s="7">
        <v>44396</v>
      </c>
      <c r="B489" t="s">
        <v>0</v>
      </c>
      <c r="C489" s="4">
        <v>74646</v>
      </c>
      <c r="D489" s="15" t="s">
        <v>89</v>
      </c>
      <c r="E489" t="s">
        <v>21</v>
      </c>
      <c r="F489">
        <v>13</v>
      </c>
    </row>
    <row r="490" spans="1:6">
      <c r="A490" s="7">
        <v>44396</v>
      </c>
      <c r="B490" t="s">
        <v>0</v>
      </c>
      <c r="C490" s="4">
        <v>74646</v>
      </c>
      <c r="D490" s="15" t="s">
        <v>89</v>
      </c>
      <c r="E490" t="s">
        <v>22</v>
      </c>
      <c r="F490">
        <v>226</v>
      </c>
    </row>
    <row r="491" spans="1:6">
      <c r="A491" s="7">
        <v>44396</v>
      </c>
      <c r="B491" t="s">
        <v>0</v>
      </c>
      <c r="C491" s="4">
        <v>74646</v>
      </c>
      <c r="D491" s="15" t="s">
        <v>90</v>
      </c>
      <c r="E491" t="s">
        <v>91</v>
      </c>
      <c r="F491">
        <v>0</v>
      </c>
    </row>
    <row r="492" spans="1:6">
      <c r="A492" s="7">
        <v>44396</v>
      </c>
      <c r="B492" t="s">
        <v>0</v>
      </c>
      <c r="C492" s="4">
        <v>74646</v>
      </c>
      <c r="D492" s="15" t="s">
        <v>90</v>
      </c>
      <c r="E492" t="s">
        <v>18</v>
      </c>
      <c r="F492">
        <v>0</v>
      </c>
    </row>
    <row r="493" spans="1:6">
      <c r="A493" s="7">
        <v>44396</v>
      </c>
      <c r="B493" t="s">
        <v>0</v>
      </c>
      <c r="C493" s="4">
        <v>74646</v>
      </c>
      <c r="D493" s="15" t="s">
        <v>90</v>
      </c>
      <c r="E493" t="s">
        <v>92</v>
      </c>
      <c r="F493">
        <v>0</v>
      </c>
    </row>
    <row r="494" spans="1:6">
      <c r="A494" s="7">
        <v>44396</v>
      </c>
      <c r="B494" t="s">
        <v>0</v>
      </c>
      <c r="C494" s="4">
        <v>74646</v>
      </c>
      <c r="D494" s="15" t="s">
        <v>90</v>
      </c>
      <c r="E494" t="s">
        <v>93</v>
      </c>
      <c r="F494">
        <v>0</v>
      </c>
    </row>
    <row r="495" spans="1:6">
      <c r="A495" s="7">
        <v>44396</v>
      </c>
      <c r="B495" t="s">
        <v>0</v>
      </c>
      <c r="C495" s="4">
        <v>74646</v>
      </c>
      <c r="D495" s="15" t="s">
        <v>90</v>
      </c>
      <c r="E495" t="s">
        <v>94</v>
      </c>
      <c r="F495">
        <v>0</v>
      </c>
    </row>
    <row r="496" spans="1:6">
      <c r="A496" s="7">
        <v>44397</v>
      </c>
      <c r="B496" t="s">
        <v>0</v>
      </c>
      <c r="C496" s="4">
        <v>66556.98</v>
      </c>
      <c r="D496" s="15" t="s">
        <v>73</v>
      </c>
      <c r="E496" t="s">
        <v>56</v>
      </c>
      <c r="F496">
        <v>0</v>
      </c>
    </row>
    <row r="497" spans="1:6">
      <c r="A497" s="7">
        <v>44397</v>
      </c>
      <c r="B497" t="s">
        <v>0</v>
      </c>
      <c r="C497" s="4">
        <v>66556.98</v>
      </c>
      <c r="D497" s="15" t="s">
        <v>73</v>
      </c>
      <c r="E497" t="s">
        <v>55</v>
      </c>
      <c r="F497">
        <v>0</v>
      </c>
    </row>
    <row r="498" spans="1:6">
      <c r="A498" s="7">
        <v>44397</v>
      </c>
      <c r="B498" t="s">
        <v>0</v>
      </c>
      <c r="C498" s="4">
        <v>66556.98</v>
      </c>
      <c r="D498" s="15" t="s">
        <v>76</v>
      </c>
      <c r="E498" t="s">
        <v>25</v>
      </c>
      <c r="F498">
        <v>18</v>
      </c>
    </row>
    <row r="499" spans="1:6">
      <c r="A499" s="7">
        <v>44397</v>
      </c>
      <c r="B499" t="s">
        <v>0</v>
      </c>
      <c r="C499" s="4">
        <v>66556.98</v>
      </c>
      <c r="D499" s="15" t="s">
        <v>78</v>
      </c>
      <c r="E499" t="s">
        <v>57</v>
      </c>
      <c r="F499">
        <v>26</v>
      </c>
    </row>
    <row r="500" spans="1:6">
      <c r="A500" s="7">
        <v>44397</v>
      </c>
      <c r="B500" t="s">
        <v>0</v>
      </c>
      <c r="C500" s="4">
        <v>66556.98</v>
      </c>
      <c r="D500" s="15" t="s">
        <v>78</v>
      </c>
      <c r="E500" t="s">
        <v>58</v>
      </c>
      <c r="F500">
        <v>54</v>
      </c>
    </row>
    <row r="501" spans="1:6">
      <c r="A501" s="7">
        <v>44397</v>
      </c>
      <c r="B501" t="s">
        <v>0</v>
      </c>
      <c r="C501" s="4">
        <v>66556.98</v>
      </c>
      <c r="D501" s="15" t="s">
        <v>79</v>
      </c>
      <c r="E501" t="s">
        <v>36</v>
      </c>
      <c r="F501">
        <v>0</v>
      </c>
    </row>
    <row r="502" spans="1:6">
      <c r="A502" s="7">
        <v>44397</v>
      </c>
      <c r="B502" t="s">
        <v>0</v>
      </c>
      <c r="C502" s="4">
        <v>66556.98</v>
      </c>
      <c r="D502" s="15" t="s">
        <v>80</v>
      </c>
      <c r="E502" t="s">
        <v>60</v>
      </c>
      <c r="F502">
        <v>0</v>
      </c>
    </row>
    <row r="503" spans="1:6">
      <c r="A503" s="7">
        <v>44397</v>
      </c>
      <c r="B503" t="s">
        <v>0</v>
      </c>
      <c r="C503" s="4">
        <v>66556.98</v>
      </c>
      <c r="D503" s="15" t="s">
        <v>80</v>
      </c>
      <c r="E503" t="s">
        <v>59</v>
      </c>
      <c r="F503">
        <v>0</v>
      </c>
    </row>
    <row r="504" spans="1:6">
      <c r="A504" s="7">
        <v>44397</v>
      </c>
      <c r="B504" t="s">
        <v>0</v>
      </c>
      <c r="C504" s="4">
        <v>66556.98</v>
      </c>
      <c r="D504" s="15" t="s">
        <v>81</v>
      </c>
      <c r="E504" t="s">
        <v>15</v>
      </c>
      <c r="F504">
        <v>0</v>
      </c>
    </row>
    <row r="505" spans="1:6">
      <c r="A505" s="7">
        <v>44397</v>
      </c>
      <c r="B505" t="s">
        <v>0</v>
      </c>
      <c r="C505" s="4">
        <v>66556.98</v>
      </c>
      <c r="D505" s="15" t="s">
        <v>81</v>
      </c>
      <c r="E505" t="s">
        <v>16</v>
      </c>
      <c r="F505">
        <v>0</v>
      </c>
    </row>
    <row r="506" spans="1:6">
      <c r="A506" s="7">
        <v>44397</v>
      </c>
      <c r="B506" t="s">
        <v>0</v>
      </c>
      <c r="C506" s="4">
        <v>66556.98</v>
      </c>
      <c r="D506" s="15" t="s">
        <v>81</v>
      </c>
      <c r="E506" t="s">
        <v>17</v>
      </c>
      <c r="F506">
        <v>0</v>
      </c>
    </row>
    <row r="507" spans="1:6">
      <c r="A507" s="7">
        <v>44397</v>
      </c>
      <c r="B507" t="s">
        <v>0</v>
      </c>
      <c r="C507" s="4">
        <v>66556.98</v>
      </c>
      <c r="D507" s="15" t="s">
        <v>82</v>
      </c>
      <c r="E507" t="s">
        <v>19</v>
      </c>
      <c r="F507">
        <v>0</v>
      </c>
    </row>
    <row r="508" spans="1:6">
      <c r="A508" s="7">
        <v>44397</v>
      </c>
      <c r="B508" t="s">
        <v>0</v>
      </c>
      <c r="C508" s="4">
        <v>66556.98</v>
      </c>
      <c r="D508" s="15" t="s">
        <v>83</v>
      </c>
      <c r="E508" t="s">
        <v>14</v>
      </c>
      <c r="F508">
        <v>0</v>
      </c>
    </row>
    <row r="509" spans="1:6">
      <c r="A509" s="7">
        <v>44397</v>
      </c>
      <c r="B509" t="s">
        <v>0</v>
      </c>
      <c r="C509" s="4">
        <v>66556.98</v>
      </c>
      <c r="D509" s="15" t="s">
        <v>84</v>
      </c>
      <c r="E509" t="s">
        <v>38</v>
      </c>
      <c r="F509">
        <v>2561</v>
      </c>
    </row>
    <row r="510" spans="1:6">
      <c r="A510" s="7">
        <v>44397</v>
      </c>
      <c r="B510" t="s">
        <v>0</v>
      </c>
      <c r="C510" s="4">
        <v>66556.98</v>
      </c>
      <c r="D510" s="15" t="s">
        <v>85</v>
      </c>
      <c r="E510" t="s">
        <v>40</v>
      </c>
      <c r="F510">
        <v>0</v>
      </c>
    </row>
    <row r="511" spans="1:6">
      <c r="A511" s="7">
        <v>44397</v>
      </c>
      <c r="B511" t="s">
        <v>0</v>
      </c>
      <c r="C511" s="4">
        <v>66556.98</v>
      </c>
      <c r="D511" s="15" t="s">
        <v>86</v>
      </c>
      <c r="E511" t="s">
        <v>13</v>
      </c>
      <c r="F511">
        <v>0</v>
      </c>
    </row>
    <row r="512" spans="1:6">
      <c r="A512" s="7">
        <v>44397</v>
      </c>
      <c r="B512" t="s">
        <v>0</v>
      </c>
      <c r="C512" s="4">
        <v>66556.98</v>
      </c>
      <c r="D512" s="15" t="s">
        <v>87</v>
      </c>
      <c r="E512" t="s">
        <v>37</v>
      </c>
      <c r="F512">
        <v>0</v>
      </c>
    </row>
    <row r="513" spans="1:6">
      <c r="A513" s="7">
        <v>44397</v>
      </c>
      <c r="B513" t="s">
        <v>0</v>
      </c>
      <c r="C513" s="4">
        <v>66556.98</v>
      </c>
      <c r="D513" s="15" t="s">
        <v>88</v>
      </c>
      <c r="E513" t="s">
        <v>39</v>
      </c>
      <c r="F513">
        <v>0</v>
      </c>
    </row>
    <row r="514" spans="1:6">
      <c r="A514" s="7">
        <v>44397</v>
      </c>
      <c r="B514" t="s">
        <v>0</v>
      </c>
      <c r="C514" s="4">
        <v>66556.98</v>
      </c>
      <c r="D514" s="15" t="s">
        <v>89</v>
      </c>
      <c r="E514" t="s">
        <v>20</v>
      </c>
      <c r="F514">
        <v>1</v>
      </c>
    </row>
    <row r="515" spans="1:6">
      <c r="A515" s="7">
        <v>44397</v>
      </c>
      <c r="B515" t="s">
        <v>0</v>
      </c>
      <c r="C515" s="4">
        <v>66556.98</v>
      </c>
      <c r="D515" s="15" t="s">
        <v>89</v>
      </c>
      <c r="E515" t="s">
        <v>21</v>
      </c>
      <c r="F515">
        <v>13</v>
      </c>
    </row>
    <row r="516" spans="1:6">
      <c r="A516" s="7">
        <v>44397</v>
      </c>
      <c r="B516" t="s">
        <v>0</v>
      </c>
      <c r="C516" s="4">
        <v>66556.98</v>
      </c>
      <c r="D516" s="15" t="s">
        <v>89</v>
      </c>
      <c r="E516" t="s">
        <v>22</v>
      </c>
      <c r="F516">
        <v>233</v>
      </c>
    </row>
    <row r="517" spans="1:6">
      <c r="A517" s="7">
        <v>44397</v>
      </c>
      <c r="B517" t="s">
        <v>0</v>
      </c>
      <c r="C517" s="4">
        <v>66556.98</v>
      </c>
      <c r="D517" s="15" t="s">
        <v>90</v>
      </c>
      <c r="E517" t="s">
        <v>91</v>
      </c>
      <c r="F517">
        <v>0</v>
      </c>
    </row>
    <row r="518" spans="1:6">
      <c r="A518" s="7">
        <v>44397</v>
      </c>
      <c r="B518" t="s">
        <v>0</v>
      </c>
      <c r="C518" s="4">
        <v>66556.98</v>
      </c>
      <c r="D518" s="15" t="s">
        <v>90</v>
      </c>
      <c r="E518" t="s">
        <v>18</v>
      </c>
      <c r="F518">
        <v>0</v>
      </c>
    </row>
    <row r="519" spans="1:6">
      <c r="A519" s="7">
        <v>44397</v>
      </c>
      <c r="B519" t="s">
        <v>0</v>
      </c>
      <c r="C519" s="4">
        <v>66556.98</v>
      </c>
      <c r="D519" s="15" t="s">
        <v>90</v>
      </c>
      <c r="E519" t="s">
        <v>92</v>
      </c>
      <c r="F519">
        <v>0</v>
      </c>
    </row>
    <row r="520" spans="1:6">
      <c r="A520" s="7">
        <v>44397</v>
      </c>
      <c r="B520" t="s">
        <v>0</v>
      </c>
      <c r="C520" s="4">
        <v>66556.98</v>
      </c>
      <c r="D520" s="15" t="s">
        <v>90</v>
      </c>
      <c r="E520" t="s">
        <v>93</v>
      </c>
      <c r="F520">
        <v>0</v>
      </c>
    </row>
    <row r="521" spans="1:6">
      <c r="A521" s="7">
        <v>44397</v>
      </c>
      <c r="B521" t="s">
        <v>0</v>
      </c>
      <c r="C521" s="4">
        <v>66556.98</v>
      </c>
      <c r="D521" s="15" t="s">
        <v>90</v>
      </c>
      <c r="E521" t="s">
        <v>94</v>
      </c>
      <c r="F521">
        <v>0</v>
      </c>
    </row>
    <row r="522" spans="1:6">
      <c r="A522" s="7">
        <v>44398</v>
      </c>
      <c r="B522" t="s">
        <v>0</v>
      </c>
      <c r="C522" s="4">
        <v>70758.8</v>
      </c>
      <c r="D522" s="15" t="s">
        <v>73</v>
      </c>
      <c r="E522" t="s">
        <v>56</v>
      </c>
      <c r="F522">
        <v>0</v>
      </c>
    </row>
    <row r="523" spans="1:6">
      <c r="A523" s="7">
        <v>44398</v>
      </c>
      <c r="B523" t="s">
        <v>0</v>
      </c>
      <c r="C523" s="4">
        <v>70758.8</v>
      </c>
      <c r="D523" s="15" t="s">
        <v>73</v>
      </c>
      <c r="E523" t="s">
        <v>55</v>
      </c>
      <c r="F523">
        <v>0</v>
      </c>
    </row>
    <row r="524" spans="1:6">
      <c r="A524" s="7">
        <v>44398</v>
      </c>
      <c r="B524" t="s">
        <v>0</v>
      </c>
      <c r="C524" s="4">
        <v>70758.8</v>
      </c>
      <c r="D524" s="15" t="s">
        <v>76</v>
      </c>
      <c r="E524" t="s">
        <v>25</v>
      </c>
      <c r="F524">
        <v>10</v>
      </c>
    </row>
    <row r="525" spans="1:6">
      <c r="A525" s="7">
        <v>44398</v>
      </c>
      <c r="B525" t="s">
        <v>0</v>
      </c>
      <c r="C525" s="4">
        <v>70758.8</v>
      </c>
      <c r="D525" s="15" t="s">
        <v>78</v>
      </c>
      <c r="E525" t="s">
        <v>57</v>
      </c>
      <c r="F525">
        <v>22</v>
      </c>
    </row>
    <row r="526" spans="1:6">
      <c r="A526" s="7">
        <v>44398</v>
      </c>
      <c r="B526" t="s">
        <v>0</v>
      </c>
      <c r="C526" s="4">
        <v>70758.8</v>
      </c>
      <c r="D526" s="15" t="s">
        <v>78</v>
      </c>
      <c r="E526" t="s">
        <v>58</v>
      </c>
      <c r="F526">
        <v>42</v>
      </c>
    </row>
    <row r="527" spans="1:6">
      <c r="A527" s="7">
        <v>44398</v>
      </c>
      <c r="B527" t="s">
        <v>0</v>
      </c>
      <c r="C527" s="4">
        <v>70758.8</v>
      </c>
      <c r="D527" s="15" t="s">
        <v>79</v>
      </c>
      <c r="E527" t="s">
        <v>36</v>
      </c>
      <c r="F527">
        <v>0</v>
      </c>
    </row>
    <row r="528" spans="1:6">
      <c r="A528" s="7">
        <v>44398</v>
      </c>
      <c r="B528" t="s">
        <v>0</v>
      </c>
      <c r="C528" s="4">
        <v>70758.8</v>
      </c>
      <c r="D528" s="15" t="s">
        <v>80</v>
      </c>
      <c r="E528" t="s">
        <v>60</v>
      </c>
      <c r="F528">
        <v>0</v>
      </c>
    </row>
    <row r="529" spans="1:6">
      <c r="A529" s="7">
        <v>44398</v>
      </c>
      <c r="B529" t="s">
        <v>0</v>
      </c>
      <c r="C529" s="4">
        <v>70758.8</v>
      </c>
      <c r="D529" s="15" t="s">
        <v>80</v>
      </c>
      <c r="E529" t="s">
        <v>59</v>
      </c>
      <c r="F529">
        <v>0</v>
      </c>
    </row>
    <row r="530" spans="1:6">
      <c r="A530" s="7">
        <v>44398</v>
      </c>
      <c r="B530" t="s">
        <v>0</v>
      </c>
      <c r="C530" s="4">
        <v>70758.8</v>
      </c>
      <c r="D530" s="15" t="s">
        <v>81</v>
      </c>
      <c r="E530" t="s">
        <v>15</v>
      </c>
      <c r="F530">
        <v>0</v>
      </c>
    </row>
    <row r="531" spans="1:6">
      <c r="A531" s="7">
        <v>44398</v>
      </c>
      <c r="B531" t="s">
        <v>0</v>
      </c>
      <c r="C531" s="4">
        <v>70758.8</v>
      </c>
      <c r="D531" s="15" t="s">
        <v>81</v>
      </c>
      <c r="E531" t="s">
        <v>16</v>
      </c>
      <c r="F531">
        <v>0</v>
      </c>
    </row>
    <row r="532" spans="1:6">
      <c r="A532" s="7">
        <v>44398</v>
      </c>
      <c r="B532" t="s">
        <v>0</v>
      </c>
      <c r="C532" s="4">
        <v>70758.8</v>
      </c>
      <c r="D532" s="15" t="s">
        <v>81</v>
      </c>
      <c r="E532" t="s">
        <v>17</v>
      </c>
      <c r="F532">
        <v>0</v>
      </c>
    </row>
    <row r="533" spans="1:6">
      <c r="A533" s="7">
        <v>44398</v>
      </c>
      <c r="B533" t="s">
        <v>0</v>
      </c>
      <c r="C533" s="4">
        <v>70758.8</v>
      </c>
      <c r="D533" s="15" t="s">
        <v>82</v>
      </c>
      <c r="E533" t="s">
        <v>19</v>
      </c>
      <c r="F533">
        <v>0</v>
      </c>
    </row>
    <row r="534" spans="1:6">
      <c r="A534" s="7">
        <v>44398</v>
      </c>
      <c r="B534" t="s">
        <v>0</v>
      </c>
      <c r="C534" s="4">
        <v>70758.8</v>
      </c>
      <c r="D534" s="15" t="s">
        <v>83</v>
      </c>
      <c r="E534" t="s">
        <v>14</v>
      </c>
      <c r="F534">
        <v>0</v>
      </c>
    </row>
    <row r="535" spans="1:6">
      <c r="A535" s="7">
        <v>44398</v>
      </c>
      <c r="B535" t="s">
        <v>0</v>
      </c>
      <c r="C535" s="4">
        <v>70758.8</v>
      </c>
      <c r="D535" s="15" t="s">
        <v>84</v>
      </c>
      <c r="E535" t="s">
        <v>38</v>
      </c>
      <c r="F535">
        <v>369</v>
      </c>
    </row>
    <row r="536" spans="1:6">
      <c r="A536" s="7">
        <v>44398</v>
      </c>
      <c r="B536" t="s">
        <v>0</v>
      </c>
      <c r="C536" s="4">
        <v>70758.8</v>
      </c>
      <c r="D536" s="15" t="s">
        <v>85</v>
      </c>
      <c r="E536" t="s">
        <v>40</v>
      </c>
      <c r="F536">
        <v>0</v>
      </c>
    </row>
    <row r="537" spans="1:6">
      <c r="A537" s="7">
        <v>44398</v>
      </c>
      <c r="B537" t="s">
        <v>0</v>
      </c>
      <c r="C537" s="4">
        <v>70758.8</v>
      </c>
      <c r="D537" s="15" t="s">
        <v>86</v>
      </c>
      <c r="E537" t="s">
        <v>13</v>
      </c>
      <c r="F537">
        <v>0</v>
      </c>
    </row>
    <row r="538" spans="1:6">
      <c r="A538" s="7">
        <v>44398</v>
      </c>
      <c r="B538" t="s">
        <v>0</v>
      </c>
      <c r="C538" s="4">
        <v>70758.8</v>
      </c>
      <c r="D538" s="15" t="s">
        <v>87</v>
      </c>
      <c r="E538" t="s">
        <v>37</v>
      </c>
      <c r="F538">
        <v>0</v>
      </c>
    </row>
    <row r="539" spans="1:6">
      <c r="A539" s="7">
        <v>44398</v>
      </c>
      <c r="B539" t="s">
        <v>0</v>
      </c>
      <c r="C539" s="4">
        <v>70758.8</v>
      </c>
      <c r="D539" s="15" t="s">
        <v>88</v>
      </c>
      <c r="E539" t="s">
        <v>39</v>
      </c>
      <c r="F539">
        <v>0</v>
      </c>
    </row>
    <row r="540" spans="1:6">
      <c r="A540" s="7">
        <v>44398</v>
      </c>
      <c r="B540" t="s">
        <v>0</v>
      </c>
      <c r="C540" s="4">
        <v>70758.8</v>
      </c>
      <c r="D540" s="15" t="s">
        <v>89</v>
      </c>
      <c r="E540" t="s">
        <v>20</v>
      </c>
      <c r="F540">
        <v>1</v>
      </c>
    </row>
    <row r="541" spans="1:6">
      <c r="A541" s="7">
        <v>44398</v>
      </c>
      <c r="B541" t="s">
        <v>0</v>
      </c>
      <c r="C541" s="4">
        <v>70758.8</v>
      </c>
      <c r="D541" s="15" t="s">
        <v>89</v>
      </c>
      <c r="E541" t="s">
        <v>21</v>
      </c>
      <c r="F541">
        <v>12</v>
      </c>
    </row>
    <row r="542" spans="1:6">
      <c r="A542" s="7">
        <v>44398</v>
      </c>
      <c r="B542" t="s">
        <v>0</v>
      </c>
      <c r="C542" s="4">
        <v>70758.8</v>
      </c>
      <c r="D542" s="15" t="s">
        <v>89</v>
      </c>
      <c r="E542" t="s">
        <v>22</v>
      </c>
      <c r="F542">
        <v>190</v>
      </c>
    </row>
    <row r="543" spans="1:6">
      <c r="A543" s="7">
        <v>44398</v>
      </c>
      <c r="B543" t="s">
        <v>0</v>
      </c>
      <c r="C543" s="4">
        <v>70758.8</v>
      </c>
      <c r="D543" s="15" t="s">
        <v>90</v>
      </c>
      <c r="E543" t="s">
        <v>91</v>
      </c>
      <c r="F543">
        <v>1</v>
      </c>
    </row>
    <row r="544" spans="1:6">
      <c r="A544" s="7">
        <v>44398</v>
      </c>
      <c r="B544" t="s">
        <v>0</v>
      </c>
      <c r="C544" s="4">
        <v>70758.8</v>
      </c>
      <c r="D544" s="15" t="s">
        <v>90</v>
      </c>
      <c r="E544" t="s">
        <v>18</v>
      </c>
      <c r="F544">
        <v>0</v>
      </c>
    </row>
    <row r="545" spans="1:6">
      <c r="A545" s="7">
        <v>44398</v>
      </c>
      <c r="B545" t="s">
        <v>0</v>
      </c>
      <c r="C545" s="4">
        <v>70758.8</v>
      </c>
      <c r="D545" s="15" t="s">
        <v>90</v>
      </c>
      <c r="E545" t="s">
        <v>92</v>
      </c>
      <c r="F545">
        <v>0</v>
      </c>
    </row>
    <row r="546" spans="1:6">
      <c r="A546" s="7">
        <v>44398</v>
      </c>
      <c r="B546" t="s">
        <v>0</v>
      </c>
      <c r="C546" s="4">
        <v>70758.8</v>
      </c>
      <c r="D546" s="15" t="s">
        <v>90</v>
      </c>
      <c r="E546" t="s">
        <v>93</v>
      </c>
      <c r="F546">
        <v>0</v>
      </c>
    </row>
    <row r="547" spans="1:6">
      <c r="A547" s="7">
        <v>44398</v>
      </c>
      <c r="B547" t="s">
        <v>0</v>
      </c>
      <c r="C547" s="4">
        <v>70758.8</v>
      </c>
      <c r="D547" s="15" t="s">
        <v>90</v>
      </c>
      <c r="E547" t="s">
        <v>94</v>
      </c>
      <c r="F547">
        <v>0</v>
      </c>
    </row>
    <row r="548" spans="1:6">
      <c r="A548" s="7">
        <v>44399</v>
      </c>
      <c r="B548" t="s">
        <v>0</v>
      </c>
      <c r="C548" s="4">
        <v>67953.959999999992</v>
      </c>
      <c r="D548" s="15" t="s">
        <v>73</v>
      </c>
      <c r="E548" t="s">
        <v>56</v>
      </c>
      <c r="F548">
        <v>0</v>
      </c>
    </row>
    <row r="549" spans="1:6">
      <c r="A549" s="7">
        <v>44399</v>
      </c>
      <c r="B549" t="s">
        <v>0</v>
      </c>
      <c r="C549" s="4">
        <v>67953.959999999992</v>
      </c>
      <c r="D549" s="15" t="s">
        <v>73</v>
      </c>
      <c r="E549" t="s">
        <v>55</v>
      </c>
      <c r="F549">
        <v>0</v>
      </c>
    </row>
    <row r="550" spans="1:6">
      <c r="A550" s="7">
        <v>44399</v>
      </c>
      <c r="B550" t="s">
        <v>0</v>
      </c>
      <c r="C550" s="4">
        <v>67953.959999999992</v>
      </c>
      <c r="D550" s="15" t="s">
        <v>76</v>
      </c>
      <c r="E550" t="s">
        <v>25</v>
      </c>
      <c r="F550">
        <v>13</v>
      </c>
    </row>
    <row r="551" spans="1:6">
      <c r="A551" s="7">
        <v>44399</v>
      </c>
      <c r="B551" t="s">
        <v>0</v>
      </c>
      <c r="C551" s="4">
        <v>67953.959999999992</v>
      </c>
      <c r="D551" s="15" t="s">
        <v>78</v>
      </c>
      <c r="E551" t="s">
        <v>57</v>
      </c>
      <c r="F551">
        <v>24</v>
      </c>
    </row>
    <row r="552" spans="1:6">
      <c r="A552" s="7">
        <v>44399</v>
      </c>
      <c r="B552" t="s">
        <v>0</v>
      </c>
      <c r="C552" s="4">
        <v>67953.959999999992</v>
      </c>
      <c r="D552" s="15" t="s">
        <v>78</v>
      </c>
      <c r="E552" t="s">
        <v>58</v>
      </c>
      <c r="F552">
        <v>45</v>
      </c>
    </row>
    <row r="553" spans="1:6">
      <c r="A553" s="7">
        <v>44399</v>
      </c>
      <c r="B553" t="s">
        <v>0</v>
      </c>
      <c r="C553" s="4">
        <v>67953.959999999992</v>
      </c>
      <c r="D553" s="15" t="s">
        <v>79</v>
      </c>
      <c r="E553" t="s">
        <v>36</v>
      </c>
      <c r="F553">
        <v>0</v>
      </c>
    </row>
    <row r="554" spans="1:6">
      <c r="A554" s="7">
        <v>44399</v>
      </c>
      <c r="B554" t="s">
        <v>0</v>
      </c>
      <c r="C554" s="4">
        <v>67953.959999999992</v>
      </c>
      <c r="D554" s="15" t="s">
        <v>80</v>
      </c>
      <c r="E554" t="s">
        <v>60</v>
      </c>
      <c r="F554">
        <v>0</v>
      </c>
    </row>
    <row r="555" spans="1:6">
      <c r="A555" s="7">
        <v>44399</v>
      </c>
      <c r="B555" t="s">
        <v>0</v>
      </c>
      <c r="C555" s="4">
        <v>67953.959999999992</v>
      </c>
      <c r="D555" s="15" t="s">
        <v>80</v>
      </c>
      <c r="E555" t="s">
        <v>59</v>
      </c>
      <c r="F555">
        <v>0</v>
      </c>
    </row>
    <row r="556" spans="1:6">
      <c r="A556" s="7">
        <v>44399</v>
      </c>
      <c r="B556" t="s">
        <v>0</v>
      </c>
      <c r="C556" s="4">
        <v>67953.959999999992</v>
      </c>
      <c r="D556" s="15" t="s">
        <v>81</v>
      </c>
      <c r="E556" t="s">
        <v>15</v>
      </c>
      <c r="F556">
        <v>0</v>
      </c>
    </row>
    <row r="557" spans="1:6">
      <c r="A557" s="7">
        <v>44399</v>
      </c>
      <c r="B557" t="s">
        <v>0</v>
      </c>
      <c r="C557" s="4">
        <v>67953.959999999992</v>
      </c>
      <c r="D557" s="15" t="s">
        <v>81</v>
      </c>
      <c r="E557" t="s">
        <v>16</v>
      </c>
      <c r="F557">
        <v>0</v>
      </c>
    </row>
    <row r="558" spans="1:6">
      <c r="A558" s="7">
        <v>44399</v>
      </c>
      <c r="B558" t="s">
        <v>0</v>
      </c>
      <c r="C558" s="4">
        <v>67953.959999999992</v>
      </c>
      <c r="D558" s="15" t="s">
        <v>81</v>
      </c>
      <c r="E558" t="s">
        <v>17</v>
      </c>
      <c r="F558">
        <v>0</v>
      </c>
    </row>
    <row r="559" spans="1:6">
      <c r="A559" s="7">
        <v>44399</v>
      </c>
      <c r="B559" t="s">
        <v>0</v>
      </c>
      <c r="C559" s="4">
        <v>67953.959999999992</v>
      </c>
      <c r="D559" s="15" t="s">
        <v>82</v>
      </c>
      <c r="E559" t="s">
        <v>19</v>
      </c>
      <c r="F559">
        <v>0</v>
      </c>
    </row>
    <row r="560" spans="1:6">
      <c r="A560" s="7">
        <v>44399</v>
      </c>
      <c r="B560" t="s">
        <v>0</v>
      </c>
      <c r="C560" s="4">
        <v>67953.959999999992</v>
      </c>
      <c r="D560" s="15" t="s">
        <v>83</v>
      </c>
      <c r="E560" t="s">
        <v>14</v>
      </c>
      <c r="F560">
        <v>0</v>
      </c>
    </row>
    <row r="561" spans="1:6">
      <c r="A561" s="7">
        <v>44399</v>
      </c>
      <c r="B561" t="s">
        <v>0</v>
      </c>
      <c r="C561" s="4">
        <v>67953.959999999992</v>
      </c>
      <c r="D561" s="15" t="s">
        <v>84</v>
      </c>
      <c r="E561" t="s">
        <v>38</v>
      </c>
      <c r="F561">
        <v>68</v>
      </c>
    </row>
    <row r="562" spans="1:6">
      <c r="A562" s="7">
        <v>44399</v>
      </c>
      <c r="B562" t="s">
        <v>0</v>
      </c>
      <c r="C562" s="4">
        <v>67953.959999999992</v>
      </c>
      <c r="D562" s="15" t="s">
        <v>85</v>
      </c>
      <c r="E562" t="s">
        <v>40</v>
      </c>
      <c r="F562">
        <v>0</v>
      </c>
    </row>
    <row r="563" spans="1:6">
      <c r="A563" s="7">
        <v>44399</v>
      </c>
      <c r="B563" t="s">
        <v>0</v>
      </c>
      <c r="C563" s="4">
        <v>67953.959999999992</v>
      </c>
      <c r="D563" s="15" t="s">
        <v>86</v>
      </c>
      <c r="E563" t="s">
        <v>13</v>
      </c>
      <c r="F563">
        <v>0</v>
      </c>
    </row>
    <row r="564" spans="1:6">
      <c r="A564" s="7">
        <v>44399</v>
      </c>
      <c r="B564" t="s">
        <v>0</v>
      </c>
      <c r="C564" s="4">
        <v>67953.959999999992</v>
      </c>
      <c r="D564" s="15" t="s">
        <v>87</v>
      </c>
      <c r="E564" t="s">
        <v>37</v>
      </c>
      <c r="F564">
        <v>0</v>
      </c>
    </row>
    <row r="565" spans="1:6">
      <c r="A565" s="7">
        <v>44399</v>
      </c>
      <c r="B565" t="s">
        <v>0</v>
      </c>
      <c r="C565" s="4">
        <v>67953.959999999992</v>
      </c>
      <c r="D565" s="15" t="s">
        <v>88</v>
      </c>
      <c r="E565" t="s">
        <v>39</v>
      </c>
      <c r="F565">
        <v>0</v>
      </c>
    </row>
    <row r="566" spans="1:6">
      <c r="A566" s="7">
        <v>44399</v>
      </c>
      <c r="B566" t="s">
        <v>0</v>
      </c>
      <c r="C566" s="4">
        <v>67953.959999999992</v>
      </c>
      <c r="D566" s="15" t="s">
        <v>89</v>
      </c>
      <c r="E566" t="s">
        <v>20</v>
      </c>
      <c r="F566">
        <v>1</v>
      </c>
    </row>
    <row r="567" spans="1:6">
      <c r="A567" s="7">
        <v>44399</v>
      </c>
      <c r="B567" t="s">
        <v>0</v>
      </c>
      <c r="C567" s="4">
        <v>67953.959999999992</v>
      </c>
      <c r="D567" s="15" t="s">
        <v>89</v>
      </c>
      <c r="E567" t="s">
        <v>21</v>
      </c>
      <c r="F567">
        <v>12</v>
      </c>
    </row>
    <row r="568" spans="1:6">
      <c r="A568" s="7">
        <v>44399</v>
      </c>
      <c r="B568" t="s">
        <v>0</v>
      </c>
      <c r="C568" s="4">
        <v>67953.959999999992</v>
      </c>
      <c r="D568" s="15" t="s">
        <v>89</v>
      </c>
      <c r="E568" t="s">
        <v>22</v>
      </c>
      <c r="F568">
        <v>185</v>
      </c>
    </row>
    <row r="569" spans="1:6">
      <c r="A569" s="7">
        <v>44399</v>
      </c>
      <c r="B569" t="s">
        <v>0</v>
      </c>
      <c r="C569" s="4">
        <v>67953.959999999992</v>
      </c>
      <c r="D569" s="15" t="s">
        <v>90</v>
      </c>
      <c r="E569" t="s">
        <v>91</v>
      </c>
      <c r="F569">
        <v>0</v>
      </c>
    </row>
    <row r="570" spans="1:6">
      <c r="A570" s="7">
        <v>44399</v>
      </c>
      <c r="B570" t="s">
        <v>0</v>
      </c>
      <c r="C570" s="4">
        <v>67953.959999999992</v>
      </c>
      <c r="D570" s="15" t="s">
        <v>90</v>
      </c>
      <c r="E570" t="s">
        <v>18</v>
      </c>
      <c r="F570">
        <v>0</v>
      </c>
    </row>
    <row r="571" spans="1:6">
      <c r="A571" s="7">
        <v>44399</v>
      </c>
      <c r="B571" t="s">
        <v>0</v>
      </c>
      <c r="C571" s="4">
        <v>67953.959999999992</v>
      </c>
      <c r="D571" s="15" t="s">
        <v>90</v>
      </c>
      <c r="E571" t="s">
        <v>92</v>
      </c>
      <c r="F571">
        <v>0</v>
      </c>
    </row>
    <row r="572" spans="1:6">
      <c r="A572" s="7">
        <v>44399</v>
      </c>
      <c r="B572" t="s">
        <v>0</v>
      </c>
      <c r="C572" s="4">
        <v>67953.959999999992</v>
      </c>
      <c r="D572" s="15" t="s">
        <v>90</v>
      </c>
      <c r="E572" t="s">
        <v>93</v>
      </c>
      <c r="F572">
        <v>0</v>
      </c>
    </row>
    <row r="573" spans="1:6">
      <c r="A573" s="7">
        <v>44399</v>
      </c>
      <c r="B573" t="s">
        <v>0</v>
      </c>
      <c r="C573" s="4">
        <v>67953.959999999992</v>
      </c>
      <c r="D573" s="15" t="s">
        <v>90</v>
      </c>
      <c r="E573" t="s">
        <v>94</v>
      </c>
      <c r="F573">
        <v>0</v>
      </c>
    </row>
    <row r="574" spans="1:6">
      <c r="A574" s="7">
        <v>44400</v>
      </c>
      <c r="B574" t="s">
        <v>0</v>
      </c>
      <c r="C574" s="4">
        <v>64386.96</v>
      </c>
      <c r="D574" s="15" t="s">
        <v>73</v>
      </c>
      <c r="E574" t="s">
        <v>56</v>
      </c>
      <c r="F574">
        <v>0</v>
      </c>
    </row>
    <row r="575" spans="1:6">
      <c r="A575" s="7">
        <v>44400</v>
      </c>
      <c r="B575" t="s">
        <v>0</v>
      </c>
      <c r="C575" s="4">
        <v>64386.96</v>
      </c>
      <c r="D575" s="15" t="s">
        <v>73</v>
      </c>
      <c r="E575" t="s">
        <v>55</v>
      </c>
      <c r="F575">
        <v>0</v>
      </c>
    </row>
    <row r="576" spans="1:6">
      <c r="A576" s="7">
        <v>44400</v>
      </c>
      <c r="B576" t="s">
        <v>0</v>
      </c>
      <c r="C576" s="4">
        <v>64386.96</v>
      </c>
      <c r="D576" s="15" t="s">
        <v>76</v>
      </c>
      <c r="E576" t="s">
        <v>25</v>
      </c>
      <c r="F576">
        <v>41</v>
      </c>
    </row>
    <row r="577" spans="1:6">
      <c r="A577" s="7">
        <v>44400</v>
      </c>
      <c r="B577" t="s">
        <v>0</v>
      </c>
      <c r="C577" s="4">
        <v>64386.96</v>
      </c>
      <c r="D577" s="15" t="s">
        <v>78</v>
      </c>
      <c r="E577" t="s">
        <v>57</v>
      </c>
      <c r="F577">
        <v>22</v>
      </c>
    </row>
    <row r="578" spans="1:6">
      <c r="A578" s="7">
        <v>44400</v>
      </c>
      <c r="B578" t="s">
        <v>0</v>
      </c>
      <c r="C578" s="4">
        <v>64386.96</v>
      </c>
      <c r="D578" s="15" t="s">
        <v>78</v>
      </c>
      <c r="E578" t="s">
        <v>58</v>
      </c>
      <c r="F578">
        <v>40</v>
      </c>
    </row>
    <row r="579" spans="1:6">
      <c r="A579" s="7">
        <v>44400</v>
      </c>
      <c r="B579" t="s">
        <v>0</v>
      </c>
      <c r="C579" s="4">
        <v>64386.96</v>
      </c>
      <c r="D579" s="15" t="s">
        <v>79</v>
      </c>
      <c r="E579" t="s">
        <v>36</v>
      </c>
      <c r="F579">
        <v>0</v>
      </c>
    </row>
    <row r="580" spans="1:6">
      <c r="A580" s="7">
        <v>44400</v>
      </c>
      <c r="B580" t="s">
        <v>0</v>
      </c>
      <c r="C580" s="4">
        <v>64386.96</v>
      </c>
      <c r="D580" s="15" t="s">
        <v>80</v>
      </c>
      <c r="E580" t="s">
        <v>60</v>
      </c>
      <c r="F580">
        <v>0</v>
      </c>
    </row>
    <row r="581" spans="1:6">
      <c r="A581" s="7">
        <v>44400</v>
      </c>
      <c r="B581" t="s">
        <v>0</v>
      </c>
      <c r="C581" s="4">
        <v>64386.96</v>
      </c>
      <c r="D581" s="15" t="s">
        <v>80</v>
      </c>
      <c r="E581" t="s">
        <v>59</v>
      </c>
      <c r="F581">
        <v>0</v>
      </c>
    </row>
    <row r="582" spans="1:6">
      <c r="A582" s="7">
        <v>44400</v>
      </c>
      <c r="B582" t="s">
        <v>0</v>
      </c>
      <c r="C582" s="4">
        <v>64386.96</v>
      </c>
      <c r="D582" s="15" t="s">
        <v>81</v>
      </c>
      <c r="E582" t="s">
        <v>15</v>
      </c>
      <c r="F582">
        <v>0</v>
      </c>
    </row>
    <row r="583" spans="1:6">
      <c r="A583" s="7">
        <v>44400</v>
      </c>
      <c r="B583" t="s">
        <v>0</v>
      </c>
      <c r="C583" s="4">
        <v>64386.96</v>
      </c>
      <c r="D583" s="15" t="s">
        <v>81</v>
      </c>
      <c r="E583" t="s">
        <v>16</v>
      </c>
      <c r="F583">
        <v>0</v>
      </c>
    </row>
    <row r="584" spans="1:6">
      <c r="A584" s="7">
        <v>44400</v>
      </c>
      <c r="B584" t="s">
        <v>0</v>
      </c>
      <c r="C584" s="4">
        <v>64386.96</v>
      </c>
      <c r="D584" s="15" t="s">
        <v>81</v>
      </c>
      <c r="E584" t="s">
        <v>17</v>
      </c>
      <c r="F584">
        <v>0</v>
      </c>
    </row>
    <row r="585" spans="1:6">
      <c r="A585" s="7">
        <v>44400</v>
      </c>
      <c r="B585" t="s">
        <v>0</v>
      </c>
      <c r="C585" s="4">
        <v>64386.96</v>
      </c>
      <c r="D585" s="15" t="s">
        <v>82</v>
      </c>
      <c r="E585" t="s">
        <v>19</v>
      </c>
      <c r="F585">
        <v>0</v>
      </c>
    </row>
    <row r="586" spans="1:6">
      <c r="A586" s="7">
        <v>44400</v>
      </c>
      <c r="B586" t="s">
        <v>0</v>
      </c>
      <c r="C586" s="4">
        <v>64386.96</v>
      </c>
      <c r="D586" s="15" t="s">
        <v>83</v>
      </c>
      <c r="E586" t="s">
        <v>14</v>
      </c>
      <c r="F586">
        <v>0</v>
      </c>
    </row>
    <row r="587" spans="1:6">
      <c r="A587" s="7">
        <v>44400</v>
      </c>
      <c r="B587" t="s">
        <v>0</v>
      </c>
      <c r="C587" s="4">
        <v>64386.96</v>
      </c>
      <c r="D587" s="15" t="s">
        <v>84</v>
      </c>
      <c r="E587" t="s">
        <v>38</v>
      </c>
      <c r="F587">
        <v>66</v>
      </c>
    </row>
    <row r="588" spans="1:6">
      <c r="A588" s="7">
        <v>44400</v>
      </c>
      <c r="B588" t="s">
        <v>0</v>
      </c>
      <c r="C588" s="4">
        <v>64386.96</v>
      </c>
      <c r="D588" s="15" t="s">
        <v>85</v>
      </c>
      <c r="E588" t="s">
        <v>40</v>
      </c>
      <c r="F588">
        <v>0</v>
      </c>
    </row>
    <row r="589" spans="1:6">
      <c r="A589" s="7">
        <v>44400</v>
      </c>
      <c r="B589" t="s">
        <v>0</v>
      </c>
      <c r="C589" s="4">
        <v>64386.96</v>
      </c>
      <c r="D589" s="15" t="s">
        <v>86</v>
      </c>
      <c r="E589" t="s">
        <v>13</v>
      </c>
      <c r="F589">
        <v>0</v>
      </c>
    </row>
    <row r="590" spans="1:6">
      <c r="A590" s="7">
        <v>44400</v>
      </c>
      <c r="B590" t="s">
        <v>0</v>
      </c>
      <c r="C590" s="4">
        <v>64386.96</v>
      </c>
      <c r="D590" s="15" t="s">
        <v>87</v>
      </c>
      <c r="E590" t="s">
        <v>37</v>
      </c>
      <c r="F590">
        <v>0</v>
      </c>
    </row>
    <row r="591" spans="1:6">
      <c r="A591" s="7">
        <v>44400</v>
      </c>
      <c r="B591" t="s">
        <v>0</v>
      </c>
      <c r="C591" s="4">
        <v>64386.96</v>
      </c>
      <c r="D591" s="15" t="s">
        <v>88</v>
      </c>
      <c r="E591" t="s">
        <v>39</v>
      </c>
      <c r="F591">
        <v>0</v>
      </c>
    </row>
    <row r="592" spans="1:6">
      <c r="A592" s="7">
        <v>44400</v>
      </c>
      <c r="B592" t="s">
        <v>0</v>
      </c>
      <c r="C592" s="4">
        <v>64386.96</v>
      </c>
      <c r="D592" s="15" t="s">
        <v>89</v>
      </c>
      <c r="E592" t="s">
        <v>20</v>
      </c>
      <c r="F592">
        <v>1</v>
      </c>
    </row>
    <row r="593" spans="1:6">
      <c r="A593" s="7">
        <v>44400</v>
      </c>
      <c r="B593" t="s">
        <v>0</v>
      </c>
      <c r="C593" s="4">
        <v>64386.96</v>
      </c>
      <c r="D593" s="15" t="s">
        <v>89</v>
      </c>
      <c r="E593" t="s">
        <v>21</v>
      </c>
      <c r="F593">
        <v>11</v>
      </c>
    </row>
    <row r="594" spans="1:6">
      <c r="A594" s="7">
        <v>44400</v>
      </c>
      <c r="B594" t="s">
        <v>0</v>
      </c>
      <c r="C594" s="4">
        <v>64386.96</v>
      </c>
      <c r="D594" s="15" t="s">
        <v>89</v>
      </c>
      <c r="E594" t="s">
        <v>22</v>
      </c>
      <c r="F594">
        <v>184</v>
      </c>
    </row>
    <row r="595" spans="1:6">
      <c r="A595" s="7">
        <v>44400</v>
      </c>
      <c r="B595" t="s">
        <v>0</v>
      </c>
      <c r="C595" s="4">
        <v>64386.96</v>
      </c>
      <c r="D595" s="15" t="s">
        <v>90</v>
      </c>
      <c r="E595" t="s">
        <v>91</v>
      </c>
      <c r="F595">
        <v>0</v>
      </c>
    </row>
    <row r="596" spans="1:6">
      <c r="A596" s="7">
        <v>44400</v>
      </c>
      <c r="B596" t="s">
        <v>0</v>
      </c>
      <c r="C596" s="4">
        <v>64386.96</v>
      </c>
      <c r="D596" s="15" t="s">
        <v>90</v>
      </c>
      <c r="E596" t="s">
        <v>18</v>
      </c>
      <c r="F596">
        <v>0</v>
      </c>
    </row>
    <row r="597" spans="1:6">
      <c r="A597" s="7">
        <v>44400</v>
      </c>
      <c r="B597" t="s">
        <v>0</v>
      </c>
      <c r="C597" s="4">
        <v>64386.96</v>
      </c>
      <c r="D597" s="15" t="s">
        <v>90</v>
      </c>
      <c r="E597" t="s">
        <v>92</v>
      </c>
      <c r="F597">
        <v>0</v>
      </c>
    </row>
    <row r="598" spans="1:6">
      <c r="A598" s="7">
        <v>44400</v>
      </c>
      <c r="B598" t="s">
        <v>0</v>
      </c>
      <c r="C598" s="4">
        <v>64386.96</v>
      </c>
      <c r="D598" s="15" t="s">
        <v>90</v>
      </c>
      <c r="E598" t="s">
        <v>93</v>
      </c>
      <c r="F598">
        <v>0</v>
      </c>
    </row>
    <row r="599" spans="1:6">
      <c r="A599" s="7">
        <v>44400</v>
      </c>
      <c r="B599" t="s">
        <v>0</v>
      </c>
      <c r="C599" s="4">
        <v>64386.96</v>
      </c>
      <c r="D599" s="15" t="s">
        <v>90</v>
      </c>
      <c r="E599" t="s">
        <v>94</v>
      </c>
      <c r="F599">
        <v>0</v>
      </c>
    </row>
    <row r="600" spans="1:6">
      <c r="A600" s="7">
        <v>44401</v>
      </c>
      <c r="B600" t="s">
        <v>0</v>
      </c>
      <c r="C600" s="4">
        <v>72694.720000000001</v>
      </c>
      <c r="D600" s="15" t="s">
        <v>73</v>
      </c>
      <c r="E600" t="s">
        <v>56</v>
      </c>
      <c r="F600">
        <v>0</v>
      </c>
    </row>
    <row r="601" spans="1:6">
      <c r="A601" s="7">
        <v>44401</v>
      </c>
      <c r="B601" t="s">
        <v>0</v>
      </c>
      <c r="C601" s="4">
        <v>72694.720000000001</v>
      </c>
      <c r="D601" s="15" t="s">
        <v>73</v>
      </c>
      <c r="E601" t="s">
        <v>55</v>
      </c>
      <c r="F601">
        <v>0</v>
      </c>
    </row>
    <row r="602" spans="1:6">
      <c r="A602" s="7">
        <v>44401</v>
      </c>
      <c r="B602" t="s">
        <v>0</v>
      </c>
      <c r="C602" s="4">
        <v>72694.720000000001</v>
      </c>
      <c r="D602" s="15" t="s">
        <v>76</v>
      </c>
      <c r="E602" t="s">
        <v>25</v>
      </c>
      <c r="F602">
        <v>18</v>
      </c>
    </row>
    <row r="603" spans="1:6">
      <c r="A603" s="7">
        <v>44401</v>
      </c>
      <c r="B603" t="s">
        <v>0</v>
      </c>
      <c r="C603" s="4">
        <v>72694.720000000001</v>
      </c>
      <c r="D603" s="15" t="s">
        <v>78</v>
      </c>
      <c r="E603" t="s">
        <v>57</v>
      </c>
      <c r="F603">
        <v>22</v>
      </c>
    </row>
    <row r="604" spans="1:6">
      <c r="A604" s="7">
        <v>44401</v>
      </c>
      <c r="B604" t="s">
        <v>0</v>
      </c>
      <c r="C604" s="4">
        <v>72694.720000000001</v>
      </c>
      <c r="D604" s="15" t="s">
        <v>78</v>
      </c>
      <c r="E604" t="s">
        <v>58</v>
      </c>
      <c r="F604">
        <v>41</v>
      </c>
    </row>
    <row r="605" spans="1:6">
      <c r="A605" s="7">
        <v>44401</v>
      </c>
      <c r="B605" t="s">
        <v>0</v>
      </c>
      <c r="C605" s="4">
        <v>72694.720000000001</v>
      </c>
      <c r="D605" s="15" t="s">
        <v>79</v>
      </c>
      <c r="E605" t="s">
        <v>36</v>
      </c>
      <c r="F605">
        <v>0</v>
      </c>
    </row>
    <row r="606" spans="1:6">
      <c r="A606" s="7">
        <v>44401</v>
      </c>
      <c r="B606" t="s">
        <v>0</v>
      </c>
      <c r="C606" s="4">
        <v>72694.720000000001</v>
      </c>
      <c r="D606" s="15" t="s">
        <v>80</v>
      </c>
      <c r="E606" t="s">
        <v>60</v>
      </c>
      <c r="F606">
        <v>0</v>
      </c>
    </row>
    <row r="607" spans="1:6">
      <c r="A607" s="7">
        <v>44401</v>
      </c>
      <c r="B607" t="s">
        <v>0</v>
      </c>
      <c r="C607" s="4">
        <v>72694.720000000001</v>
      </c>
      <c r="D607" s="15" t="s">
        <v>80</v>
      </c>
      <c r="E607" t="s">
        <v>59</v>
      </c>
      <c r="F607">
        <v>0</v>
      </c>
    </row>
    <row r="608" spans="1:6">
      <c r="A608" s="7">
        <v>44401</v>
      </c>
      <c r="B608" t="s">
        <v>0</v>
      </c>
      <c r="C608" s="4">
        <v>72694.720000000001</v>
      </c>
      <c r="D608" s="15" t="s">
        <v>81</v>
      </c>
      <c r="E608" t="s">
        <v>15</v>
      </c>
      <c r="F608">
        <v>0</v>
      </c>
    </row>
    <row r="609" spans="1:6">
      <c r="A609" s="7">
        <v>44401</v>
      </c>
      <c r="B609" t="s">
        <v>0</v>
      </c>
      <c r="C609" s="4">
        <v>72694.720000000001</v>
      </c>
      <c r="D609" s="15" t="s">
        <v>81</v>
      </c>
      <c r="E609" t="s">
        <v>16</v>
      </c>
      <c r="F609">
        <v>0</v>
      </c>
    </row>
    <row r="610" spans="1:6">
      <c r="A610" s="7">
        <v>44401</v>
      </c>
      <c r="B610" t="s">
        <v>0</v>
      </c>
      <c r="C610" s="4">
        <v>72694.720000000001</v>
      </c>
      <c r="D610" s="15" t="s">
        <v>81</v>
      </c>
      <c r="E610" t="s">
        <v>17</v>
      </c>
      <c r="F610">
        <v>0</v>
      </c>
    </row>
    <row r="611" spans="1:6">
      <c r="A611" s="7">
        <v>44401</v>
      </c>
      <c r="B611" t="s">
        <v>0</v>
      </c>
      <c r="C611" s="4">
        <v>72694.720000000001</v>
      </c>
      <c r="D611" s="15" t="s">
        <v>82</v>
      </c>
      <c r="E611" t="s">
        <v>19</v>
      </c>
      <c r="F611">
        <v>0</v>
      </c>
    </row>
    <row r="612" spans="1:6">
      <c r="A612" s="7">
        <v>44401</v>
      </c>
      <c r="B612" t="s">
        <v>0</v>
      </c>
      <c r="C612" s="4">
        <v>72694.720000000001</v>
      </c>
      <c r="D612" s="15" t="s">
        <v>83</v>
      </c>
      <c r="E612" t="s">
        <v>14</v>
      </c>
      <c r="F612">
        <v>0</v>
      </c>
    </row>
    <row r="613" spans="1:6">
      <c r="A613" s="7">
        <v>44401</v>
      </c>
      <c r="B613" t="s">
        <v>0</v>
      </c>
      <c r="C613" s="4">
        <v>72694.720000000001</v>
      </c>
      <c r="D613" s="15" t="s">
        <v>84</v>
      </c>
      <c r="E613" t="s">
        <v>38</v>
      </c>
      <c r="F613">
        <v>63</v>
      </c>
    </row>
    <row r="614" spans="1:6">
      <c r="A614" s="7">
        <v>44401</v>
      </c>
      <c r="B614" t="s">
        <v>0</v>
      </c>
      <c r="C614" s="4">
        <v>72694.720000000001</v>
      </c>
      <c r="D614" s="15" t="s">
        <v>85</v>
      </c>
      <c r="E614" t="s">
        <v>40</v>
      </c>
      <c r="F614">
        <v>0</v>
      </c>
    </row>
    <row r="615" spans="1:6">
      <c r="A615" s="7">
        <v>44401</v>
      </c>
      <c r="B615" t="s">
        <v>0</v>
      </c>
      <c r="C615" s="4">
        <v>72694.720000000001</v>
      </c>
      <c r="D615" s="15" t="s">
        <v>86</v>
      </c>
      <c r="E615" t="s">
        <v>13</v>
      </c>
      <c r="F615">
        <v>0</v>
      </c>
    </row>
    <row r="616" spans="1:6">
      <c r="A616" s="7">
        <v>44401</v>
      </c>
      <c r="B616" t="s">
        <v>0</v>
      </c>
      <c r="C616" s="4">
        <v>72694.720000000001</v>
      </c>
      <c r="D616" s="15" t="s">
        <v>87</v>
      </c>
      <c r="E616" t="s">
        <v>37</v>
      </c>
      <c r="F616">
        <v>0</v>
      </c>
    </row>
    <row r="617" spans="1:6">
      <c r="A617" s="7">
        <v>44401</v>
      </c>
      <c r="B617" t="s">
        <v>0</v>
      </c>
      <c r="C617" s="4">
        <v>72694.720000000001</v>
      </c>
      <c r="D617" s="15" t="s">
        <v>88</v>
      </c>
      <c r="E617" t="s">
        <v>39</v>
      </c>
      <c r="F617">
        <v>0</v>
      </c>
    </row>
    <row r="618" spans="1:6">
      <c r="A618" s="7">
        <v>44401</v>
      </c>
      <c r="B618" t="s">
        <v>0</v>
      </c>
      <c r="C618" s="4">
        <v>72694.720000000001</v>
      </c>
      <c r="D618" s="15" t="s">
        <v>89</v>
      </c>
      <c r="E618" t="s">
        <v>20</v>
      </c>
      <c r="F618">
        <v>1</v>
      </c>
    </row>
    <row r="619" spans="1:6">
      <c r="A619" s="7">
        <v>44401</v>
      </c>
      <c r="B619" t="s">
        <v>0</v>
      </c>
      <c r="C619" s="4">
        <v>72694.720000000001</v>
      </c>
      <c r="D619" s="15" t="s">
        <v>89</v>
      </c>
      <c r="E619" t="s">
        <v>21</v>
      </c>
      <c r="F619">
        <v>12</v>
      </c>
    </row>
    <row r="620" spans="1:6">
      <c r="A620" s="7">
        <v>44401</v>
      </c>
      <c r="B620" t="s">
        <v>0</v>
      </c>
      <c r="C620" s="4">
        <v>72694.720000000001</v>
      </c>
      <c r="D620" s="15" t="s">
        <v>89</v>
      </c>
      <c r="E620" t="s">
        <v>22</v>
      </c>
      <c r="F620">
        <v>197</v>
      </c>
    </row>
    <row r="621" spans="1:6">
      <c r="A621" s="7">
        <v>44401</v>
      </c>
      <c r="B621" t="s">
        <v>0</v>
      </c>
      <c r="C621" s="4">
        <v>72694.720000000001</v>
      </c>
      <c r="D621" s="15" t="s">
        <v>90</v>
      </c>
      <c r="E621" t="s">
        <v>91</v>
      </c>
      <c r="F621">
        <v>1</v>
      </c>
    </row>
    <row r="622" spans="1:6">
      <c r="A622" s="7">
        <v>44401</v>
      </c>
      <c r="B622" t="s">
        <v>0</v>
      </c>
      <c r="C622" s="4">
        <v>72694.720000000001</v>
      </c>
      <c r="D622" s="15" t="s">
        <v>90</v>
      </c>
      <c r="E622" t="s">
        <v>18</v>
      </c>
      <c r="F622">
        <v>1</v>
      </c>
    </row>
    <row r="623" spans="1:6">
      <c r="A623" s="7">
        <v>44401</v>
      </c>
      <c r="B623" t="s">
        <v>0</v>
      </c>
      <c r="C623" s="4">
        <v>72694.720000000001</v>
      </c>
      <c r="D623" s="15" t="s">
        <v>90</v>
      </c>
      <c r="E623" t="s">
        <v>92</v>
      </c>
      <c r="F623">
        <v>0</v>
      </c>
    </row>
    <row r="624" spans="1:6">
      <c r="A624" s="7">
        <v>44401</v>
      </c>
      <c r="B624" t="s">
        <v>0</v>
      </c>
      <c r="C624" s="4">
        <v>72694.720000000001</v>
      </c>
      <c r="D624" s="15" t="s">
        <v>90</v>
      </c>
      <c r="E624" t="s">
        <v>93</v>
      </c>
      <c r="F624">
        <v>0</v>
      </c>
    </row>
    <row r="625" spans="1:6">
      <c r="A625" s="7">
        <v>44401</v>
      </c>
      <c r="B625" t="s">
        <v>0</v>
      </c>
      <c r="C625" s="4">
        <v>72694.720000000001</v>
      </c>
      <c r="D625" s="15" t="s">
        <v>90</v>
      </c>
      <c r="E625" t="s">
        <v>94</v>
      </c>
      <c r="F625">
        <v>0</v>
      </c>
    </row>
    <row r="626" spans="1:6">
      <c r="A626" s="7">
        <v>44402</v>
      </c>
      <c r="B626" t="s">
        <v>0</v>
      </c>
      <c r="C626" s="4">
        <v>60831.54</v>
      </c>
      <c r="D626" s="15" t="s">
        <v>73</v>
      </c>
      <c r="E626" t="s">
        <v>56</v>
      </c>
      <c r="F626">
        <v>0</v>
      </c>
    </row>
    <row r="627" spans="1:6">
      <c r="A627" s="7">
        <v>44402</v>
      </c>
      <c r="B627" t="s">
        <v>0</v>
      </c>
      <c r="C627" s="4">
        <v>60831.54</v>
      </c>
      <c r="D627" s="15" t="s">
        <v>73</v>
      </c>
      <c r="E627" t="s">
        <v>55</v>
      </c>
      <c r="F627">
        <v>0</v>
      </c>
    </row>
    <row r="628" spans="1:6">
      <c r="A628" s="7">
        <v>44402</v>
      </c>
      <c r="B628" t="s">
        <v>0</v>
      </c>
      <c r="C628" s="4">
        <v>60831.54</v>
      </c>
      <c r="D628" s="15" t="s">
        <v>76</v>
      </c>
      <c r="E628" t="s">
        <v>25</v>
      </c>
      <c r="F628">
        <v>16</v>
      </c>
    </row>
    <row r="629" spans="1:6">
      <c r="A629" s="7">
        <v>44402</v>
      </c>
      <c r="B629" t="s">
        <v>0</v>
      </c>
      <c r="C629" s="4">
        <v>60831.54</v>
      </c>
      <c r="D629" s="15" t="s">
        <v>78</v>
      </c>
      <c r="E629" t="s">
        <v>57</v>
      </c>
      <c r="F629">
        <v>22</v>
      </c>
    </row>
    <row r="630" spans="1:6">
      <c r="A630" s="7">
        <v>44402</v>
      </c>
      <c r="B630" t="s">
        <v>0</v>
      </c>
      <c r="C630" s="4">
        <v>60831.54</v>
      </c>
      <c r="D630" s="15" t="s">
        <v>78</v>
      </c>
      <c r="E630" t="s">
        <v>58</v>
      </c>
      <c r="F630">
        <v>41</v>
      </c>
    </row>
    <row r="631" spans="1:6">
      <c r="A631" s="7">
        <v>44402</v>
      </c>
      <c r="B631" t="s">
        <v>0</v>
      </c>
      <c r="C631" s="4">
        <v>60831.54</v>
      </c>
      <c r="D631" s="15" t="s">
        <v>79</v>
      </c>
      <c r="E631" t="s">
        <v>36</v>
      </c>
      <c r="F631">
        <v>0</v>
      </c>
    </row>
    <row r="632" spans="1:6">
      <c r="A632" s="7">
        <v>44402</v>
      </c>
      <c r="B632" t="s">
        <v>0</v>
      </c>
      <c r="C632" s="4">
        <v>60831.54</v>
      </c>
      <c r="D632" s="15" t="s">
        <v>80</v>
      </c>
      <c r="E632" t="s">
        <v>60</v>
      </c>
      <c r="F632">
        <v>0</v>
      </c>
    </row>
    <row r="633" spans="1:6">
      <c r="A633" s="7">
        <v>44402</v>
      </c>
      <c r="B633" t="s">
        <v>0</v>
      </c>
      <c r="C633" s="4">
        <v>60831.54</v>
      </c>
      <c r="D633" s="15" t="s">
        <v>80</v>
      </c>
      <c r="E633" t="s">
        <v>59</v>
      </c>
      <c r="F633">
        <v>0</v>
      </c>
    </row>
    <row r="634" spans="1:6">
      <c r="A634" s="7">
        <v>44402</v>
      </c>
      <c r="B634" t="s">
        <v>0</v>
      </c>
      <c r="C634" s="4">
        <v>60831.54</v>
      </c>
      <c r="D634" s="15" t="s">
        <v>81</v>
      </c>
      <c r="E634" t="s">
        <v>15</v>
      </c>
      <c r="F634">
        <v>0</v>
      </c>
    </row>
    <row r="635" spans="1:6">
      <c r="A635" s="7">
        <v>44402</v>
      </c>
      <c r="B635" t="s">
        <v>0</v>
      </c>
      <c r="C635" s="4">
        <v>60831.54</v>
      </c>
      <c r="D635" s="15" t="s">
        <v>81</v>
      </c>
      <c r="E635" t="s">
        <v>16</v>
      </c>
      <c r="F635">
        <v>0</v>
      </c>
    </row>
    <row r="636" spans="1:6">
      <c r="A636" s="7">
        <v>44402</v>
      </c>
      <c r="B636" t="s">
        <v>0</v>
      </c>
      <c r="C636" s="4">
        <v>60831.54</v>
      </c>
      <c r="D636" s="15" t="s">
        <v>81</v>
      </c>
      <c r="E636" t="s">
        <v>17</v>
      </c>
      <c r="F636">
        <v>0</v>
      </c>
    </row>
    <row r="637" spans="1:6">
      <c r="A637" s="7">
        <v>44402</v>
      </c>
      <c r="B637" t="s">
        <v>0</v>
      </c>
      <c r="C637" s="4">
        <v>60831.54</v>
      </c>
      <c r="D637" s="15" t="s">
        <v>82</v>
      </c>
      <c r="E637" t="s">
        <v>19</v>
      </c>
      <c r="F637">
        <v>0</v>
      </c>
    </row>
    <row r="638" spans="1:6">
      <c r="A638" s="7">
        <v>44402</v>
      </c>
      <c r="B638" t="s">
        <v>0</v>
      </c>
      <c r="C638" s="4">
        <v>60831.54</v>
      </c>
      <c r="D638" s="15" t="s">
        <v>83</v>
      </c>
      <c r="E638" t="s">
        <v>14</v>
      </c>
      <c r="F638">
        <v>0</v>
      </c>
    </row>
    <row r="639" spans="1:6">
      <c r="A639" s="7">
        <v>44402</v>
      </c>
      <c r="B639" t="s">
        <v>0</v>
      </c>
      <c r="C639" s="4">
        <v>60831.54</v>
      </c>
      <c r="D639" s="15" t="s">
        <v>84</v>
      </c>
      <c r="E639" t="s">
        <v>38</v>
      </c>
      <c r="F639">
        <v>64</v>
      </c>
    </row>
    <row r="640" spans="1:6">
      <c r="A640" s="7">
        <v>44402</v>
      </c>
      <c r="B640" t="s">
        <v>0</v>
      </c>
      <c r="C640" s="4">
        <v>60831.54</v>
      </c>
      <c r="D640" s="15" t="s">
        <v>85</v>
      </c>
      <c r="E640" t="s">
        <v>40</v>
      </c>
      <c r="F640">
        <v>0</v>
      </c>
    </row>
    <row r="641" spans="1:6">
      <c r="A641" s="7">
        <v>44402</v>
      </c>
      <c r="B641" t="s">
        <v>0</v>
      </c>
      <c r="C641" s="4">
        <v>60831.54</v>
      </c>
      <c r="D641" s="15" t="s">
        <v>86</v>
      </c>
      <c r="E641" t="s">
        <v>13</v>
      </c>
      <c r="F641">
        <v>0</v>
      </c>
    </row>
    <row r="642" spans="1:6">
      <c r="A642" s="7">
        <v>44402</v>
      </c>
      <c r="B642" t="s">
        <v>0</v>
      </c>
      <c r="C642" s="4">
        <v>60831.54</v>
      </c>
      <c r="D642" s="15" t="s">
        <v>87</v>
      </c>
      <c r="E642" t="s">
        <v>37</v>
      </c>
      <c r="F642">
        <v>0</v>
      </c>
    </row>
    <row r="643" spans="1:6">
      <c r="A643" s="7">
        <v>44402</v>
      </c>
      <c r="B643" t="s">
        <v>0</v>
      </c>
      <c r="C643" s="4">
        <v>60831.54</v>
      </c>
      <c r="D643" s="15" t="s">
        <v>88</v>
      </c>
      <c r="E643" t="s">
        <v>39</v>
      </c>
      <c r="F643">
        <v>0</v>
      </c>
    </row>
    <row r="644" spans="1:6">
      <c r="A644" s="7">
        <v>44402</v>
      </c>
      <c r="B644" t="s">
        <v>0</v>
      </c>
      <c r="C644" s="4">
        <v>60831.54</v>
      </c>
      <c r="D644" s="15" t="s">
        <v>89</v>
      </c>
      <c r="E644" t="s">
        <v>20</v>
      </c>
      <c r="F644">
        <v>2</v>
      </c>
    </row>
    <row r="645" spans="1:6">
      <c r="A645" s="7">
        <v>44402</v>
      </c>
      <c r="B645" t="s">
        <v>0</v>
      </c>
      <c r="C645" s="4">
        <v>60831.54</v>
      </c>
      <c r="D645" s="15" t="s">
        <v>89</v>
      </c>
      <c r="E645" t="s">
        <v>21</v>
      </c>
      <c r="F645">
        <v>13</v>
      </c>
    </row>
    <row r="646" spans="1:6">
      <c r="A646" s="7">
        <v>44402</v>
      </c>
      <c r="B646" t="s">
        <v>0</v>
      </c>
      <c r="C646" s="4">
        <v>60831.54</v>
      </c>
      <c r="D646" s="15" t="s">
        <v>89</v>
      </c>
      <c r="E646" t="s">
        <v>22</v>
      </c>
      <c r="F646">
        <v>216</v>
      </c>
    </row>
    <row r="647" spans="1:6">
      <c r="A647" s="7">
        <v>44402</v>
      </c>
      <c r="B647" t="s">
        <v>0</v>
      </c>
      <c r="C647" s="4">
        <v>60831.54</v>
      </c>
      <c r="D647" s="15" t="s">
        <v>90</v>
      </c>
      <c r="E647" t="s">
        <v>91</v>
      </c>
      <c r="F647">
        <v>0</v>
      </c>
    </row>
    <row r="648" spans="1:6">
      <c r="A648" s="7">
        <v>44402</v>
      </c>
      <c r="B648" t="s">
        <v>0</v>
      </c>
      <c r="C648" s="4">
        <v>60831.54</v>
      </c>
      <c r="D648" s="15" t="s">
        <v>90</v>
      </c>
      <c r="E648" t="s">
        <v>18</v>
      </c>
      <c r="F648">
        <v>0</v>
      </c>
    </row>
    <row r="649" spans="1:6">
      <c r="A649" s="7">
        <v>44402</v>
      </c>
      <c r="B649" t="s">
        <v>0</v>
      </c>
      <c r="C649" s="4">
        <v>60831.54</v>
      </c>
      <c r="D649" s="15" t="s">
        <v>90</v>
      </c>
      <c r="E649" t="s">
        <v>92</v>
      </c>
      <c r="F649">
        <v>0</v>
      </c>
    </row>
    <row r="650" spans="1:6">
      <c r="A650" s="7">
        <v>44402</v>
      </c>
      <c r="B650" t="s">
        <v>0</v>
      </c>
      <c r="C650" s="4">
        <v>60831.54</v>
      </c>
      <c r="D650" s="15" t="s">
        <v>90</v>
      </c>
      <c r="E650" t="s">
        <v>93</v>
      </c>
      <c r="F650">
        <v>0</v>
      </c>
    </row>
    <row r="651" spans="1:6">
      <c r="A651" s="7">
        <v>44402</v>
      </c>
      <c r="B651" t="s">
        <v>0</v>
      </c>
      <c r="C651" s="4">
        <v>60831.54</v>
      </c>
      <c r="D651" s="15" t="s">
        <v>90</v>
      </c>
      <c r="E651" t="s">
        <v>94</v>
      </c>
      <c r="F651">
        <v>0</v>
      </c>
    </row>
    <row r="652" spans="1:6">
      <c r="A652" s="7">
        <v>44403</v>
      </c>
      <c r="B652" t="s">
        <v>0</v>
      </c>
      <c r="C652" s="4">
        <v>74523.240000000005</v>
      </c>
      <c r="D652" s="15" t="s">
        <v>73</v>
      </c>
      <c r="E652" t="s">
        <v>56</v>
      </c>
      <c r="F652">
        <v>0</v>
      </c>
    </row>
    <row r="653" spans="1:6">
      <c r="A653" s="7">
        <v>44403</v>
      </c>
      <c r="B653" t="s">
        <v>0</v>
      </c>
      <c r="C653" s="4">
        <v>74523.240000000005</v>
      </c>
      <c r="D653" s="15" t="s">
        <v>73</v>
      </c>
      <c r="E653" t="s">
        <v>55</v>
      </c>
      <c r="F653">
        <v>0</v>
      </c>
    </row>
    <row r="654" spans="1:6">
      <c r="A654" s="7">
        <v>44403</v>
      </c>
      <c r="B654" t="s">
        <v>0</v>
      </c>
      <c r="C654" s="4">
        <v>74523.240000000005</v>
      </c>
      <c r="D654" s="15" t="s">
        <v>76</v>
      </c>
      <c r="E654" t="s">
        <v>25</v>
      </c>
      <c r="F654">
        <v>17</v>
      </c>
    </row>
    <row r="655" spans="1:6">
      <c r="A655" s="7">
        <v>44403</v>
      </c>
      <c r="B655" t="s">
        <v>0</v>
      </c>
      <c r="C655" s="4">
        <v>74523.240000000005</v>
      </c>
      <c r="D655" s="15" t="s">
        <v>78</v>
      </c>
      <c r="E655" t="s">
        <v>57</v>
      </c>
      <c r="F655">
        <v>22</v>
      </c>
    </row>
    <row r="656" spans="1:6">
      <c r="A656" s="7">
        <v>44403</v>
      </c>
      <c r="B656" t="s">
        <v>0</v>
      </c>
      <c r="C656" s="4">
        <v>74523.240000000005</v>
      </c>
      <c r="D656" s="15" t="s">
        <v>78</v>
      </c>
      <c r="E656" t="s">
        <v>58</v>
      </c>
      <c r="F656">
        <v>42</v>
      </c>
    </row>
    <row r="657" spans="1:6">
      <c r="A657" s="7">
        <v>44403</v>
      </c>
      <c r="B657" t="s">
        <v>0</v>
      </c>
      <c r="C657" s="4">
        <v>74523.240000000005</v>
      </c>
      <c r="D657" s="15" t="s">
        <v>79</v>
      </c>
      <c r="E657" t="s">
        <v>36</v>
      </c>
      <c r="F657">
        <v>0</v>
      </c>
    </row>
    <row r="658" spans="1:6">
      <c r="A658" s="7">
        <v>44403</v>
      </c>
      <c r="B658" t="s">
        <v>0</v>
      </c>
      <c r="C658" s="4">
        <v>74523.240000000005</v>
      </c>
      <c r="D658" s="15" t="s">
        <v>80</v>
      </c>
      <c r="E658" t="s">
        <v>60</v>
      </c>
      <c r="F658">
        <v>0</v>
      </c>
    </row>
    <row r="659" spans="1:6">
      <c r="A659" s="7">
        <v>44403</v>
      </c>
      <c r="B659" t="s">
        <v>0</v>
      </c>
      <c r="C659" s="4">
        <v>74523.240000000005</v>
      </c>
      <c r="D659" s="15" t="s">
        <v>80</v>
      </c>
      <c r="E659" t="s">
        <v>59</v>
      </c>
      <c r="F659">
        <v>0</v>
      </c>
    </row>
    <row r="660" spans="1:6">
      <c r="A660" s="7">
        <v>44403</v>
      </c>
      <c r="B660" t="s">
        <v>0</v>
      </c>
      <c r="C660" s="4">
        <v>74523.240000000005</v>
      </c>
      <c r="D660" s="15" t="s">
        <v>81</v>
      </c>
      <c r="E660" t="s">
        <v>15</v>
      </c>
      <c r="F660">
        <v>0</v>
      </c>
    </row>
    <row r="661" spans="1:6">
      <c r="A661" s="7">
        <v>44403</v>
      </c>
      <c r="B661" t="s">
        <v>0</v>
      </c>
      <c r="C661" s="4">
        <v>74523.240000000005</v>
      </c>
      <c r="D661" s="15" t="s">
        <v>81</v>
      </c>
      <c r="E661" t="s">
        <v>16</v>
      </c>
      <c r="F661">
        <v>0</v>
      </c>
    </row>
    <row r="662" spans="1:6">
      <c r="A662" s="7">
        <v>44403</v>
      </c>
      <c r="B662" t="s">
        <v>0</v>
      </c>
      <c r="C662" s="4">
        <v>74523.240000000005</v>
      </c>
      <c r="D662" s="15" t="s">
        <v>81</v>
      </c>
      <c r="E662" t="s">
        <v>17</v>
      </c>
      <c r="F662">
        <v>0</v>
      </c>
    </row>
    <row r="663" spans="1:6">
      <c r="A663" s="7">
        <v>44403</v>
      </c>
      <c r="B663" t="s">
        <v>0</v>
      </c>
      <c r="C663" s="4">
        <v>74523.240000000005</v>
      </c>
      <c r="D663" s="15" t="s">
        <v>82</v>
      </c>
      <c r="E663" t="s">
        <v>19</v>
      </c>
      <c r="F663">
        <v>0</v>
      </c>
    </row>
    <row r="664" spans="1:6">
      <c r="A664" s="7">
        <v>44403</v>
      </c>
      <c r="B664" t="s">
        <v>0</v>
      </c>
      <c r="C664" s="4">
        <v>74523.240000000005</v>
      </c>
      <c r="D664" s="15" t="s">
        <v>83</v>
      </c>
      <c r="E664" t="s">
        <v>14</v>
      </c>
      <c r="F664">
        <v>0</v>
      </c>
    </row>
    <row r="665" spans="1:6">
      <c r="A665" s="7">
        <v>44403</v>
      </c>
      <c r="B665" t="s">
        <v>0</v>
      </c>
      <c r="C665" s="4">
        <v>74523.240000000005</v>
      </c>
      <c r="D665" s="15" t="s">
        <v>84</v>
      </c>
      <c r="E665" t="s">
        <v>38</v>
      </c>
      <c r="F665">
        <v>61</v>
      </c>
    </row>
    <row r="666" spans="1:6">
      <c r="A666" s="7">
        <v>44403</v>
      </c>
      <c r="B666" t="s">
        <v>0</v>
      </c>
      <c r="C666" s="4">
        <v>74523.240000000005</v>
      </c>
      <c r="D666" s="15" t="s">
        <v>85</v>
      </c>
      <c r="E666" t="s">
        <v>40</v>
      </c>
      <c r="F666">
        <v>0</v>
      </c>
    </row>
    <row r="667" spans="1:6">
      <c r="A667" s="7">
        <v>44403</v>
      </c>
      <c r="B667" t="s">
        <v>0</v>
      </c>
      <c r="C667" s="4">
        <v>74523.240000000005</v>
      </c>
      <c r="D667" s="15" t="s">
        <v>86</v>
      </c>
      <c r="E667" t="s">
        <v>13</v>
      </c>
      <c r="F667">
        <v>0</v>
      </c>
    </row>
    <row r="668" spans="1:6">
      <c r="A668" s="7">
        <v>44403</v>
      </c>
      <c r="B668" t="s">
        <v>0</v>
      </c>
      <c r="C668" s="4">
        <v>74523.240000000005</v>
      </c>
      <c r="D668" s="15" t="s">
        <v>87</v>
      </c>
      <c r="E668" t="s">
        <v>37</v>
      </c>
      <c r="F668">
        <v>0</v>
      </c>
    </row>
    <row r="669" spans="1:6">
      <c r="A669" s="7">
        <v>44403</v>
      </c>
      <c r="B669" t="s">
        <v>0</v>
      </c>
      <c r="C669" s="4">
        <v>74523.240000000005</v>
      </c>
      <c r="D669" s="15" t="s">
        <v>88</v>
      </c>
      <c r="E669" t="s">
        <v>39</v>
      </c>
      <c r="F669">
        <v>0</v>
      </c>
    </row>
    <row r="670" spans="1:6">
      <c r="A670" s="7">
        <v>44403</v>
      </c>
      <c r="B670" t="s">
        <v>0</v>
      </c>
      <c r="C670" s="4">
        <v>74523.240000000005</v>
      </c>
      <c r="D670" s="15" t="s">
        <v>89</v>
      </c>
      <c r="E670" t="s">
        <v>20</v>
      </c>
      <c r="F670">
        <v>2</v>
      </c>
    </row>
    <row r="671" spans="1:6">
      <c r="A671" s="7">
        <v>44403</v>
      </c>
      <c r="B671" t="s">
        <v>0</v>
      </c>
      <c r="C671" s="4">
        <v>74523.240000000005</v>
      </c>
      <c r="D671" s="15" t="s">
        <v>89</v>
      </c>
      <c r="E671" t="s">
        <v>21</v>
      </c>
      <c r="F671">
        <v>13</v>
      </c>
    </row>
    <row r="672" spans="1:6">
      <c r="A672" s="7">
        <v>44403</v>
      </c>
      <c r="B672" t="s">
        <v>0</v>
      </c>
      <c r="C672" s="4">
        <v>74523.240000000005</v>
      </c>
      <c r="D672" s="15" t="s">
        <v>89</v>
      </c>
      <c r="E672" t="s">
        <v>22</v>
      </c>
      <c r="F672">
        <v>224</v>
      </c>
    </row>
    <row r="673" spans="1:6">
      <c r="A673" s="7">
        <v>44403</v>
      </c>
      <c r="B673" t="s">
        <v>0</v>
      </c>
      <c r="C673" s="4">
        <v>74523.240000000005</v>
      </c>
      <c r="D673" s="15" t="s">
        <v>90</v>
      </c>
      <c r="E673" t="s">
        <v>91</v>
      </c>
      <c r="F673">
        <v>0</v>
      </c>
    </row>
    <row r="674" spans="1:6">
      <c r="A674" s="7">
        <v>44403</v>
      </c>
      <c r="B674" t="s">
        <v>0</v>
      </c>
      <c r="C674" s="4">
        <v>74523.240000000005</v>
      </c>
      <c r="D674" s="15" t="s">
        <v>90</v>
      </c>
      <c r="E674" t="s">
        <v>18</v>
      </c>
      <c r="F674">
        <v>0</v>
      </c>
    </row>
    <row r="675" spans="1:6">
      <c r="A675" s="7">
        <v>44403</v>
      </c>
      <c r="B675" t="s">
        <v>0</v>
      </c>
      <c r="C675" s="4">
        <v>74523.240000000005</v>
      </c>
      <c r="D675" s="15" t="s">
        <v>90</v>
      </c>
      <c r="E675" t="s">
        <v>92</v>
      </c>
      <c r="F675">
        <v>0</v>
      </c>
    </row>
    <row r="676" spans="1:6">
      <c r="A676" s="7">
        <v>44403</v>
      </c>
      <c r="B676" t="s">
        <v>0</v>
      </c>
      <c r="C676" s="4">
        <v>74523.240000000005</v>
      </c>
      <c r="D676" s="15" t="s">
        <v>90</v>
      </c>
      <c r="E676" t="s">
        <v>93</v>
      </c>
      <c r="F676">
        <v>0</v>
      </c>
    </row>
    <row r="677" spans="1:6">
      <c r="A677" s="7">
        <v>44403</v>
      </c>
      <c r="B677" t="s">
        <v>0</v>
      </c>
      <c r="C677" s="4">
        <v>74523.240000000005</v>
      </c>
      <c r="D677" s="15" t="s">
        <v>90</v>
      </c>
      <c r="E677" t="s">
        <v>94</v>
      </c>
      <c r="F677">
        <v>0</v>
      </c>
    </row>
    <row r="678" spans="1:6">
      <c r="A678" s="7">
        <v>44404</v>
      </c>
      <c r="B678" t="s">
        <v>0</v>
      </c>
      <c r="C678" s="4">
        <v>65303.69</v>
      </c>
      <c r="D678" s="15" t="s">
        <v>73</v>
      </c>
      <c r="E678" t="s">
        <v>56</v>
      </c>
      <c r="F678">
        <v>0</v>
      </c>
    </row>
    <row r="679" spans="1:6">
      <c r="A679" s="7">
        <v>44404</v>
      </c>
      <c r="B679" t="s">
        <v>0</v>
      </c>
      <c r="C679" s="4">
        <v>65303.69</v>
      </c>
      <c r="D679" s="15" t="s">
        <v>73</v>
      </c>
      <c r="E679" t="s">
        <v>55</v>
      </c>
      <c r="F679">
        <v>0</v>
      </c>
    </row>
    <row r="680" spans="1:6">
      <c r="A680" s="7">
        <v>44404</v>
      </c>
      <c r="B680" t="s">
        <v>0</v>
      </c>
      <c r="C680" s="4">
        <v>65303.69</v>
      </c>
      <c r="D680" s="15" t="s">
        <v>76</v>
      </c>
      <c r="E680" t="s">
        <v>25</v>
      </c>
      <c r="F680">
        <v>18</v>
      </c>
    </row>
    <row r="681" spans="1:6">
      <c r="A681" s="7">
        <v>44404</v>
      </c>
      <c r="B681" t="s">
        <v>0</v>
      </c>
      <c r="C681" s="4">
        <v>65303.69</v>
      </c>
      <c r="D681" s="15" t="s">
        <v>78</v>
      </c>
      <c r="E681" t="s">
        <v>57</v>
      </c>
      <c r="F681">
        <v>23</v>
      </c>
    </row>
    <row r="682" spans="1:6">
      <c r="A682" s="7">
        <v>44404</v>
      </c>
      <c r="B682" t="s">
        <v>0</v>
      </c>
      <c r="C682" s="4">
        <v>65303.69</v>
      </c>
      <c r="D682" s="15" t="s">
        <v>78</v>
      </c>
      <c r="E682" t="s">
        <v>58</v>
      </c>
      <c r="F682">
        <v>41</v>
      </c>
    </row>
    <row r="683" spans="1:6">
      <c r="A683" s="7">
        <v>44404</v>
      </c>
      <c r="B683" t="s">
        <v>0</v>
      </c>
      <c r="C683" s="4">
        <v>65303.69</v>
      </c>
      <c r="D683" s="15" t="s">
        <v>79</v>
      </c>
      <c r="E683" t="s">
        <v>36</v>
      </c>
      <c r="F683">
        <v>0</v>
      </c>
    </row>
    <row r="684" spans="1:6">
      <c r="A684" s="7">
        <v>44404</v>
      </c>
      <c r="B684" t="s">
        <v>0</v>
      </c>
      <c r="C684" s="4">
        <v>65303.69</v>
      </c>
      <c r="D684" s="15" t="s">
        <v>80</v>
      </c>
      <c r="E684" t="s">
        <v>60</v>
      </c>
      <c r="F684">
        <v>0</v>
      </c>
    </row>
    <row r="685" spans="1:6">
      <c r="A685" s="7">
        <v>44404</v>
      </c>
      <c r="B685" t="s">
        <v>0</v>
      </c>
      <c r="C685" s="4">
        <v>65303.69</v>
      </c>
      <c r="D685" s="15" t="s">
        <v>80</v>
      </c>
      <c r="E685" t="s">
        <v>59</v>
      </c>
      <c r="F685">
        <v>0</v>
      </c>
    </row>
    <row r="686" spans="1:6">
      <c r="A686" s="7">
        <v>44404</v>
      </c>
      <c r="B686" t="s">
        <v>0</v>
      </c>
      <c r="C686" s="4">
        <v>65303.69</v>
      </c>
      <c r="D686" s="15" t="s">
        <v>81</v>
      </c>
      <c r="E686" t="s">
        <v>15</v>
      </c>
      <c r="F686">
        <v>0</v>
      </c>
    </row>
    <row r="687" spans="1:6">
      <c r="A687" s="7">
        <v>44404</v>
      </c>
      <c r="B687" t="s">
        <v>0</v>
      </c>
      <c r="C687" s="4">
        <v>65303.69</v>
      </c>
      <c r="D687" s="15" t="s">
        <v>81</v>
      </c>
      <c r="E687" t="s">
        <v>16</v>
      </c>
      <c r="F687">
        <v>0</v>
      </c>
    </row>
    <row r="688" spans="1:6">
      <c r="A688" s="7">
        <v>44404</v>
      </c>
      <c r="B688" t="s">
        <v>0</v>
      </c>
      <c r="C688" s="4">
        <v>65303.69</v>
      </c>
      <c r="D688" s="15" t="s">
        <v>81</v>
      </c>
      <c r="E688" t="s">
        <v>17</v>
      </c>
      <c r="F688">
        <v>0</v>
      </c>
    </row>
    <row r="689" spans="1:6">
      <c r="A689" s="7">
        <v>44404</v>
      </c>
      <c r="B689" t="s">
        <v>0</v>
      </c>
      <c r="C689" s="4">
        <v>65303.69</v>
      </c>
      <c r="D689" s="15" t="s">
        <v>82</v>
      </c>
      <c r="E689" t="s">
        <v>19</v>
      </c>
      <c r="F689">
        <v>0</v>
      </c>
    </row>
    <row r="690" spans="1:6">
      <c r="A690" s="7">
        <v>44404</v>
      </c>
      <c r="B690" t="s">
        <v>0</v>
      </c>
      <c r="C690" s="4">
        <v>65303.69</v>
      </c>
      <c r="D690" s="15" t="s">
        <v>83</v>
      </c>
      <c r="E690" t="s">
        <v>14</v>
      </c>
      <c r="F690">
        <v>0</v>
      </c>
    </row>
    <row r="691" spans="1:6">
      <c r="A691" s="7">
        <v>44404</v>
      </c>
      <c r="B691" t="s">
        <v>0</v>
      </c>
      <c r="C691" s="4">
        <v>65303.69</v>
      </c>
      <c r="D691" s="15" t="s">
        <v>84</v>
      </c>
      <c r="E691" t="s">
        <v>38</v>
      </c>
      <c r="F691">
        <v>97</v>
      </c>
    </row>
    <row r="692" spans="1:6">
      <c r="A692" s="7">
        <v>44404</v>
      </c>
      <c r="B692" t="s">
        <v>0</v>
      </c>
      <c r="C692" s="4">
        <v>65303.69</v>
      </c>
      <c r="D692" s="15" t="s">
        <v>85</v>
      </c>
      <c r="E692" t="s">
        <v>40</v>
      </c>
      <c r="F692">
        <v>0</v>
      </c>
    </row>
    <row r="693" spans="1:6">
      <c r="A693" s="7">
        <v>44404</v>
      </c>
      <c r="B693" t="s">
        <v>0</v>
      </c>
      <c r="C693" s="4">
        <v>65303.69</v>
      </c>
      <c r="D693" s="15" t="s">
        <v>86</v>
      </c>
      <c r="E693" t="s">
        <v>13</v>
      </c>
      <c r="F693">
        <v>0</v>
      </c>
    </row>
    <row r="694" spans="1:6">
      <c r="A694" s="7">
        <v>44404</v>
      </c>
      <c r="B694" t="s">
        <v>0</v>
      </c>
      <c r="C694" s="4">
        <v>65303.69</v>
      </c>
      <c r="D694" s="15" t="s">
        <v>87</v>
      </c>
      <c r="E694" t="s">
        <v>37</v>
      </c>
      <c r="F694">
        <v>0</v>
      </c>
    </row>
    <row r="695" spans="1:6">
      <c r="A695" s="7">
        <v>44404</v>
      </c>
      <c r="B695" t="s">
        <v>0</v>
      </c>
      <c r="C695" s="4">
        <v>65303.69</v>
      </c>
      <c r="D695" s="15" t="s">
        <v>88</v>
      </c>
      <c r="E695" t="s">
        <v>39</v>
      </c>
      <c r="F695">
        <v>0</v>
      </c>
    </row>
    <row r="696" spans="1:6">
      <c r="A696" s="7">
        <v>44404</v>
      </c>
      <c r="B696" t="s">
        <v>0</v>
      </c>
      <c r="C696" s="4">
        <v>65303.69</v>
      </c>
      <c r="D696" s="15" t="s">
        <v>89</v>
      </c>
      <c r="E696" t="s">
        <v>20</v>
      </c>
      <c r="F696">
        <v>1</v>
      </c>
    </row>
    <row r="697" spans="1:6">
      <c r="A697" s="7">
        <v>44404</v>
      </c>
      <c r="B697" t="s">
        <v>0</v>
      </c>
      <c r="C697" s="4">
        <v>65303.69</v>
      </c>
      <c r="D697" s="15" t="s">
        <v>89</v>
      </c>
      <c r="E697" t="s">
        <v>21</v>
      </c>
      <c r="F697">
        <v>13</v>
      </c>
    </row>
    <row r="698" spans="1:6">
      <c r="A698" s="7">
        <v>44404</v>
      </c>
      <c r="B698" t="s">
        <v>0</v>
      </c>
      <c r="C698" s="4">
        <v>65303.69</v>
      </c>
      <c r="D698" s="15" t="s">
        <v>89</v>
      </c>
      <c r="E698" t="s">
        <v>22</v>
      </c>
      <c r="F698">
        <v>205</v>
      </c>
    </row>
    <row r="699" spans="1:6">
      <c r="A699" s="7">
        <v>44404</v>
      </c>
      <c r="B699" t="s">
        <v>0</v>
      </c>
      <c r="C699" s="4">
        <v>65303.69</v>
      </c>
      <c r="D699" s="15" t="s">
        <v>90</v>
      </c>
      <c r="E699" t="s">
        <v>91</v>
      </c>
      <c r="F699">
        <v>0</v>
      </c>
    </row>
    <row r="700" spans="1:6">
      <c r="A700" s="7">
        <v>44404</v>
      </c>
      <c r="B700" t="s">
        <v>0</v>
      </c>
      <c r="C700" s="4">
        <v>65303.69</v>
      </c>
      <c r="D700" s="15" t="s">
        <v>90</v>
      </c>
      <c r="E700" t="s">
        <v>18</v>
      </c>
      <c r="F700">
        <v>0</v>
      </c>
    </row>
    <row r="701" spans="1:6">
      <c r="A701" s="7">
        <v>44404</v>
      </c>
      <c r="B701" t="s">
        <v>0</v>
      </c>
      <c r="C701" s="4">
        <v>65303.69</v>
      </c>
      <c r="D701" s="15" t="s">
        <v>90</v>
      </c>
      <c r="E701" t="s">
        <v>92</v>
      </c>
      <c r="F701">
        <v>0</v>
      </c>
    </row>
    <row r="702" spans="1:6">
      <c r="A702" s="7">
        <v>44404</v>
      </c>
      <c r="B702" t="s">
        <v>0</v>
      </c>
      <c r="C702" s="4">
        <v>65303.69</v>
      </c>
      <c r="D702" s="15" t="s">
        <v>90</v>
      </c>
      <c r="E702" t="s">
        <v>93</v>
      </c>
      <c r="F702">
        <v>0</v>
      </c>
    </row>
    <row r="703" spans="1:6">
      <c r="A703" s="7">
        <v>44404</v>
      </c>
      <c r="B703" t="s">
        <v>0</v>
      </c>
      <c r="C703" s="4">
        <v>65303.69</v>
      </c>
      <c r="D703" s="15" t="s">
        <v>90</v>
      </c>
      <c r="E703" t="s">
        <v>94</v>
      </c>
      <c r="F703">
        <v>0</v>
      </c>
    </row>
    <row r="704" spans="1:6">
      <c r="A704" s="7">
        <v>44405</v>
      </c>
      <c r="B704" t="s">
        <v>0</v>
      </c>
      <c r="C704" s="4">
        <v>66603.149999999994</v>
      </c>
      <c r="D704" s="15" t="s">
        <v>73</v>
      </c>
      <c r="E704" t="s">
        <v>56</v>
      </c>
      <c r="F704">
        <v>0</v>
      </c>
    </row>
    <row r="705" spans="1:6">
      <c r="A705" s="7">
        <v>44405</v>
      </c>
      <c r="B705" t="s">
        <v>0</v>
      </c>
      <c r="C705" s="4">
        <v>66603.149999999994</v>
      </c>
      <c r="D705" s="15" t="s">
        <v>73</v>
      </c>
      <c r="E705" t="s">
        <v>55</v>
      </c>
      <c r="F705">
        <v>0</v>
      </c>
    </row>
    <row r="706" spans="1:6">
      <c r="A706" s="7">
        <v>44405</v>
      </c>
      <c r="B706" t="s">
        <v>0</v>
      </c>
      <c r="C706" s="4">
        <v>66603.149999999994</v>
      </c>
      <c r="D706" s="15" t="s">
        <v>76</v>
      </c>
      <c r="E706" t="s">
        <v>25</v>
      </c>
      <c r="F706">
        <v>11</v>
      </c>
    </row>
    <row r="707" spans="1:6">
      <c r="A707" s="7">
        <v>44405</v>
      </c>
      <c r="B707" t="s">
        <v>0</v>
      </c>
      <c r="C707" s="4">
        <v>66603.149999999994</v>
      </c>
      <c r="D707" s="15" t="s">
        <v>78</v>
      </c>
      <c r="E707" t="s">
        <v>57</v>
      </c>
      <c r="F707">
        <v>22</v>
      </c>
    </row>
    <row r="708" spans="1:6">
      <c r="A708" s="7">
        <v>44405</v>
      </c>
      <c r="B708" t="s">
        <v>0</v>
      </c>
      <c r="C708" s="4">
        <v>66603.149999999994</v>
      </c>
      <c r="D708" s="15" t="s">
        <v>78</v>
      </c>
      <c r="E708" t="s">
        <v>58</v>
      </c>
      <c r="F708">
        <v>44</v>
      </c>
    </row>
    <row r="709" spans="1:6">
      <c r="A709" s="7">
        <v>44405</v>
      </c>
      <c r="B709" t="s">
        <v>0</v>
      </c>
      <c r="C709" s="4">
        <v>66603.149999999994</v>
      </c>
      <c r="D709" s="15" t="s">
        <v>79</v>
      </c>
      <c r="E709" t="s">
        <v>36</v>
      </c>
      <c r="F709">
        <v>0</v>
      </c>
    </row>
    <row r="710" spans="1:6">
      <c r="A710" s="7">
        <v>44405</v>
      </c>
      <c r="B710" t="s">
        <v>0</v>
      </c>
      <c r="C710" s="4">
        <v>66603.149999999994</v>
      </c>
      <c r="D710" s="15" t="s">
        <v>80</v>
      </c>
      <c r="E710" t="s">
        <v>60</v>
      </c>
      <c r="F710">
        <v>0</v>
      </c>
    </row>
    <row r="711" spans="1:6">
      <c r="A711" s="7">
        <v>44405</v>
      </c>
      <c r="B711" t="s">
        <v>0</v>
      </c>
      <c r="C711" s="4">
        <v>66603.149999999994</v>
      </c>
      <c r="D711" s="15" t="s">
        <v>80</v>
      </c>
      <c r="E711" t="s">
        <v>59</v>
      </c>
      <c r="F711">
        <v>0</v>
      </c>
    </row>
    <row r="712" spans="1:6">
      <c r="A712" s="7">
        <v>44405</v>
      </c>
      <c r="B712" t="s">
        <v>0</v>
      </c>
      <c r="C712" s="4">
        <v>66603.149999999994</v>
      </c>
      <c r="D712" s="15" t="s">
        <v>81</v>
      </c>
      <c r="E712" t="s">
        <v>15</v>
      </c>
      <c r="F712">
        <v>0</v>
      </c>
    </row>
    <row r="713" spans="1:6">
      <c r="A713" s="7">
        <v>44405</v>
      </c>
      <c r="B713" t="s">
        <v>0</v>
      </c>
      <c r="C713" s="4">
        <v>66603.149999999994</v>
      </c>
      <c r="D713" s="15" t="s">
        <v>81</v>
      </c>
      <c r="E713" t="s">
        <v>16</v>
      </c>
      <c r="F713">
        <v>0</v>
      </c>
    </row>
    <row r="714" spans="1:6">
      <c r="A714" s="7">
        <v>44405</v>
      </c>
      <c r="B714" t="s">
        <v>0</v>
      </c>
      <c r="C714" s="4">
        <v>66603.149999999994</v>
      </c>
      <c r="D714" s="15" t="s">
        <v>81</v>
      </c>
      <c r="E714" t="s">
        <v>17</v>
      </c>
      <c r="F714">
        <v>0</v>
      </c>
    </row>
    <row r="715" spans="1:6">
      <c r="A715" s="7">
        <v>44405</v>
      </c>
      <c r="B715" t="s">
        <v>0</v>
      </c>
      <c r="C715" s="4">
        <v>66603.149999999994</v>
      </c>
      <c r="D715" s="15" t="s">
        <v>82</v>
      </c>
      <c r="E715" t="s">
        <v>19</v>
      </c>
      <c r="F715">
        <v>0</v>
      </c>
    </row>
    <row r="716" spans="1:6">
      <c r="A716" s="7">
        <v>44405</v>
      </c>
      <c r="B716" t="s">
        <v>0</v>
      </c>
      <c r="C716" s="4">
        <v>66603.149999999994</v>
      </c>
      <c r="D716" s="15" t="s">
        <v>83</v>
      </c>
      <c r="E716" t="s">
        <v>14</v>
      </c>
      <c r="F716">
        <v>0</v>
      </c>
    </row>
    <row r="717" spans="1:6">
      <c r="A717" s="7">
        <v>44405</v>
      </c>
      <c r="B717" t="s">
        <v>0</v>
      </c>
      <c r="C717" s="4">
        <v>66603.149999999994</v>
      </c>
      <c r="D717" s="15" t="s">
        <v>84</v>
      </c>
      <c r="E717" t="s">
        <v>38</v>
      </c>
      <c r="F717">
        <v>94</v>
      </c>
    </row>
    <row r="718" spans="1:6">
      <c r="A718" s="7">
        <v>44405</v>
      </c>
      <c r="B718" t="s">
        <v>0</v>
      </c>
      <c r="C718" s="4">
        <v>66603.149999999994</v>
      </c>
      <c r="D718" s="15" t="s">
        <v>85</v>
      </c>
      <c r="E718" t="s">
        <v>40</v>
      </c>
      <c r="F718">
        <v>0</v>
      </c>
    </row>
    <row r="719" spans="1:6">
      <c r="A719" s="7">
        <v>44405</v>
      </c>
      <c r="B719" t="s">
        <v>0</v>
      </c>
      <c r="C719" s="4">
        <v>66603.149999999994</v>
      </c>
      <c r="D719" s="15" t="s">
        <v>86</v>
      </c>
      <c r="E719" t="s">
        <v>13</v>
      </c>
      <c r="F719">
        <v>0</v>
      </c>
    </row>
    <row r="720" spans="1:6">
      <c r="A720" s="7">
        <v>44405</v>
      </c>
      <c r="B720" t="s">
        <v>0</v>
      </c>
      <c r="C720" s="4">
        <v>66603.149999999994</v>
      </c>
      <c r="D720" s="15" t="s">
        <v>87</v>
      </c>
      <c r="E720" t="s">
        <v>37</v>
      </c>
      <c r="F720">
        <v>0</v>
      </c>
    </row>
    <row r="721" spans="1:6">
      <c r="A721" s="7">
        <v>44405</v>
      </c>
      <c r="B721" t="s">
        <v>0</v>
      </c>
      <c r="C721" s="4">
        <v>66603.149999999994</v>
      </c>
      <c r="D721" s="15" t="s">
        <v>88</v>
      </c>
      <c r="E721" t="s">
        <v>39</v>
      </c>
      <c r="F721">
        <v>0</v>
      </c>
    </row>
    <row r="722" spans="1:6">
      <c r="A722" s="7">
        <v>44405</v>
      </c>
      <c r="B722" t="s">
        <v>0</v>
      </c>
      <c r="C722" s="4">
        <v>66603.149999999994</v>
      </c>
      <c r="D722" s="15" t="s">
        <v>89</v>
      </c>
      <c r="E722" t="s">
        <v>20</v>
      </c>
      <c r="F722">
        <v>1</v>
      </c>
    </row>
    <row r="723" spans="1:6">
      <c r="A723" s="7">
        <v>44405</v>
      </c>
      <c r="B723" t="s">
        <v>0</v>
      </c>
      <c r="C723" s="4">
        <v>66603.149999999994</v>
      </c>
      <c r="D723" s="15" t="s">
        <v>89</v>
      </c>
      <c r="E723" t="s">
        <v>21</v>
      </c>
      <c r="F723">
        <v>12</v>
      </c>
    </row>
    <row r="724" spans="1:6">
      <c r="A724" s="7">
        <v>44405</v>
      </c>
      <c r="B724" t="s">
        <v>0</v>
      </c>
      <c r="C724" s="4">
        <v>66603.149999999994</v>
      </c>
      <c r="D724" s="15" t="s">
        <v>89</v>
      </c>
      <c r="E724" t="s">
        <v>22</v>
      </c>
      <c r="F724">
        <v>209</v>
      </c>
    </row>
    <row r="725" spans="1:6">
      <c r="A725" s="7">
        <v>44405</v>
      </c>
      <c r="B725" t="s">
        <v>0</v>
      </c>
      <c r="C725" s="4">
        <v>66603.149999999994</v>
      </c>
      <c r="D725" s="15" t="s">
        <v>90</v>
      </c>
      <c r="E725" t="s">
        <v>91</v>
      </c>
      <c r="F725">
        <v>0</v>
      </c>
    </row>
    <row r="726" spans="1:6">
      <c r="A726" s="7">
        <v>44405</v>
      </c>
      <c r="B726" t="s">
        <v>0</v>
      </c>
      <c r="C726" s="4">
        <v>66603.149999999994</v>
      </c>
      <c r="D726" s="15" t="s">
        <v>90</v>
      </c>
      <c r="E726" t="s">
        <v>18</v>
      </c>
      <c r="F726">
        <v>0</v>
      </c>
    </row>
    <row r="727" spans="1:6">
      <c r="A727" s="7">
        <v>44405</v>
      </c>
      <c r="B727" t="s">
        <v>0</v>
      </c>
      <c r="C727" s="4">
        <v>66603.149999999994</v>
      </c>
      <c r="D727" s="15" t="s">
        <v>90</v>
      </c>
      <c r="E727" t="s">
        <v>92</v>
      </c>
      <c r="F727">
        <v>0</v>
      </c>
    </row>
    <row r="728" spans="1:6">
      <c r="A728" s="7">
        <v>44405</v>
      </c>
      <c r="B728" t="s">
        <v>0</v>
      </c>
      <c r="C728" s="4">
        <v>66603.149999999994</v>
      </c>
      <c r="D728" s="15" t="s">
        <v>90</v>
      </c>
      <c r="E728" t="s">
        <v>93</v>
      </c>
      <c r="F728">
        <v>0</v>
      </c>
    </row>
    <row r="729" spans="1:6">
      <c r="A729" s="7">
        <v>44405</v>
      </c>
      <c r="B729" t="s">
        <v>0</v>
      </c>
      <c r="C729" s="4">
        <v>66603.149999999994</v>
      </c>
      <c r="D729" s="15" t="s">
        <v>90</v>
      </c>
      <c r="E729" t="s">
        <v>94</v>
      </c>
      <c r="F729">
        <v>0</v>
      </c>
    </row>
    <row r="730" spans="1:6">
      <c r="A730" s="7">
        <v>44406</v>
      </c>
      <c r="B730" t="s">
        <v>0</v>
      </c>
      <c r="C730" s="4">
        <v>61397.35</v>
      </c>
      <c r="D730" s="15" t="s">
        <v>73</v>
      </c>
      <c r="E730" t="s">
        <v>56</v>
      </c>
      <c r="F730">
        <v>0</v>
      </c>
    </row>
    <row r="731" spans="1:6">
      <c r="A731" s="7">
        <v>44406</v>
      </c>
      <c r="B731" t="s">
        <v>0</v>
      </c>
      <c r="C731" s="4">
        <v>61397.35</v>
      </c>
      <c r="D731" s="15" t="s">
        <v>73</v>
      </c>
      <c r="E731" t="s">
        <v>55</v>
      </c>
      <c r="F731">
        <v>0</v>
      </c>
    </row>
    <row r="732" spans="1:6">
      <c r="A732" s="7">
        <v>44406</v>
      </c>
      <c r="B732" t="s">
        <v>0</v>
      </c>
      <c r="C732" s="4">
        <v>61397.35</v>
      </c>
      <c r="D732" s="15" t="s">
        <v>76</v>
      </c>
      <c r="E732" t="s">
        <v>25</v>
      </c>
      <c r="F732">
        <v>6</v>
      </c>
    </row>
    <row r="733" spans="1:6">
      <c r="A733" s="7">
        <v>44406</v>
      </c>
      <c r="B733" t="s">
        <v>0</v>
      </c>
      <c r="C733" s="4">
        <v>61397.35</v>
      </c>
      <c r="D733" s="15" t="s">
        <v>78</v>
      </c>
      <c r="E733" t="s">
        <v>57</v>
      </c>
      <c r="F733">
        <v>31</v>
      </c>
    </row>
    <row r="734" spans="1:6">
      <c r="A734" s="7">
        <v>44406</v>
      </c>
      <c r="B734" t="s">
        <v>0</v>
      </c>
      <c r="C734" s="4">
        <v>61397.35</v>
      </c>
      <c r="D734" s="15" t="s">
        <v>78</v>
      </c>
      <c r="E734" t="s">
        <v>58</v>
      </c>
      <c r="F734">
        <v>51</v>
      </c>
    </row>
    <row r="735" spans="1:6">
      <c r="A735" s="7">
        <v>44406</v>
      </c>
      <c r="B735" t="s">
        <v>0</v>
      </c>
      <c r="C735" s="4">
        <v>61397.35</v>
      </c>
      <c r="D735" s="15" t="s">
        <v>79</v>
      </c>
      <c r="E735" t="s">
        <v>36</v>
      </c>
      <c r="F735">
        <v>0</v>
      </c>
    </row>
    <row r="736" spans="1:6">
      <c r="A736" s="7">
        <v>44406</v>
      </c>
      <c r="B736" t="s">
        <v>0</v>
      </c>
      <c r="C736" s="4">
        <v>61397.35</v>
      </c>
      <c r="D736" s="15" t="s">
        <v>80</v>
      </c>
      <c r="E736" t="s">
        <v>60</v>
      </c>
      <c r="F736">
        <v>0</v>
      </c>
    </row>
    <row r="737" spans="1:6">
      <c r="A737" s="7">
        <v>44406</v>
      </c>
      <c r="B737" t="s">
        <v>0</v>
      </c>
      <c r="C737" s="4">
        <v>61397.35</v>
      </c>
      <c r="D737" s="15" t="s">
        <v>80</v>
      </c>
      <c r="E737" t="s">
        <v>59</v>
      </c>
      <c r="F737">
        <v>0</v>
      </c>
    </row>
    <row r="738" spans="1:6">
      <c r="A738" s="7">
        <v>44406</v>
      </c>
      <c r="B738" t="s">
        <v>0</v>
      </c>
      <c r="C738" s="4">
        <v>61397.35</v>
      </c>
      <c r="D738" s="15" t="s">
        <v>81</v>
      </c>
      <c r="E738" t="s">
        <v>15</v>
      </c>
      <c r="F738">
        <v>0</v>
      </c>
    </row>
    <row r="739" spans="1:6">
      <c r="A739" s="7">
        <v>44406</v>
      </c>
      <c r="B739" t="s">
        <v>0</v>
      </c>
      <c r="C739" s="4">
        <v>61397.35</v>
      </c>
      <c r="D739" s="15" t="s">
        <v>81</v>
      </c>
      <c r="E739" t="s">
        <v>16</v>
      </c>
      <c r="F739">
        <v>0</v>
      </c>
    </row>
    <row r="740" spans="1:6">
      <c r="A740" s="7">
        <v>44406</v>
      </c>
      <c r="B740" t="s">
        <v>0</v>
      </c>
      <c r="C740" s="4">
        <v>61397.35</v>
      </c>
      <c r="D740" s="15" t="s">
        <v>81</v>
      </c>
      <c r="E740" t="s">
        <v>17</v>
      </c>
      <c r="F740">
        <v>0</v>
      </c>
    </row>
    <row r="741" spans="1:6">
      <c r="A741" s="7">
        <v>44406</v>
      </c>
      <c r="B741" t="s">
        <v>0</v>
      </c>
      <c r="C741" s="4">
        <v>61397.35</v>
      </c>
      <c r="D741" s="15" t="s">
        <v>82</v>
      </c>
      <c r="E741" t="s">
        <v>19</v>
      </c>
      <c r="F741">
        <v>0</v>
      </c>
    </row>
    <row r="742" spans="1:6">
      <c r="A742" s="7">
        <v>44406</v>
      </c>
      <c r="B742" t="s">
        <v>0</v>
      </c>
      <c r="C742" s="4">
        <v>61397.35</v>
      </c>
      <c r="D742" s="15" t="s">
        <v>83</v>
      </c>
      <c r="E742" t="s">
        <v>14</v>
      </c>
      <c r="F742">
        <v>0</v>
      </c>
    </row>
    <row r="743" spans="1:6">
      <c r="A743" s="7">
        <v>44406</v>
      </c>
      <c r="B743" t="s">
        <v>0</v>
      </c>
      <c r="C743" s="4">
        <v>61397.35</v>
      </c>
      <c r="D743" s="15" t="s">
        <v>84</v>
      </c>
      <c r="E743" t="s">
        <v>38</v>
      </c>
      <c r="F743">
        <v>84</v>
      </c>
    </row>
    <row r="744" spans="1:6">
      <c r="A744" s="7">
        <v>44406</v>
      </c>
      <c r="B744" t="s">
        <v>0</v>
      </c>
      <c r="C744" s="4">
        <v>61397.35</v>
      </c>
      <c r="D744" s="15" t="s">
        <v>85</v>
      </c>
      <c r="E744" t="s">
        <v>40</v>
      </c>
      <c r="F744">
        <v>0</v>
      </c>
    </row>
    <row r="745" spans="1:6">
      <c r="A745" s="7">
        <v>44406</v>
      </c>
      <c r="B745" t="s">
        <v>0</v>
      </c>
      <c r="C745" s="4">
        <v>61397.35</v>
      </c>
      <c r="D745" s="15" t="s">
        <v>86</v>
      </c>
      <c r="E745" t="s">
        <v>13</v>
      </c>
      <c r="F745">
        <v>0</v>
      </c>
    </row>
    <row r="746" spans="1:6">
      <c r="A746" s="7">
        <v>44406</v>
      </c>
      <c r="B746" t="s">
        <v>0</v>
      </c>
      <c r="C746" s="4">
        <v>61397.35</v>
      </c>
      <c r="D746" s="15" t="s">
        <v>87</v>
      </c>
      <c r="E746" t="s">
        <v>37</v>
      </c>
      <c r="F746">
        <v>0</v>
      </c>
    </row>
    <row r="747" spans="1:6">
      <c r="A747" s="7">
        <v>44406</v>
      </c>
      <c r="B747" t="s">
        <v>0</v>
      </c>
      <c r="C747" s="4">
        <v>61397.35</v>
      </c>
      <c r="D747" s="15" t="s">
        <v>88</v>
      </c>
      <c r="E747" t="s">
        <v>39</v>
      </c>
      <c r="F747">
        <v>0</v>
      </c>
    </row>
    <row r="748" spans="1:6">
      <c r="A748" s="7">
        <v>44406</v>
      </c>
      <c r="B748" t="s">
        <v>0</v>
      </c>
      <c r="C748" s="4">
        <v>61397.35</v>
      </c>
      <c r="D748" s="15" t="s">
        <v>89</v>
      </c>
      <c r="E748" t="s">
        <v>20</v>
      </c>
      <c r="F748">
        <v>66</v>
      </c>
    </row>
    <row r="749" spans="1:6">
      <c r="A749" s="7">
        <v>44406</v>
      </c>
      <c r="B749" t="s">
        <v>0</v>
      </c>
      <c r="C749" s="4">
        <v>61397.35</v>
      </c>
      <c r="D749" s="15" t="s">
        <v>89</v>
      </c>
      <c r="E749" t="s">
        <v>21</v>
      </c>
      <c r="F749">
        <v>12</v>
      </c>
    </row>
    <row r="750" spans="1:6">
      <c r="A750" s="7">
        <v>44406</v>
      </c>
      <c r="B750" t="s">
        <v>0</v>
      </c>
      <c r="C750" s="4">
        <v>61397.35</v>
      </c>
      <c r="D750" s="15" t="s">
        <v>89</v>
      </c>
      <c r="E750" t="s">
        <v>22</v>
      </c>
      <c r="F750">
        <v>194</v>
      </c>
    </row>
    <row r="751" spans="1:6">
      <c r="A751" s="7">
        <v>44406</v>
      </c>
      <c r="B751" t="s">
        <v>0</v>
      </c>
      <c r="C751" s="4">
        <v>61397.35</v>
      </c>
      <c r="D751" s="15" t="s">
        <v>90</v>
      </c>
      <c r="E751" t="s">
        <v>91</v>
      </c>
      <c r="F751">
        <v>1</v>
      </c>
    </row>
    <row r="752" spans="1:6">
      <c r="A752" s="7">
        <v>44406</v>
      </c>
      <c r="B752" t="s">
        <v>0</v>
      </c>
      <c r="C752" s="4">
        <v>61397.35</v>
      </c>
      <c r="D752" s="15" t="s">
        <v>90</v>
      </c>
      <c r="E752" t="s">
        <v>18</v>
      </c>
      <c r="F752">
        <v>0</v>
      </c>
    </row>
    <row r="753" spans="1:6">
      <c r="A753" s="7">
        <v>44406</v>
      </c>
      <c r="B753" t="s">
        <v>0</v>
      </c>
      <c r="C753" s="4">
        <v>61397.35</v>
      </c>
      <c r="D753" s="15" t="s">
        <v>90</v>
      </c>
      <c r="E753" t="s">
        <v>92</v>
      </c>
      <c r="F753">
        <v>0</v>
      </c>
    </row>
    <row r="754" spans="1:6">
      <c r="A754" s="7">
        <v>44406</v>
      </c>
      <c r="B754" t="s">
        <v>0</v>
      </c>
      <c r="C754" s="4">
        <v>61397.35</v>
      </c>
      <c r="D754" s="15" t="s">
        <v>90</v>
      </c>
      <c r="E754" t="s">
        <v>93</v>
      </c>
      <c r="F754">
        <v>0</v>
      </c>
    </row>
    <row r="755" spans="1:6">
      <c r="A755" s="7">
        <v>44406</v>
      </c>
      <c r="B755" t="s">
        <v>0</v>
      </c>
      <c r="C755" s="4">
        <v>61397.35</v>
      </c>
      <c r="D755" s="15" t="s">
        <v>90</v>
      </c>
      <c r="E755" t="s">
        <v>94</v>
      </c>
      <c r="F755">
        <v>0</v>
      </c>
    </row>
    <row r="756" spans="1:6">
      <c r="A756" s="7">
        <v>44407</v>
      </c>
      <c r="B756" t="s">
        <v>0</v>
      </c>
      <c r="C756" s="4">
        <v>71296.2</v>
      </c>
      <c r="D756" s="15" t="s">
        <v>73</v>
      </c>
      <c r="E756" t="s">
        <v>56</v>
      </c>
      <c r="F756">
        <v>0</v>
      </c>
    </row>
    <row r="757" spans="1:6">
      <c r="A757" s="7">
        <v>44407</v>
      </c>
      <c r="B757" t="s">
        <v>0</v>
      </c>
      <c r="C757" s="4">
        <v>71296.2</v>
      </c>
      <c r="D757" s="15" t="s">
        <v>73</v>
      </c>
      <c r="E757" t="s">
        <v>55</v>
      </c>
      <c r="F757">
        <v>0</v>
      </c>
    </row>
    <row r="758" spans="1:6">
      <c r="A758" s="7">
        <v>44407</v>
      </c>
      <c r="B758" t="s">
        <v>0</v>
      </c>
      <c r="C758" s="4">
        <v>71296.2</v>
      </c>
      <c r="D758" s="15" t="s">
        <v>76</v>
      </c>
      <c r="E758" t="s">
        <v>25</v>
      </c>
      <c r="F758">
        <v>20</v>
      </c>
    </row>
    <row r="759" spans="1:6">
      <c r="A759" s="7">
        <v>44407</v>
      </c>
      <c r="B759" t="s">
        <v>0</v>
      </c>
      <c r="C759" s="4">
        <v>71296.2</v>
      </c>
      <c r="D759" s="15" t="s">
        <v>78</v>
      </c>
      <c r="E759" t="s">
        <v>57</v>
      </c>
      <c r="F759">
        <v>30</v>
      </c>
    </row>
    <row r="760" spans="1:6">
      <c r="A760" s="7">
        <v>44407</v>
      </c>
      <c r="B760" t="s">
        <v>0</v>
      </c>
      <c r="C760" s="4">
        <v>71296.2</v>
      </c>
      <c r="D760" s="15" t="s">
        <v>78</v>
      </c>
      <c r="E760" t="s">
        <v>58</v>
      </c>
      <c r="F760">
        <v>47</v>
      </c>
    </row>
    <row r="761" spans="1:6">
      <c r="A761" s="7">
        <v>44407</v>
      </c>
      <c r="B761" t="s">
        <v>0</v>
      </c>
      <c r="C761" s="4">
        <v>71296.2</v>
      </c>
      <c r="D761" s="15" t="s">
        <v>79</v>
      </c>
      <c r="E761" t="s">
        <v>36</v>
      </c>
      <c r="F761">
        <v>0</v>
      </c>
    </row>
    <row r="762" spans="1:6">
      <c r="A762" s="7">
        <v>44407</v>
      </c>
      <c r="B762" t="s">
        <v>0</v>
      </c>
      <c r="C762" s="4">
        <v>71296.2</v>
      </c>
      <c r="D762" s="15" t="s">
        <v>80</v>
      </c>
      <c r="E762" t="s">
        <v>60</v>
      </c>
      <c r="F762">
        <v>0</v>
      </c>
    </row>
    <row r="763" spans="1:6">
      <c r="A763" s="7">
        <v>44407</v>
      </c>
      <c r="B763" t="s">
        <v>0</v>
      </c>
      <c r="C763" s="4">
        <v>71296.2</v>
      </c>
      <c r="D763" s="15" t="s">
        <v>80</v>
      </c>
      <c r="E763" t="s">
        <v>59</v>
      </c>
      <c r="F763">
        <v>0</v>
      </c>
    </row>
    <row r="764" spans="1:6">
      <c r="A764" s="7">
        <v>44407</v>
      </c>
      <c r="B764" t="s">
        <v>0</v>
      </c>
      <c r="C764" s="4">
        <v>71296.2</v>
      </c>
      <c r="D764" s="15" t="s">
        <v>81</v>
      </c>
      <c r="E764" t="s">
        <v>15</v>
      </c>
      <c r="F764">
        <v>0</v>
      </c>
    </row>
    <row r="765" spans="1:6">
      <c r="A765" s="7">
        <v>44407</v>
      </c>
      <c r="B765" t="s">
        <v>0</v>
      </c>
      <c r="C765" s="4">
        <v>71296.2</v>
      </c>
      <c r="D765" s="15" t="s">
        <v>81</v>
      </c>
      <c r="E765" t="s">
        <v>16</v>
      </c>
      <c r="F765">
        <v>0</v>
      </c>
    </row>
    <row r="766" spans="1:6">
      <c r="A766" s="7">
        <v>44407</v>
      </c>
      <c r="B766" t="s">
        <v>0</v>
      </c>
      <c r="C766" s="4">
        <v>71296.2</v>
      </c>
      <c r="D766" s="15" t="s">
        <v>81</v>
      </c>
      <c r="E766" t="s">
        <v>17</v>
      </c>
      <c r="F766">
        <v>0</v>
      </c>
    </row>
    <row r="767" spans="1:6">
      <c r="A767" s="7">
        <v>44407</v>
      </c>
      <c r="B767" t="s">
        <v>0</v>
      </c>
      <c r="C767" s="4">
        <v>71296.2</v>
      </c>
      <c r="D767" s="15" t="s">
        <v>82</v>
      </c>
      <c r="E767" t="s">
        <v>19</v>
      </c>
      <c r="F767">
        <v>0</v>
      </c>
    </row>
    <row r="768" spans="1:6">
      <c r="A768" s="7">
        <v>44407</v>
      </c>
      <c r="B768" t="s">
        <v>0</v>
      </c>
      <c r="C768" s="4">
        <v>71296.2</v>
      </c>
      <c r="D768" s="15" t="s">
        <v>83</v>
      </c>
      <c r="E768" t="s">
        <v>14</v>
      </c>
      <c r="F768">
        <v>0</v>
      </c>
    </row>
    <row r="769" spans="1:6">
      <c r="A769" s="7">
        <v>44407</v>
      </c>
      <c r="B769" t="s">
        <v>0</v>
      </c>
      <c r="C769" s="4">
        <v>71296.2</v>
      </c>
      <c r="D769" s="15" t="s">
        <v>84</v>
      </c>
      <c r="E769" t="s">
        <v>38</v>
      </c>
      <c r="F769">
        <v>80</v>
      </c>
    </row>
    <row r="770" spans="1:6">
      <c r="A770" s="7">
        <v>44407</v>
      </c>
      <c r="B770" t="s">
        <v>0</v>
      </c>
      <c r="C770" s="4">
        <v>71296.2</v>
      </c>
      <c r="D770" s="15" t="s">
        <v>85</v>
      </c>
      <c r="E770" t="s">
        <v>40</v>
      </c>
      <c r="F770">
        <v>0</v>
      </c>
    </row>
    <row r="771" spans="1:6">
      <c r="A771" s="7">
        <v>44407</v>
      </c>
      <c r="B771" t="s">
        <v>0</v>
      </c>
      <c r="C771" s="4">
        <v>71296.2</v>
      </c>
      <c r="D771" s="15" t="s">
        <v>86</v>
      </c>
      <c r="E771" t="s">
        <v>13</v>
      </c>
      <c r="F771">
        <v>0</v>
      </c>
    </row>
    <row r="772" spans="1:6">
      <c r="A772" s="7">
        <v>44407</v>
      </c>
      <c r="B772" t="s">
        <v>0</v>
      </c>
      <c r="C772" s="4">
        <v>71296.2</v>
      </c>
      <c r="D772" s="15" t="s">
        <v>87</v>
      </c>
      <c r="E772" t="s">
        <v>37</v>
      </c>
      <c r="F772">
        <v>0</v>
      </c>
    </row>
    <row r="773" spans="1:6">
      <c r="A773" s="7">
        <v>44407</v>
      </c>
      <c r="B773" t="s">
        <v>0</v>
      </c>
      <c r="C773" s="4">
        <v>71296.2</v>
      </c>
      <c r="D773" s="15" t="s">
        <v>88</v>
      </c>
      <c r="E773" t="s">
        <v>39</v>
      </c>
      <c r="F773">
        <v>0</v>
      </c>
    </row>
    <row r="774" spans="1:6">
      <c r="A774" s="7">
        <v>44407</v>
      </c>
      <c r="B774" t="s">
        <v>0</v>
      </c>
      <c r="C774" s="4">
        <v>71296.2</v>
      </c>
      <c r="D774" s="15" t="s">
        <v>89</v>
      </c>
      <c r="E774" t="s">
        <v>20</v>
      </c>
      <c r="F774">
        <v>77</v>
      </c>
    </row>
    <row r="775" spans="1:6">
      <c r="A775" s="7">
        <v>44407</v>
      </c>
      <c r="B775" t="s">
        <v>0</v>
      </c>
      <c r="C775" s="4">
        <v>71296.2</v>
      </c>
      <c r="D775" s="15" t="s">
        <v>89</v>
      </c>
      <c r="E775" t="s">
        <v>21</v>
      </c>
      <c r="F775">
        <v>12</v>
      </c>
    </row>
    <row r="776" spans="1:6">
      <c r="A776" s="7">
        <v>44407</v>
      </c>
      <c r="B776" t="s">
        <v>0</v>
      </c>
      <c r="C776" s="4">
        <v>71296.2</v>
      </c>
      <c r="D776" s="15" t="s">
        <v>89</v>
      </c>
      <c r="E776" t="s">
        <v>22</v>
      </c>
      <c r="F776">
        <v>188</v>
      </c>
    </row>
    <row r="777" spans="1:6">
      <c r="A777" s="7">
        <v>44407</v>
      </c>
      <c r="B777" t="s">
        <v>0</v>
      </c>
      <c r="C777" s="4">
        <v>71296.2</v>
      </c>
      <c r="D777" s="15" t="s">
        <v>90</v>
      </c>
      <c r="E777" t="s">
        <v>91</v>
      </c>
      <c r="F777">
        <v>0</v>
      </c>
    </row>
    <row r="778" spans="1:6">
      <c r="A778" s="7">
        <v>44407</v>
      </c>
      <c r="B778" t="s">
        <v>0</v>
      </c>
      <c r="C778" s="4">
        <v>71296.2</v>
      </c>
      <c r="D778" s="15" t="s">
        <v>90</v>
      </c>
      <c r="E778" t="s">
        <v>18</v>
      </c>
      <c r="F778">
        <v>0</v>
      </c>
    </row>
    <row r="779" spans="1:6">
      <c r="A779" s="7">
        <v>44407</v>
      </c>
      <c r="B779" t="s">
        <v>0</v>
      </c>
      <c r="C779" s="4">
        <v>71296.2</v>
      </c>
      <c r="D779" s="15" t="s">
        <v>90</v>
      </c>
      <c r="E779" t="s">
        <v>92</v>
      </c>
      <c r="F779">
        <v>0</v>
      </c>
    </row>
    <row r="780" spans="1:6">
      <c r="A780" s="7">
        <v>44407</v>
      </c>
      <c r="B780" t="s">
        <v>0</v>
      </c>
      <c r="C780" s="4">
        <v>71296.2</v>
      </c>
      <c r="D780" s="15" t="s">
        <v>90</v>
      </c>
      <c r="E780" t="s">
        <v>93</v>
      </c>
      <c r="F780">
        <v>0</v>
      </c>
    </row>
    <row r="781" spans="1:6">
      <c r="A781" s="7">
        <v>44407</v>
      </c>
      <c r="B781" t="s">
        <v>0</v>
      </c>
      <c r="C781" s="4">
        <v>71296.2</v>
      </c>
      <c r="D781" s="15" t="s">
        <v>90</v>
      </c>
      <c r="E781" t="s">
        <v>94</v>
      </c>
      <c r="F781">
        <v>0</v>
      </c>
    </row>
    <row r="782" spans="1:6">
      <c r="A782" s="7">
        <v>44408</v>
      </c>
      <c r="B782" t="s">
        <v>0</v>
      </c>
      <c r="C782" s="4">
        <v>61901.64</v>
      </c>
      <c r="D782" s="15" t="s">
        <v>73</v>
      </c>
      <c r="E782" t="s">
        <v>56</v>
      </c>
      <c r="F782">
        <v>0</v>
      </c>
    </row>
    <row r="783" spans="1:6">
      <c r="A783" s="7">
        <v>44408</v>
      </c>
      <c r="B783" t="s">
        <v>0</v>
      </c>
      <c r="C783" s="4">
        <v>61901.64</v>
      </c>
      <c r="D783" s="15" t="s">
        <v>73</v>
      </c>
      <c r="E783" t="s">
        <v>55</v>
      </c>
      <c r="F783">
        <v>0</v>
      </c>
    </row>
    <row r="784" spans="1:6">
      <c r="A784" s="7">
        <v>44408</v>
      </c>
      <c r="B784" t="s">
        <v>0</v>
      </c>
      <c r="C784" s="4">
        <v>61901.64</v>
      </c>
      <c r="D784" s="15" t="s">
        <v>76</v>
      </c>
      <c r="E784" t="s">
        <v>25</v>
      </c>
      <c r="F784">
        <v>22</v>
      </c>
    </row>
    <row r="785" spans="1:6">
      <c r="A785" s="7">
        <v>44408</v>
      </c>
      <c r="B785" t="s">
        <v>0</v>
      </c>
      <c r="C785" s="4">
        <v>61901.64</v>
      </c>
      <c r="D785" s="15" t="s">
        <v>78</v>
      </c>
      <c r="E785" t="s">
        <v>57</v>
      </c>
      <c r="F785">
        <v>25</v>
      </c>
    </row>
    <row r="786" spans="1:6">
      <c r="A786" s="7">
        <v>44408</v>
      </c>
      <c r="B786" t="s">
        <v>0</v>
      </c>
      <c r="C786" s="4">
        <v>61901.64</v>
      </c>
      <c r="D786" s="15" t="s">
        <v>78</v>
      </c>
      <c r="E786" t="s">
        <v>58</v>
      </c>
      <c r="F786">
        <v>47</v>
      </c>
    </row>
    <row r="787" spans="1:6">
      <c r="A787" s="7">
        <v>44408</v>
      </c>
      <c r="B787" t="s">
        <v>0</v>
      </c>
      <c r="C787" s="4">
        <v>61901.64</v>
      </c>
      <c r="D787" s="15" t="s">
        <v>79</v>
      </c>
      <c r="E787" t="s">
        <v>36</v>
      </c>
      <c r="F787">
        <v>0</v>
      </c>
    </row>
    <row r="788" spans="1:6">
      <c r="A788" s="7">
        <v>44408</v>
      </c>
      <c r="B788" t="s">
        <v>0</v>
      </c>
      <c r="C788" s="4">
        <v>61901.64</v>
      </c>
      <c r="D788" s="15" t="s">
        <v>80</v>
      </c>
      <c r="E788" t="s">
        <v>60</v>
      </c>
      <c r="F788">
        <v>0</v>
      </c>
    </row>
    <row r="789" spans="1:6">
      <c r="A789" s="7">
        <v>44408</v>
      </c>
      <c r="B789" t="s">
        <v>0</v>
      </c>
      <c r="C789" s="4">
        <v>61901.64</v>
      </c>
      <c r="D789" s="15" t="s">
        <v>80</v>
      </c>
      <c r="E789" t="s">
        <v>59</v>
      </c>
      <c r="F789">
        <v>0</v>
      </c>
    </row>
    <row r="790" spans="1:6">
      <c r="A790" s="7">
        <v>44408</v>
      </c>
      <c r="B790" t="s">
        <v>0</v>
      </c>
      <c r="C790" s="4">
        <v>61901.64</v>
      </c>
      <c r="D790" s="15" t="s">
        <v>81</v>
      </c>
      <c r="E790" t="s">
        <v>15</v>
      </c>
      <c r="F790">
        <v>0</v>
      </c>
    </row>
    <row r="791" spans="1:6">
      <c r="A791" s="7">
        <v>44408</v>
      </c>
      <c r="B791" t="s">
        <v>0</v>
      </c>
      <c r="C791" s="4">
        <v>61901.64</v>
      </c>
      <c r="D791" s="15" t="s">
        <v>81</v>
      </c>
      <c r="E791" t="s">
        <v>16</v>
      </c>
      <c r="F791">
        <v>0</v>
      </c>
    </row>
    <row r="792" spans="1:6">
      <c r="A792" s="7">
        <v>44408</v>
      </c>
      <c r="B792" t="s">
        <v>0</v>
      </c>
      <c r="C792" s="4">
        <v>61901.64</v>
      </c>
      <c r="D792" s="15" t="s">
        <v>81</v>
      </c>
      <c r="E792" t="s">
        <v>17</v>
      </c>
      <c r="F792">
        <v>0</v>
      </c>
    </row>
    <row r="793" spans="1:6">
      <c r="A793" s="7">
        <v>44408</v>
      </c>
      <c r="B793" t="s">
        <v>0</v>
      </c>
      <c r="C793" s="4">
        <v>61901.64</v>
      </c>
      <c r="D793" s="15" t="s">
        <v>82</v>
      </c>
      <c r="E793" t="s">
        <v>19</v>
      </c>
      <c r="F793">
        <v>0</v>
      </c>
    </row>
    <row r="794" spans="1:6">
      <c r="A794" s="7">
        <v>44408</v>
      </c>
      <c r="B794" t="s">
        <v>0</v>
      </c>
      <c r="C794" s="4">
        <v>61901.64</v>
      </c>
      <c r="D794" s="15" t="s">
        <v>83</v>
      </c>
      <c r="E794" t="s">
        <v>14</v>
      </c>
      <c r="F794">
        <v>0</v>
      </c>
    </row>
    <row r="795" spans="1:6">
      <c r="A795" s="7">
        <v>44408</v>
      </c>
      <c r="B795" t="s">
        <v>0</v>
      </c>
      <c r="C795" s="4">
        <v>61901.64</v>
      </c>
      <c r="D795" s="15" t="s">
        <v>84</v>
      </c>
      <c r="E795" t="s">
        <v>38</v>
      </c>
      <c r="F795">
        <v>85</v>
      </c>
    </row>
    <row r="796" spans="1:6">
      <c r="A796" s="7">
        <v>44408</v>
      </c>
      <c r="B796" t="s">
        <v>0</v>
      </c>
      <c r="C796" s="4">
        <v>61901.64</v>
      </c>
      <c r="D796" s="15" t="s">
        <v>85</v>
      </c>
      <c r="E796" t="s">
        <v>40</v>
      </c>
      <c r="F796">
        <v>0</v>
      </c>
    </row>
    <row r="797" spans="1:6">
      <c r="A797" s="7">
        <v>44408</v>
      </c>
      <c r="B797" t="s">
        <v>0</v>
      </c>
      <c r="C797" s="4">
        <v>61901.64</v>
      </c>
      <c r="D797" s="15" t="s">
        <v>86</v>
      </c>
      <c r="E797" t="s">
        <v>13</v>
      </c>
      <c r="F797">
        <v>0</v>
      </c>
    </row>
    <row r="798" spans="1:6">
      <c r="A798" s="7">
        <v>44408</v>
      </c>
      <c r="B798" t="s">
        <v>0</v>
      </c>
      <c r="C798" s="4">
        <v>61901.64</v>
      </c>
      <c r="D798" s="15" t="s">
        <v>87</v>
      </c>
      <c r="E798" t="s">
        <v>37</v>
      </c>
      <c r="F798">
        <v>0</v>
      </c>
    </row>
    <row r="799" spans="1:6">
      <c r="A799" s="7">
        <v>44408</v>
      </c>
      <c r="B799" t="s">
        <v>0</v>
      </c>
      <c r="C799" s="4">
        <v>61901.64</v>
      </c>
      <c r="D799" s="15" t="s">
        <v>88</v>
      </c>
      <c r="E799" t="s">
        <v>39</v>
      </c>
      <c r="F799">
        <v>0</v>
      </c>
    </row>
    <row r="800" spans="1:6">
      <c r="A800" s="7">
        <v>44408</v>
      </c>
      <c r="B800" t="s">
        <v>0</v>
      </c>
      <c r="C800" s="4">
        <v>61901.64</v>
      </c>
      <c r="D800" s="15" t="s">
        <v>89</v>
      </c>
      <c r="E800" t="s">
        <v>20</v>
      </c>
      <c r="F800">
        <v>86</v>
      </c>
    </row>
    <row r="801" spans="1:6">
      <c r="A801" s="7">
        <v>44408</v>
      </c>
      <c r="B801" t="s">
        <v>0</v>
      </c>
      <c r="C801" s="4">
        <v>61901.64</v>
      </c>
      <c r="D801" s="15" t="s">
        <v>89</v>
      </c>
      <c r="E801" t="s">
        <v>21</v>
      </c>
      <c r="F801">
        <v>12</v>
      </c>
    </row>
    <row r="802" spans="1:6">
      <c r="A802" s="7">
        <v>44408</v>
      </c>
      <c r="B802" t="s">
        <v>0</v>
      </c>
      <c r="C802" s="4">
        <v>61901.64</v>
      </c>
      <c r="D802" s="15" t="s">
        <v>89</v>
      </c>
      <c r="E802" t="s">
        <v>22</v>
      </c>
      <c r="F802">
        <v>186</v>
      </c>
    </row>
    <row r="803" spans="1:6">
      <c r="A803" s="7">
        <v>44408</v>
      </c>
      <c r="B803" t="s">
        <v>0</v>
      </c>
      <c r="C803" s="4">
        <v>61901.64</v>
      </c>
      <c r="D803" s="15" t="s">
        <v>90</v>
      </c>
      <c r="E803" t="s">
        <v>91</v>
      </c>
      <c r="F803">
        <v>0</v>
      </c>
    </row>
    <row r="804" spans="1:6">
      <c r="A804" s="7">
        <v>44408</v>
      </c>
      <c r="B804" t="s">
        <v>0</v>
      </c>
      <c r="C804" s="4">
        <v>61901.64</v>
      </c>
      <c r="D804" s="15" t="s">
        <v>90</v>
      </c>
      <c r="E804" t="s">
        <v>18</v>
      </c>
      <c r="F804">
        <v>0</v>
      </c>
    </row>
    <row r="805" spans="1:6">
      <c r="A805" s="7">
        <v>44408</v>
      </c>
      <c r="B805" t="s">
        <v>0</v>
      </c>
      <c r="C805" s="4">
        <v>61901.64</v>
      </c>
      <c r="D805" s="15" t="s">
        <v>90</v>
      </c>
      <c r="E805" t="s">
        <v>92</v>
      </c>
      <c r="F805">
        <v>0</v>
      </c>
    </row>
    <row r="806" spans="1:6">
      <c r="A806" s="7">
        <v>44408</v>
      </c>
      <c r="B806" t="s">
        <v>0</v>
      </c>
      <c r="C806" s="4">
        <v>61901.64</v>
      </c>
      <c r="D806" s="15" t="s">
        <v>90</v>
      </c>
      <c r="E806" t="s">
        <v>93</v>
      </c>
      <c r="F806">
        <v>0</v>
      </c>
    </row>
    <row r="807" spans="1:6">
      <c r="A807" s="7">
        <v>44408</v>
      </c>
      <c r="B807" t="s">
        <v>0</v>
      </c>
      <c r="C807" s="4">
        <v>61901.64</v>
      </c>
      <c r="D807" s="15" t="s">
        <v>90</v>
      </c>
      <c r="E807" t="s">
        <v>94</v>
      </c>
      <c r="F807">
        <v>0</v>
      </c>
    </row>
    <row r="808" spans="1:6">
      <c r="A808" s="7">
        <v>44409</v>
      </c>
      <c r="B808" t="s">
        <v>0</v>
      </c>
      <c r="C808" s="4">
        <v>70015.86</v>
      </c>
      <c r="D808" s="15" t="s">
        <v>73</v>
      </c>
      <c r="E808" t="s">
        <v>56</v>
      </c>
      <c r="F808">
        <v>0</v>
      </c>
    </row>
    <row r="809" spans="1:6">
      <c r="A809" s="7">
        <v>44409</v>
      </c>
      <c r="B809" t="s">
        <v>0</v>
      </c>
      <c r="C809" s="4">
        <v>70015.86</v>
      </c>
      <c r="D809" s="15" t="s">
        <v>73</v>
      </c>
      <c r="E809" t="s">
        <v>55</v>
      </c>
      <c r="F809">
        <v>0</v>
      </c>
    </row>
    <row r="810" spans="1:6">
      <c r="A810" s="7">
        <v>44409</v>
      </c>
      <c r="B810" t="s">
        <v>0</v>
      </c>
      <c r="C810" s="4">
        <v>70015.86</v>
      </c>
      <c r="D810" s="15" t="s">
        <v>76</v>
      </c>
      <c r="E810" t="s">
        <v>25</v>
      </c>
      <c r="F810">
        <v>19</v>
      </c>
    </row>
    <row r="811" spans="1:6">
      <c r="A811" s="7">
        <v>44409</v>
      </c>
      <c r="B811" t="s">
        <v>0</v>
      </c>
      <c r="C811" s="4">
        <v>70015.86</v>
      </c>
      <c r="D811" s="15" t="s">
        <v>78</v>
      </c>
      <c r="E811" t="s">
        <v>57</v>
      </c>
      <c r="F811">
        <v>30</v>
      </c>
    </row>
    <row r="812" spans="1:6">
      <c r="A812" s="7">
        <v>44409</v>
      </c>
      <c r="B812" t="s">
        <v>0</v>
      </c>
      <c r="C812" s="4">
        <v>70015.86</v>
      </c>
      <c r="D812" s="15" t="s">
        <v>78</v>
      </c>
      <c r="E812" t="s">
        <v>58</v>
      </c>
      <c r="F812">
        <v>46</v>
      </c>
    </row>
    <row r="813" spans="1:6">
      <c r="A813" s="7">
        <v>44409</v>
      </c>
      <c r="B813" t="s">
        <v>0</v>
      </c>
      <c r="C813" s="4">
        <v>70015.86</v>
      </c>
      <c r="D813" s="15" t="s">
        <v>79</v>
      </c>
      <c r="E813" t="s">
        <v>36</v>
      </c>
      <c r="F813">
        <v>0</v>
      </c>
    </row>
    <row r="814" spans="1:6">
      <c r="A814" s="7">
        <v>44409</v>
      </c>
      <c r="B814" t="s">
        <v>0</v>
      </c>
      <c r="C814" s="4">
        <v>70015.86</v>
      </c>
      <c r="D814" s="15" t="s">
        <v>80</v>
      </c>
      <c r="E814" t="s">
        <v>60</v>
      </c>
      <c r="F814">
        <v>0</v>
      </c>
    </row>
    <row r="815" spans="1:6">
      <c r="A815" s="7">
        <v>44409</v>
      </c>
      <c r="B815" t="s">
        <v>0</v>
      </c>
      <c r="C815" s="4">
        <v>70015.86</v>
      </c>
      <c r="D815" s="15" t="s">
        <v>80</v>
      </c>
      <c r="E815" t="s">
        <v>59</v>
      </c>
      <c r="F815">
        <v>0</v>
      </c>
    </row>
    <row r="816" spans="1:6">
      <c r="A816" s="7">
        <v>44409</v>
      </c>
      <c r="B816" t="s">
        <v>0</v>
      </c>
      <c r="C816" s="4">
        <v>70015.86</v>
      </c>
      <c r="D816" s="15" t="s">
        <v>81</v>
      </c>
      <c r="E816" t="s">
        <v>15</v>
      </c>
      <c r="F816">
        <v>0</v>
      </c>
    </row>
    <row r="817" spans="1:6">
      <c r="A817" s="7">
        <v>44409</v>
      </c>
      <c r="B817" t="s">
        <v>0</v>
      </c>
      <c r="C817" s="4">
        <v>70015.86</v>
      </c>
      <c r="D817" s="15" t="s">
        <v>81</v>
      </c>
      <c r="E817" t="s">
        <v>16</v>
      </c>
      <c r="F817">
        <v>0</v>
      </c>
    </row>
    <row r="818" spans="1:6">
      <c r="A818" s="7">
        <v>44409</v>
      </c>
      <c r="B818" t="s">
        <v>0</v>
      </c>
      <c r="C818" s="4">
        <v>70015.86</v>
      </c>
      <c r="D818" s="15" t="s">
        <v>81</v>
      </c>
      <c r="E818" t="s">
        <v>17</v>
      </c>
      <c r="F818">
        <v>0</v>
      </c>
    </row>
    <row r="819" spans="1:6">
      <c r="A819" s="7">
        <v>44409</v>
      </c>
      <c r="B819" t="s">
        <v>0</v>
      </c>
      <c r="C819" s="4">
        <v>70015.86</v>
      </c>
      <c r="D819" s="15" t="s">
        <v>82</v>
      </c>
      <c r="E819" t="s">
        <v>19</v>
      </c>
      <c r="F819">
        <v>0</v>
      </c>
    </row>
    <row r="820" spans="1:6">
      <c r="A820" s="7">
        <v>44409</v>
      </c>
      <c r="B820" t="s">
        <v>0</v>
      </c>
      <c r="C820" s="4">
        <v>70015.86</v>
      </c>
      <c r="D820" s="15" t="s">
        <v>83</v>
      </c>
      <c r="E820" t="s">
        <v>14</v>
      </c>
      <c r="F820">
        <v>0</v>
      </c>
    </row>
    <row r="821" spans="1:6">
      <c r="A821" s="7">
        <v>44409</v>
      </c>
      <c r="B821" t="s">
        <v>0</v>
      </c>
      <c r="C821" s="4">
        <v>70015.86</v>
      </c>
      <c r="D821" s="15" t="s">
        <v>84</v>
      </c>
      <c r="E821" t="s">
        <v>38</v>
      </c>
      <c r="F821">
        <v>91</v>
      </c>
    </row>
    <row r="822" spans="1:6">
      <c r="A822" s="7">
        <v>44409</v>
      </c>
      <c r="B822" t="s">
        <v>0</v>
      </c>
      <c r="C822" s="4">
        <v>70015.86</v>
      </c>
      <c r="D822" s="15" t="s">
        <v>85</v>
      </c>
      <c r="E822" t="s">
        <v>40</v>
      </c>
      <c r="F822">
        <v>0</v>
      </c>
    </row>
    <row r="823" spans="1:6">
      <c r="A823" s="7">
        <v>44409</v>
      </c>
      <c r="B823" t="s">
        <v>0</v>
      </c>
      <c r="C823" s="4">
        <v>70015.86</v>
      </c>
      <c r="D823" s="15" t="s">
        <v>86</v>
      </c>
      <c r="E823" t="s">
        <v>13</v>
      </c>
      <c r="F823">
        <v>0</v>
      </c>
    </row>
    <row r="824" spans="1:6">
      <c r="A824" s="7">
        <v>44409</v>
      </c>
      <c r="B824" t="s">
        <v>0</v>
      </c>
      <c r="C824" s="4">
        <v>70015.86</v>
      </c>
      <c r="D824" s="15" t="s">
        <v>87</v>
      </c>
      <c r="E824" t="s">
        <v>37</v>
      </c>
      <c r="F824">
        <v>0</v>
      </c>
    </row>
    <row r="825" spans="1:6">
      <c r="A825" s="7">
        <v>44409</v>
      </c>
      <c r="B825" t="s">
        <v>0</v>
      </c>
      <c r="C825" s="4">
        <v>70015.86</v>
      </c>
      <c r="D825" s="15" t="s">
        <v>88</v>
      </c>
      <c r="E825" t="s">
        <v>39</v>
      </c>
      <c r="F825">
        <v>0</v>
      </c>
    </row>
    <row r="826" spans="1:6">
      <c r="A826" s="7">
        <v>44409</v>
      </c>
      <c r="B826" t="s">
        <v>0</v>
      </c>
      <c r="C826" s="4">
        <v>70015.86</v>
      </c>
      <c r="D826" s="15" t="s">
        <v>89</v>
      </c>
      <c r="E826" t="s">
        <v>20</v>
      </c>
      <c r="F826">
        <v>99</v>
      </c>
    </row>
    <row r="827" spans="1:6">
      <c r="A827" s="7">
        <v>44409</v>
      </c>
      <c r="B827" t="s">
        <v>0</v>
      </c>
      <c r="C827" s="4">
        <v>70015.86</v>
      </c>
      <c r="D827" s="15" t="s">
        <v>89</v>
      </c>
      <c r="E827" t="s">
        <v>21</v>
      </c>
      <c r="F827">
        <v>14</v>
      </c>
    </row>
    <row r="828" spans="1:6">
      <c r="A828" s="7">
        <v>44409</v>
      </c>
      <c r="B828" t="s">
        <v>0</v>
      </c>
      <c r="C828" s="4">
        <v>70015.86</v>
      </c>
      <c r="D828" s="15" t="s">
        <v>89</v>
      </c>
      <c r="E828" t="s">
        <v>22</v>
      </c>
      <c r="F828">
        <v>195</v>
      </c>
    </row>
    <row r="829" spans="1:6">
      <c r="A829" s="7">
        <v>44409</v>
      </c>
      <c r="B829" t="s">
        <v>0</v>
      </c>
      <c r="C829" s="4">
        <v>70015.86</v>
      </c>
      <c r="D829" s="15" t="s">
        <v>90</v>
      </c>
      <c r="E829" t="s">
        <v>91</v>
      </c>
      <c r="F829">
        <v>0</v>
      </c>
    </row>
    <row r="830" spans="1:6">
      <c r="A830" s="7">
        <v>44409</v>
      </c>
      <c r="B830" t="s">
        <v>0</v>
      </c>
      <c r="C830" s="4">
        <v>70015.86</v>
      </c>
      <c r="D830" s="15" t="s">
        <v>90</v>
      </c>
      <c r="E830" t="s">
        <v>18</v>
      </c>
      <c r="F830">
        <v>0</v>
      </c>
    </row>
    <row r="831" spans="1:6">
      <c r="A831" s="7">
        <v>44409</v>
      </c>
      <c r="B831" t="s">
        <v>0</v>
      </c>
      <c r="C831" s="4">
        <v>70015.86</v>
      </c>
      <c r="D831" s="15" t="s">
        <v>90</v>
      </c>
      <c r="E831" t="s">
        <v>92</v>
      </c>
      <c r="F831">
        <v>0</v>
      </c>
    </row>
    <row r="832" spans="1:6">
      <c r="A832" s="7">
        <v>44409</v>
      </c>
      <c r="B832" t="s">
        <v>0</v>
      </c>
      <c r="C832" s="4">
        <v>70015.86</v>
      </c>
      <c r="D832" s="15" t="s">
        <v>90</v>
      </c>
      <c r="E832" t="s">
        <v>93</v>
      </c>
      <c r="F832">
        <v>0</v>
      </c>
    </row>
    <row r="833" spans="1:6">
      <c r="A833" s="7">
        <v>44409</v>
      </c>
      <c r="B833" t="s">
        <v>0</v>
      </c>
      <c r="C833" s="4">
        <v>70015.86</v>
      </c>
      <c r="D833" s="15" t="s">
        <v>90</v>
      </c>
      <c r="E833" t="s">
        <v>94</v>
      </c>
      <c r="F833">
        <v>0</v>
      </c>
    </row>
    <row r="834" spans="1:6">
      <c r="A834" s="7">
        <v>44410</v>
      </c>
      <c r="B834" t="s">
        <v>0</v>
      </c>
      <c r="C834" s="4">
        <v>75591.28</v>
      </c>
      <c r="D834" s="15" t="s">
        <v>73</v>
      </c>
      <c r="E834" t="s">
        <v>56</v>
      </c>
      <c r="F834">
        <v>0</v>
      </c>
    </row>
    <row r="835" spans="1:6">
      <c r="A835" s="7">
        <v>44410</v>
      </c>
      <c r="B835" t="s">
        <v>0</v>
      </c>
      <c r="C835" s="4">
        <v>75591.28</v>
      </c>
      <c r="D835" s="15" t="s">
        <v>73</v>
      </c>
      <c r="E835" t="s">
        <v>55</v>
      </c>
      <c r="F835">
        <v>0</v>
      </c>
    </row>
    <row r="836" spans="1:6">
      <c r="A836" s="7">
        <v>44410</v>
      </c>
      <c r="B836" t="s">
        <v>0</v>
      </c>
      <c r="C836" s="4">
        <v>75591.28</v>
      </c>
      <c r="D836" s="15" t="s">
        <v>76</v>
      </c>
      <c r="E836" t="s">
        <v>25</v>
      </c>
      <c r="F836">
        <v>22</v>
      </c>
    </row>
    <row r="837" spans="1:6">
      <c r="A837" s="7">
        <v>44410</v>
      </c>
      <c r="B837" t="s">
        <v>0</v>
      </c>
      <c r="C837" s="4">
        <v>75591.28</v>
      </c>
      <c r="D837" s="15" t="s">
        <v>78</v>
      </c>
      <c r="E837" t="s">
        <v>57</v>
      </c>
      <c r="F837">
        <v>29</v>
      </c>
    </row>
    <row r="838" spans="1:6">
      <c r="A838" s="7">
        <v>44410</v>
      </c>
      <c r="B838" t="s">
        <v>0</v>
      </c>
      <c r="C838" s="4">
        <v>75591.28</v>
      </c>
      <c r="D838" s="15" t="s">
        <v>78</v>
      </c>
      <c r="E838" t="s">
        <v>58</v>
      </c>
      <c r="F838">
        <v>56</v>
      </c>
    </row>
    <row r="839" spans="1:6">
      <c r="A839" s="7">
        <v>44410</v>
      </c>
      <c r="B839" t="s">
        <v>0</v>
      </c>
      <c r="C839" s="4">
        <v>75591.28</v>
      </c>
      <c r="D839" s="15" t="s">
        <v>79</v>
      </c>
      <c r="E839" t="s">
        <v>36</v>
      </c>
      <c r="F839">
        <v>0</v>
      </c>
    </row>
    <row r="840" spans="1:6">
      <c r="A840" s="7">
        <v>44410</v>
      </c>
      <c r="B840" t="s">
        <v>0</v>
      </c>
      <c r="C840" s="4">
        <v>75591.28</v>
      </c>
      <c r="D840" s="15" t="s">
        <v>80</v>
      </c>
      <c r="E840" t="s">
        <v>60</v>
      </c>
      <c r="F840">
        <v>0</v>
      </c>
    </row>
    <row r="841" spans="1:6">
      <c r="A841" s="7">
        <v>44410</v>
      </c>
      <c r="B841" t="s">
        <v>0</v>
      </c>
      <c r="C841" s="4">
        <v>75591.28</v>
      </c>
      <c r="D841" s="15" t="s">
        <v>80</v>
      </c>
      <c r="E841" t="s">
        <v>59</v>
      </c>
      <c r="F841">
        <v>0</v>
      </c>
    </row>
    <row r="842" spans="1:6">
      <c r="A842" s="7">
        <v>44410</v>
      </c>
      <c r="B842" t="s">
        <v>0</v>
      </c>
      <c r="C842" s="4">
        <v>75591.28</v>
      </c>
      <c r="D842" s="15" t="s">
        <v>81</v>
      </c>
      <c r="E842" t="s">
        <v>15</v>
      </c>
      <c r="F842">
        <v>0</v>
      </c>
    </row>
    <row r="843" spans="1:6">
      <c r="A843" s="7">
        <v>44410</v>
      </c>
      <c r="B843" t="s">
        <v>0</v>
      </c>
      <c r="C843" s="4">
        <v>75591.28</v>
      </c>
      <c r="D843" s="15" t="s">
        <v>81</v>
      </c>
      <c r="E843" t="s">
        <v>16</v>
      </c>
      <c r="F843">
        <v>0</v>
      </c>
    </row>
    <row r="844" spans="1:6">
      <c r="A844" s="7">
        <v>44410</v>
      </c>
      <c r="B844" t="s">
        <v>0</v>
      </c>
      <c r="C844" s="4">
        <v>75591.28</v>
      </c>
      <c r="D844" s="15" t="s">
        <v>81</v>
      </c>
      <c r="E844" t="s">
        <v>17</v>
      </c>
      <c r="F844">
        <v>0</v>
      </c>
    </row>
    <row r="845" spans="1:6">
      <c r="A845" s="7">
        <v>44410</v>
      </c>
      <c r="B845" t="s">
        <v>0</v>
      </c>
      <c r="C845" s="4">
        <v>75591.28</v>
      </c>
      <c r="D845" s="15" t="s">
        <v>82</v>
      </c>
      <c r="E845" t="s">
        <v>19</v>
      </c>
      <c r="F845">
        <v>0</v>
      </c>
    </row>
    <row r="846" spans="1:6">
      <c r="A846" s="7">
        <v>44410</v>
      </c>
      <c r="B846" t="s">
        <v>0</v>
      </c>
      <c r="C846" s="4">
        <v>75591.28</v>
      </c>
      <c r="D846" s="15" t="s">
        <v>83</v>
      </c>
      <c r="E846" t="s">
        <v>14</v>
      </c>
      <c r="F846">
        <v>0</v>
      </c>
    </row>
    <row r="847" spans="1:6">
      <c r="A847" s="7">
        <v>44410</v>
      </c>
      <c r="B847" t="s">
        <v>0</v>
      </c>
      <c r="C847" s="4">
        <v>75591.28</v>
      </c>
      <c r="D847" s="15" t="s">
        <v>84</v>
      </c>
      <c r="E847" t="s">
        <v>38</v>
      </c>
      <c r="F847">
        <v>77</v>
      </c>
    </row>
    <row r="848" spans="1:6">
      <c r="A848" s="7">
        <v>44410</v>
      </c>
      <c r="B848" t="s">
        <v>0</v>
      </c>
      <c r="C848" s="4">
        <v>75591.28</v>
      </c>
      <c r="D848" s="15" t="s">
        <v>85</v>
      </c>
      <c r="E848" t="s">
        <v>40</v>
      </c>
      <c r="F848">
        <v>0</v>
      </c>
    </row>
    <row r="849" spans="1:6">
      <c r="A849" s="7">
        <v>44410</v>
      </c>
      <c r="B849" t="s">
        <v>0</v>
      </c>
      <c r="C849" s="4">
        <v>75591.28</v>
      </c>
      <c r="D849" s="15" t="s">
        <v>86</v>
      </c>
      <c r="E849" t="s">
        <v>13</v>
      </c>
      <c r="F849">
        <v>0</v>
      </c>
    </row>
    <row r="850" spans="1:6">
      <c r="A850" s="7">
        <v>44410</v>
      </c>
      <c r="B850" t="s">
        <v>0</v>
      </c>
      <c r="C850" s="4">
        <v>75591.28</v>
      </c>
      <c r="D850" s="15" t="s">
        <v>87</v>
      </c>
      <c r="E850" t="s">
        <v>37</v>
      </c>
      <c r="F850">
        <v>0</v>
      </c>
    </row>
    <row r="851" spans="1:6">
      <c r="A851" s="7">
        <v>44410</v>
      </c>
      <c r="B851" t="s">
        <v>0</v>
      </c>
      <c r="C851" s="4">
        <v>75591.28</v>
      </c>
      <c r="D851" s="15" t="s">
        <v>88</v>
      </c>
      <c r="E851" t="s">
        <v>39</v>
      </c>
      <c r="F851">
        <v>0</v>
      </c>
    </row>
    <row r="852" spans="1:6">
      <c r="A852" s="7">
        <v>44410</v>
      </c>
      <c r="B852" t="s">
        <v>0</v>
      </c>
      <c r="C852" s="4">
        <v>75591.28</v>
      </c>
      <c r="D852" s="15" t="s">
        <v>89</v>
      </c>
      <c r="E852" t="s">
        <v>20</v>
      </c>
      <c r="F852">
        <v>87</v>
      </c>
    </row>
    <row r="853" spans="1:6">
      <c r="A853" s="7">
        <v>44410</v>
      </c>
      <c r="B853" t="s">
        <v>0</v>
      </c>
      <c r="C853" s="4">
        <v>75591.28</v>
      </c>
      <c r="D853" s="15" t="s">
        <v>89</v>
      </c>
      <c r="E853" t="s">
        <v>21</v>
      </c>
      <c r="F853">
        <v>12</v>
      </c>
    </row>
    <row r="854" spans="1:6">
      <c r="A854" s="7">
        <v>44410</v>
      </c>
      <c r="B854" t="s">
        <v>0</v>
      </c>
      <c r="C854" s="4">
        <v>75591.28</v>
      </c>
      <c r="D854" s="15" t="s">
        <v>89</v>
      </c>
      <c r="E854" t="s">
        <v>22</v>
      </c>
      <c r="F854">
        <v>188</v>
      </c>
    </row>
    <row r="855" spans="1:6">
      <c r="A855" s="7">
        <v>44410</v>
      </c>
      <c r="B855" t="s">
        <v>0</v>
      </c>
      <c r="C855" s="4">
        <v>75591.28</v>
      </c>
      <c r="D855" s="15" t="s">
        <v>90</v>
      </c>
      <c r="E855" t="s">
        <v>91</v>
      </c>
      <c r="F855">
        <v>0</v>
      </c>
    </row>
    <row r="856" spans="1:6">
      <c r="A856" s="7">
        <v>44410</v>
      </c>
      <c r="B856" t="s">
        <v>0</v>
      </c>
      <c r="C856" s="4">
        <v>75591.28</v>
      </c>
      <c r="D856" s="15" t="s">
        <v>90</v>
      </c>
      <c r="E856" t="s">
        <v>18</v>
      </c>
      <c r="F856">
        <v>0</v>
      </c>
    </row>
    <row r="857" spans="1:6">
      <c r="A857" s="7">
        <v>44410</v>
      </c>
      <c r="B857" t="s">
        <v>0</v>
      </c>
      <c r="C857" s="4">
        <v>75591.28</v>
      </c>
      <c r="D857" s="15" t="s">
        <v>90</v>
      </c>
      <c r="E857" t="s">
        <v>92</v>
      </c>
      <c r="F857">
        <v>0</v>
      </c>
    </row>
    <row r="858" spans="1:6">
      <c r="A858" s="7">
        <v>44410</v>
      </c>
      <c r="B858" t="s">
        <v>0</v>
      </c>
      <c r="C858" s="4">
        <v>75591.28</v>
      </c>
      <c r="D858" s="15" t="s">
        <v>90</v>
      </c>
      <c r="E858" t="s">
        <v>93</v>
      </c>
      <c r="F858">
        <v>0</v>
      </c>
    </row>
    <row r="859" spans="1:6">
      <c r="A859" s="7">
        <v>44410</v>
      </c>
      <c r="B859" t="s">
        <v>0</v>
      </c>
      <c r="C859" s="4">
        <v>75591.28</v>
      </c>
      <c r="D859" s="15" t="s">
        <v>90</v>
      </c>
      <c r="E859" t="s">
        <v>94</v>
      </c>
      <c r="F859">
        <v>0</v>
      </c>
    </row>
    <row r="860" spans="1:6">
      <c r="A860" s="7">
        <v>44411</v>
      </c>
      <c r="B860" t="s">
        <v>0</v>
      </c>
      <c r="C860" s="4">
        <v>69449.149999999994</v>
      </c>
      <c r="D860" s="15" t="s">
        <v>73</v>
      </c>
      <c r="E860" t="s">
        <v>56</v>
      </c>
      <c r="F860">
        <v>0</v>
      </c>
    </row>
    <row r="861" spans="1:6">
      <c r="A861" s="7">
        <v>44411</v>
      </c>
      <c r="B861" t="s">
        <v>0</v>
      </c>
      <c r="C861" s="4">
        <v>69449.149999999994</v>
      </c>
      <c r="D861" s="15" t="s">
        <v>73</v>
      </c>
      <c r="E861" t="s">
        <v>55</v>
      </c>
      <c r="F861">
        <v>0</v>
      </c>
    </row>
    <row r="862" spans="1:6">
      <c r="A862" s="7">
        <v>44411</v>
      </c>
      <c r="B862" t="s">
        <v>0</v>
      </c>
      <c r="C862" s="4">
        <v>69449.149999999994</v>
      </c>
      <c r="D862" s="15" t="s">
        <v>76</v>
      </c>
      <c r="E862" t="s">
        <v>25</v>
      </c>
      <c r="F862">
        <v>9</v>
      </c>
    </row>
    <row r="863" spans="1:6">
      <c r="A863" s="7">
        <v>44411</v>
      </c>
      <c r="B863" t="s">
        <v>0</v>
      </c>
      <c r="C863" s="4">
        <v>69449.149999999994</v>
      </c>
      <c r="D863" s="15" t="s">
        <v>78</v>
      </c>
      <c r="E863" t="s">
        <v>57</v>
      </c>
      <c r="F863">
        <v>30</v>
      </c>
    </row>
    <row r="864" spans="1:6">
      <c r="A864" s="7">
        <v>44411</v>
      </c>
      <c r="B864" t="s">
        <v>0</v>
      </c>
      <c r="C864" s="4">
        <v>69449.149999999994</v>
      </c>
      <c r="D864" s="15" t="s">
        <v>78</v>
      </c>
      <c r="E864" t="s">
        <v>58</v>
      </c>
      <c r="F864">
        <v>85</v>
      </c>
    </row>
    <row r="865" spans="1:6">
      <c r="A865" s="7">
        <v>44411</v>
      </c>
      <c r="B865" t="s">
        <v>0</v>
      </c>
      <c r="C865" s="4">
        <v>69449.149999999994</v>
      </c>
      <c r="D865" s="15" t="s">
        <v>79</v>
      </c>
      <c r="E865" t="s">
        <v>36</v>
      </c>
      <c r="F865">
        <v>0</v>
      </c>
    </row>
    <row r="866" spans="1:6">
      <c r="A866" s="7">
        <v>44411</v>
      </c>
      <c r="B866" t="s">
        <v>0</v>
      </c>
      <c r="C866" s="4">
        <v>69449.149999999994</v>
      </c>
      <c r="D866" s="15" t="s">
        <v>80</v>
      </c>
      <c r="E866" t="s">
        <v>60</v>
      </c>
      <c r="F866">
        <v>0</v>
      </c>
    </row>
    <row r="867" spans="1:6">
      <c r="A867" s="7">
        <v>44411</v>
      </c>
      <c r="B867" t="s">
        <v>0</v>
      </c>
      <c r="C867" s="4">
        <v>69449.149999999994</v>
      </c>
      <c r="D867" s="15" t="s">
        <v>80</v>
      </c>
      <c r="E867" t="s">
        <v>59</v>
      </c>
      <c r="F867">
        <v>0</v>
      </c>
    </row>
    <row r="868" spans="1:6">
      <c r="A868" s="7">
        <v>44411</v>
      </c>
      <c r="B868" t="s">
        <v>0</v>
      </c>
      <c r="C868" s="4">
        <v>69449.149999999994</v>
      </c>
      <c r="D868" s="15" t="s">
        <v>81</v>
      </c>
      <c r="E868" t="s">
        <v>15</v>
      </c>
      <c r="F868">
        <v>0</v>
      </c>
    </row>
    <row r="869" spans="1:6">
      <c r="A869" s="7">
        <v>44411</v>
      </c>
      <c r="B869" t="s">
        <v>0</v>
      </c>
      <c r="C869" s="4">
        <v>69449.149999999994</v>
      </c>
      <c r="D869" s="15" t="s">
        <v>81</v>
      </c>
      <c r="E869" t="s">
        <v>16</v>
      </c>
      <c r="F869">
        <v>0</v>
      </c>
    </row>
    <row r="870" spans="1:6">
      <c r="A870" s="7">
        <v>44411</v>
      </c>
      <c r="B870" t="s">
        <v>0</v>
      </c>
      <c r="C870" s="4">
        <v>69449.149999999994</v>
      </c>
      <c r="D870" s="15" t="s">
        <v>81</v>
      </c>
      <c r="E870" t="s">
        <v>17</v>
      </c>
      <c r="F870">
        <v>0</v>
      </c>
    </row>
    <row r="871" spans="1:6">
      <c r="A871" s="7">
        <v>44411</v>
      </c>
      <c r="B871" t="s">
        <v>0</v>
      </c>
      <c r="C871" s="4">
        <v>69449.149999999994</v>
      </c>
      <c r="D871" s="15" t="s">
        <v>82</v>
      </c>
      <c r="E871" t="s">
        <v>19</v>
      </c>
      <c r="F871">
        <v>0</v>
      </c>
    </row>
    <row r="872" spans="1:6">
      <c r="A872" s="7">
        <v>44411</v>
      </c>
      <c r="B872" t="s">
        <v>0</v>
      </c>
      <c r="C872" s="4">
        <v>69449.149999999994</v>
      </c>
      <c r="D872" s="15" t="s">
        <v>83</v>
      </c>
      <c r="E872" t="s">
        <v>14</v>
      </c>
      <c r="F872">
        <v>0</v>
      </c>
    </row>
    <row r="873" spans="1:6">
      <c r="A873" s="7">
        <v>44411</v>
      </c>
      <c r="B873" t="s">
        <v>0</v>
      </c>
      <c r="C873" s="4">
        <v>69449.149999999994</v>
      </c>
      <c r="D873" s="15" t="s">
        <v>84</v>
      </c>
      <c r="E873" t="s">
        <v>38</v>
      </c>
      <c r="F873">
        <v>76</v>
      </c>
    </row>
    <row r="874" spans="1:6">
      <c r="A874" s="7">
        <v>44411</v>
      </c>
      <c r="B874" t="s">
        <v>0</v>
      </c>
      <c r="C874" s="4">
        <v>69449.149999999994</v>
      </c>
      <c r="D874" s="15" t="s">
        <v>85</v>
      </c>
      <c r="E874" t="s">
        <v>40</v>
      </c>
      <c r="F874">
        <v>0</v>
      </c>
    </row>
    <row r="875" spans="1:6">
      <c r="A875" s="7">
        <v>44411</v>
      </c>
      <c r="B875" t="s">
        <v>0</v>
      </c>
      <c r="C875" s="4">
        <v>69449.149999999994</v>
      </c>
      <c r="D875" s="15" t="s">
        <v>86</v>
      </c>
      <c r="E875" t="s">
        <v>13</v>
      </c>
      <c r="F875">
        <v>0</v>
      </c>
    </row>
    <row r="876" spans="1:6">
      <c r="A876" s="7">
        <v>44411</v>
      </c>
      <c r="B876" t="s">
        <v>0</v>
      </c>
      <c r="C876" s="4">
        <v>69449.149999999994</v>
      </c>
      <c r="D876" s="15" t="s">
        <v>87</v>
      </c>
      <c r="E876" t="s">
        <v>37</v>
      </c>
      <c r="F876">
        <v>0</v>
      </c>
    </row>
    <row r="877" spans="1:6">
      <c r="A877" s="7">
        <v>44411</v>
      </c>
      <c r="B877" t="s">
        <v>0</v>
      </c>
      <c r="C877" s="4">
        <v>69449.149999999994</v>
      </c>
      <c r="D877" s="15" t="s">
        <v>88</v>
      </c>
      <c r="E877" t="s">
        <v>39</v>
      </c>
      <c r="F877">
        <v>0</v>
      </c>
    </row>
    <row r="878" spans="1:6">
      <c r="A878" s="7">
        <v>44411</v>
      </c>
      <c r="B878" t="s">
        <v>0</v>
      </c>
      <c r="C878" s="4">
        <v>69449.149999999994</v>
      </c>
      <c r="D878" s="15" t="s">
        <v>89</v>
      </c>
      <c r="E878" t="s">
        <v>20</v>
      </c>
      <c r="F878">
        <v>83</v>
      </c>
    </row>
    <row r="879" spans="1:6">
      <c r="A879" s="7">
        <v>44411</v>
      </c>
      <c r="B879" t="s">
        <v>0</v>
      </c>
      <c r="C879" s="4">
        <v>69449.149999999994</v>
      </c>
      <c r="D879" s="15" t="s">
        <v>89</v>
      </c>
      <c r="E879" t="s">
        <v>21</v>
      </c>
      <c r="F879">
        <v>12</v>
      </c>
    </row>
    <row r="880" spans="1:6">
      <c r="A880" s="7">
        <v>44411</v>
      </c>
      <c r="B880" t="s">
        <v>0</v>
      </c>
      <c r="C880" s="4">
        <v>69449.149999999994</v>
      </c>
      <c r="D880" s="15" t="s">
        <v>89</v>
      </c>
      <c r="E880" t="s">
        <v>22</v>
      </c>
      <c r="F880">
        <v>206</v>
      </c>
    </row>
    <row r="881" spans="1:6">
      <c r="A881" s="7">
        <v>44411</v>
      </c>
      <c r="B881" t="s">
        <v>0</v>
      </c>
      <c r="C881" s="4">
        <v>69449.149999999994</v>
      </c>
      <c r="D881" s="15" t="s">
        <v>90</v>
      </c>
      <c r="E881" t="s">
        <v>91</v>
      </c>
      <c r="F881">
        <v>0</v>
      </c>
    </row>
    <row r="882" spans="1:6">
      <c r="A882" s="7">
        <v>44411</v>
      </c>
      <c r="B882" t="s">
        <v>0</v>
      </c>
      <c r="C882" s="4">
        <v>69449.149999999994</v>
      </c>
      <c r="D882" s="15" t="s">
        <v>90</v>
      </c>
      <c r="E882" t="s">
        <v>18</v>
      </c>
      <c r="F882">
        <v>0</v>
      </c>
    </row>
    <row r="883" spans="1:6">
      <c r="A883" s="7">
        <v>44411</v>
      </c>
      <c r="B883" t="s">
        <v>0</v>
      </c>
      <c r="C883" s="4">
        <v>69449.149999999994</v>
      </c>
      <c r="D883" s="15" t="s">
        <v>90</v>
      </c>
      <c r="E883" t="s">
        <v>92</v>
      </c>
      <c r="F883">
        <v>0</v>
      </c>
    </row>
    <row r="884" spans="1:6">
      <c r="A884" s="7">
        <v>44411</v>
      </c>
      <c r="B884" t="s">
        <v>0</v>
      </c>
      <c r="C884" s="4">
        <v>69449.149999999994</v>
      </c>
      <c r="D884" s="15" t="s">
        <v>90</v>
      </c>
      <c r="E884" t="s">
        <v>93</v>
      </c>
      <c r="F884">
        <v>0</v>
      </c>
    </row>
    <row r="885" spans="1:6">
      <c r="A885" s="7">
        <v>44411</v>
      </c>
      <c r="B885" t="s">
        <v>0</v>
      </c>
      <c r="C885" s="4">
        <v>69449.149999999994</v>
      </c>
      <c r="D885" s="15" t="s">
        <v>90</v>
      </c>
      <c r="E885" t="s">
        <v>94</v>
      </c>
      <c r="F885">
        <v>0</v>
      </c>
    </row>
    <row r="886" spans="1:6">
      <c r="A886" s="7">
        <v>44412</v>
      </c>
      <c r="B886" t="s">
        <v>0</v>
      </c>
      <c r="C886" s="4">
        <v>72596.569999999992</v>
      </c>
      <c r="D886" s="15" t="s">
        <v>73</v>
      </c>
      <c r="E886" t="s">
        <v>56</v>
      </c>
      <c r="F886">
        <v>0</v>
      </c>
    </row>
    <row r="887" spans="1:6">
      <c r="A887" s="7">
        <v>44412</v>
      </c>
      <c r="B887" t="s">
        <v>0</v>
      </c>
      <c r="C887" s="4">
        <v>72596.569999999992</v>
      </c>
      <c r="D887" s="15" t="s">
        <v>73</v>
      </c>
      <c r="E887" t="s">
        <v>55</v>
      </c>
      <c r="F887">
        <v>0</v>
      </c>
    </row>
    <row r="888" spans="1:6">
      <c r="A888" s="7">
        <v>44412</v>
      </c>
      <c r="B888" t="s">
        <v>0</v>
      </c>
      <c r="C888" s="4">
        <v>72596.569999999992</v>
      </c>
      <c r="D888" s="15" t="s">
        <v>76</v>
      </c>
      <c r="E888" t="s">
        <v>25</v>
      </c>
      <c r="F888">
        <v>8</v>
      </c>
    </row>
    <row r="889" spans="1:6">
      <c r="A889" s="7">
        <v>44412</v>
      </c>
      <c r="B889" t="s">
        <v>0</v>
      </c>
      <c r="C889" s="4">
        <v>72596.569999999992</v>
      </c>
      <c r="D889" s="15" t="s">
        <v>78</v>
      </c>
      <c r="E889" t="s">
        <v>57</v>
      </c>
      <c r="F889">
        <v>24</v>
      </c>
    </row>
    <row r="890" spans="1:6">
      <c r="A890" s="7">
        <v>44412</v>
      </c>
      <c r="B890" t="s">
        <v>0</v>
      </c>
      <c r="C890" s="4">
        <v>72596.569999999992</v>
      </c>
      <c r="D890" s="15" t="s">
        <v>78</v>
      </c>
      <c r="E890" t="s">
        <v>58</v>
      </c>
      <c r="F890">
        <v>94</v>
      </c>
    </row>
    <row r="891" spans="1:6">
      <c r="A891" s="7">
        <v>44412</v>
      </c>
      <c r="B891" t="s">
        <v>0</v>
      </c>
      <c r="C891" s="4">
        <v>72596.569999999992</v>
      </c>
      <c r="D891" s="15" t="s">
        <v>79</v>
      </c>
      <c r="E891" t="s">
        <v>36</v>
      </c>
      <c r="F891">
        <v>0</v>
      </c>
    </row>
    <row r="892" spans="1:6">
      <c r="A892" s="7">
        <v>44412</v>
      </c>
      <c r="B892" t="s">
        <v>0</v>
      </c>
      <c r="C892" s="4">
        <v>72596.569999999992</v>
      </c>
      <c r="D892" s="15" t="s">
        <v>80</v>
      </c>
      <c r="E892" t="s">
        <v>60</v>
      </c>
      <c r="F892">
        <v>0</v>
      </c>
    </row>
    <row r="893" spans="1:6">
      <c r="A893" s="7">
        <v>44412</v>
      </c>
      <c r="B893" t="s">
        <v>0</v>
      </c>
      <c r="C893" s="4">
        <v>72596.569999999992</v>
      </c>
      <c r="D893" s="15" t="s">
        <v>80</v>
      </c>
      <c r="E893" t="s">
        <v>59</v>
      </c>
      <c r="F893">
        <v>0</v>
      </c>
    </row>
    <row r="894" spans="1:6">
      <c r="A894" s="7">
        <v>44412</v>
      </c>
      <c r="B894" t="s">
        <v>0</v>
      </c>
      <c r="C894" s="4">
        <v>72596.569999999992</v>
      </c>
      <c r="D894" s="15" t="s">
        <v>81</v>
      </c>
      <c r="E894" t="s">
        <v>15</v>
      </c>
      <c r="F894">
        <v>0</v>
      </c>
    </row>
    <row r="895" spans="1:6">
      <c r="A895" s="7">
        <v>44412</v>
      </c>
      <c r="B895" t="s">
        <v>0</v>
      </c>
      <c r="C895" s="4">
        <v>72596.569999999992</v>
      </c>
      <c r="D895" s="15" t="s">
        <v>81</v>
      </c>
      <c r="E895" t="s">
        <v>16</v>
      </c>
      <c r="F895">
        <v>0</v>
      </c>
    </row>
    <row r="896" spans="1:6">
      <c r="A896" s="7">
        <v>44412</v>
      </c>
      <c r="B896" t="s">
        <v>0</v>
      </c>
      <c r="C896" s="4">
        <v>72596.569999999992</v>
      </c>
      <c r="D896" s="15" t="s">
        <v>81</v>
      </c>
      <c r="E896" t="s">
        <v>17</v>
      </c>
      <c r="F896">
        <v>0</v>
      </c>
    </row>
    <row r="897" spans="1:6">
      <c r="A897" s="7">
        <v>44412</v>
      </c>
      <c r="B897" t="s">
        <v>0</v>
      </c>
      <c r="C897" s="4">
        <v>72596.569999999992</v>
      </c>
      <c r="D897" s="15" t="s">
        <v>82</v>
      </c>
      <c r="E897" t="s">
        <v>19</v>
      </c>
      <c r="F897">
        <v>0</v>
      </c>
    </row>
    <row r="898" spans="1:6">
      <c r="A898" s="7">
        <v>44412</v>
      </c>
      <c r="B898" t="s">
        <v>0</v>
      </c>
      <c r="C898" s="4">
        <v>72596.569999999992</v>
      </c>
      <c r="D898" s="15" t="s">
        <v>83</v>
      </c>
      <c r="E898" t="s">
        <v>14</v>
      </c>
      <c r="F898">
        <v>0</v>
      </c>
    </row>
    <row r="899" spans="1:6">
      <c r="A899" s="7">
        <v>44412</v>
      </c>
      <c r="B899" t="s">
        <v>0</v>
      </c>
      <c r="C899" s="4">
        <v>72596.569999999992</v>
      </c>
      <c r="D899" s="15" t="s">
        <v>84</v>
      </c>
      <c r="E899" t="s">
        <v>38</v>
      </c>
      <c r="F899">
        <v>81</v>
      </c>
    </row>
    <row r="900" spans="1:6">
      <c r="A900" s="7">
        <v>44412</v>
      </c>
      <c r="B900" t="s">
        <v>0</v>
      </c>
      <c r="C900" s="4">
        <v>72596.569999999992</v>
      </c>
      <c r="D900" s="15" t="s">
        <v>85</v>
      </c>
      <c r="E900" t="s">
        <v>40</v>
      </c>
      <c r="F900">
        <v>0</v>
      </c>
    </row>
    <row r="901" spans="1:6">
      <c r="A901" s="7">
        <v>44412</v>
      </c>
      <c r="B901" t="s">
        <v>0</v>
      </c>
      <c r="C901" s="4">
        <v>72596.569999999992</v>
      </c>
      <c r="D901" s="15" t="s">
        <v>86</v>
      </c>
      <c r="E901" t="s">
        <v>13</v>
      </c>
      <c r="F901">
        <v>0</v>
      </c>
    </row>
    <row r="902" spans="1:6">
      <c r="A902" s="7">
        <v>44412</v>
      </c>
      <c r="B902" t="s">
        <v>0</v>
      </c>
      <c r="C902" s="4">
        <v>72596.569999999992</v>
      </c>
      <c r="D902" s="15" t="s">
        <v>87</v>
      </c>
      <c r="E902" t="s">
        <v>37</v>
      </c>
      <c r="F902">
        <v>0</v>
      </c>
    </row>
    <row r="903" spans="1:6">
      <c r="A903" s="7">
        <v>44412</v>
      </c>
      <c r="B903" t="s">
        <v>0</v>
      </c>
      <c r="C903" s="4">
        <v>72596.569999999992</v>
      </c>
      <c r="D903" s="15" t="s">
        <v>88</v>
      </c>
      <c r="E903" t="s">
        <v>39</v>
      </c>
      <c r="F903">
        <v>0</v>
      </c>
    </row>
    <row r="904" spans="1:6">
      <c r="A904" s="7">
        <v>44412</v>
      </c>
      <c r="B904" t="s">
        <v>0</v>
      </c>
      <c r="C904" s="4">
        <v>72596.569999999992</v>
      </c>
      <c r="D904" s="15" t="s">
        <v>89</v>
      </c>
      <c r="E904" t="s">
        <v>20</v>
      </c>
      <c r="F904">
        <v>80</v>
      </c>
    </row>
    <row r="905" spans="1:6">
      <c r="A905" s="7">
        <v>44412</v>
      </c>
      <c r="B905" t="s">
        <v>0</v>
      </c>
      <c r="C905" s="4">
        <v>72596.569999999992</v>
      </c>
      <c r="D905" s="15" t="s">
        <v>89</v>
      </c>
      <c r="E905" t="s">
        <v>21</v>
      </c>
      <c r="F905">
        <v>12</v>
      </c>
    </row>
    <row r="906" spans="1:6">
      <c r="A906" s="7">
        <v>44412</v>
      </c>
      <c r="B906" t="s">
        <v>0</v>
      </c>
      <c r="C906" s="4">
        <v>72596.569999999992</v>
      </c>
      <c r="D906" s="15" t="s">
        <v>89</v>
      </c>
      <c r="E906" t="s">
        <v>22</v>
      </c>
      <c r="F906">
        <v>197</v>
      </c>
    </row>
    <row r="907" spans="1:6">
      <c r="A907" s="7">
        <v>44412</v>
      </c>
      <c r="B907" t="s">
        <v>0</v>
      </c>
      <c r="C907" s="4">
        <v>72596.569999999992</v>
      </c>
      <c r="D907" s="15" t="s">
        <v>90</v>
      </c>
      <c r="E907" t="s">
        <v>91</v>
      </c>
      <c r="F907">
        <v>1</v>
      </c>
    </row>
    <row r="908" spans="1:6">
      <c r="A908" s="7">
        <v>44412</v>
      </c>
      <c r="B908" t="s">
        <v>0</v>
      </c>
      <c r="C908" s="4">
        <v>72596.569999999992</v>
      </c>
      <c r="D908" s="15" t="s">
        <v>90</v>
      </c>
      <c r="E908" t="s">
        <v>18</v>
      </c>
      <c r="F908">
        <v>0</v>
      </c>
    </row>
    <row r="909" spans="1:6">
      <c r="A909" s="7">
        <v>44412</v>
      </c>
      <c r="B909" t="s">
        <v>0</v>
      </c>
      <c r="C909" s="4">
        <v>72596.569999999992</v>
      </c>
      <c r="D909" s="15" t="s">
        <v>90</v>
      </c>
      <c r="E909" t="s">
        <v>92</v>
      </c>
      <c r="F909">
        <v>0</v>
      </c>
    </row>
    <row r="910" spans="1:6">
      <c r="A910" s="7">
        <v>44412</v>
      </c>
      <c r="B910" t="s">
        <v>0</v>
      </c>
      <c r="C910" s="4">
        <v>72596.569999999992</v>
      </c>
      <c r="D910" s="15" t="s">
        <v>90</v>
      </c>
      <c r="E910" t="s">
        <v>93</v>
      </c>
      <c r="F910">
        <v>0</v>
      </c>
    </row>
    <row r="911" spans="1:6">
      <c r="A911" s="7">
        <v>44412</v>
      </c>
      <c r="B911" t="s">
        <v>0</v>
      </c>
      <c r="C911" s="4">
        <v>72596.569999999992</v>
      </c>
      <c r="D911" s="15" t="s">
        <v>90</v>
      </c>
      <c r="E911" t="s">
        <v>94</v>
      </c>
      <c r="F911">
        <v>0</v>
      </c>
    </row>
    <row r="912" spans="1:6">
      <c r="A912" s="7">
        <v>44413</v>
      </c>
      <c r="B912" t="s">
        <v>0</v>
      </c>
      <c r="C912" s="4">
        <v>70260.58</v>
      </c>
      <c r="D912" s="15" t="s">
        <v>73</v>
      </c>
      <c r="E912" t="s">
        <v>56</v>
      </c>
      <c r="F912">
        <v>0</v>
      </c>
    </row>
    <row r="913" spans="1:6">
      <c r="A913" s="7">
        <v>44413</v>
      </c>
      <c r="B913" t="s">
        <v>0</v>
      </c>
      <c r="C913" s="4">
        <v>70260.58</v>
      </c>
      <c r="D913" s="15" t="s">
        <v>73</v>
      </c>
      <c r="E913" t="s">
        <v>55</v>
      </c>
      <c r="F913">
        <v>0</v>
      </c>
    </row>
    <row r="914" spans="1:6">
      <c r="A914" s="7">
        <v>44413</v>
      </c>
      <c r="B914" t="s">
        <v>0</v>
      </c>
      <c r="C914" s="4">
        <v>70260.58</v>
      </c>
      <c r="D914" s="15" t="s">
        <v>76</v>
      </c>
      <c r="E914" t="s">
        <v>25</v>
      </c>
      <c r="F914">
        <v>41</v>
      </c>
    </row>
    <row r="915" spans="1:6">
      <c r="A915" s="7">
        <v>44413</v>
      </c>
      <c r="B915" t="s">
        <v>0</v>
      </c>
      <c r="C915" s="4">
        <v>70260.58</v>
      </c>
      <c r="D915" s="15" t="s">
        <v>78</v>
      </c>
      <c r="E915" t="s">
        <v>57</v>
      </c>
      <c r="F915">
        <v>15</v>
      </c>
    </row>
    <row r="916" spans="1:6">
      <c r="A916" s="7">
        <v>44413</v>
      </c>
      <c r="B916" t="s">
        <v>0</v>
      </c>
      <c r="C916" s="4">
        <v>70260.58</v>
      </c>
      <c r="D916" s="15" t="s">
        <v>78</v>
      </c>
      <c r="E916" t="s">
        <v>58</v>
      </c>
      <c r="F916">
        <v>59</v>
      </c>
    </row>
    <row r="917" spans="1:6">
      <c r="A917" s="7">
        <v>44413</v>
      </c>
      <c r="B917" t="s">
        <v>0</v>
      </c>
      <c r="C917" s="4">
        <v>70260.58</v>
      </c>
      <c r="D917" s="15" t="s">
        <v>79</v>
      </c>
      <c r="E917" t="s">
        <v>36</v>
      </c>
      <c r="F917">
        <v>0</v>
      </c>
    </row>
    <row r="918" spans="1:6">
      <c r="A918" s="7">
        <v>44413</v>
      </c>
      <c r="B918" t="s">
        <v>0</v>
      </c>
      <c r="C918" s="4">
        <v>70260.58</v>
      </c>
      <c r="D918" s="15" t="s">
        <v>80</v>
      </c>
      <c r="E918" t="s">
        <v>60</v>
      </c>
      <c r="F918">
        <v>0</v>
      </c>
    </row>
    <row r="919" spans="1:6">
      <c r="A919" s="7">
        <v>44413</v>
      </c>
      <c r="B919" t="s">
        <v>0</v>
      </c>
      <c r="C919" s="4">
        <v>70260.58</v>
      </c>
      <c r="D919" s="15" t="s">
        <v>80</v>
      </c>
      <c r="E919" t="s">
        <v>59</v>
      </c>
      <c r="F919">
        <v>0</v>
      </c>
    </row>
    <row r="920" spans="1:6">
      <c r="A920" s="7">
        <v>44413</v>
      </c>
      <c r="B920" t="s">
        <v>0</v>
      </c>
      <c r="C920" s="4">
        <v>70260.58</v>
      </c>
      <c r="D920" s="15" t="s">
        <v>81</v>
      </c>
      <c r="E920" t="s">
        <v>15</v>
      </c>
      <c r="F920">
        <v>0</v>
      </c>
    </row>
    <row r="921" spans="1:6">
      <c r="A921" s="7">
        <v>44413</v>
      </c>
      <c r="B921" t="s">
        <v>0</v>
      </c>
      <c r="C921" s="4">
        <v>70260.58</v>
      </c>
      <c r="D921" s="15" t="s">
        <v>81</v>
      </c>
      <c r="E921" t="s">
        <v>16</v>
      </c>
      <c r="F921">
        <v>0</v>
      </c>
    </row>
    <row r="922" spans="1:6">
      <c r="A922" s="7">
        <v>44413</v>
      </c>
      <c r="B922" t="s">
        <v>0</v>
      </c>
      <c r="C922" s="4">
        <v>70260.58</v>
      </c>
      <c r="D922" s="15" t="s">
        <v>81</v>
      </c>
      <c r="E922" t="s">
        <v>17</v>
      </c>
      <c r="F922">
        <v>0</v>
      </c>
    </row>
    <row r="923" spans="1:6">
      <c r="A923" s="7">
        <v>44413</v>
      </c>
      <c r="B923" t="s">
        <v>0</v>
      </c>
      <c r="C923" s="4">
        <v>70260.58</v>
      </c>
      <c r="D923" s="15" t="s">
        <v>82</v>
      </c>
      <c r="E923" t="s">
        <v>19</v>
      </c>
      <c r="F923">
        <v>0</v>
      </c>
    </row>
    <row r="924" spans="1:6">
      <c r="A924" s="7">
        <v>44413</v>
      </c>
      <c r="B924" t="s">
        <v>0</v>
      </c>
      <c r="C924" s="4">
        <v>70260.58</v>
      </c>
      <c r="D924" s="15" t="s">
        <v>83</v>
      </c>
      <c r="E924" t="s">
        <v>14</v>
      </c>
      <c r="F924">
        <v>0</v>
      </c>
    </row>
    <row r="925" spans="1:6">
      <c r="A925" s="7">
        <v>44413</v>
      </c>
      <c r="B925" t="s">
        <v>0</v>
      </c>
      <c r="C925" s="4">
        <v>70260.58</v>
      </c>
      <c r="D925" s="15" t="s">
        <v>84</v>
      </c>
      <c r="E925" t="s">
        <v>38</v>
      </c>
      <c r="F925">
        <v>82</v>
      </c>
    </row>
    <row r="926" spans="1:6">
      <c r="A926" s="7">
        <v>44413</v>
      </c>
      <c r="B926" t="s">
        <v>0</v>
      </c>
      <c r="C926" s="4">
        <v>70260.58</v>
      </c>
      <c r="D926" s="15" t="s">
        <v>85</v>
      </c>
      <c r="E926" t="s">
        <v>40</v>
      </c>
      <c r="F926">
        <v>0</v>
      </c>
    </row>
    <row r="927" spans="1:6">
      <c r="A927" s="7">
        <v>44413</v>
      </c>
      <c r="B927" t="s">
        <v>0</v>
      </c>
      <c r="C927" s="4">
        <v>70260.58</v>
      </c>
      <c r="D927" s="15" t="s">
        <v>86</v>
      </c>
      <c r="E927" t="s">
        <v>13</v>
      </c>
      <c r="F927">
        <v>0</v>
      </c>
    </row>
    <row r="928" spans="1:6">
      <c r="A928" s="7">
        <v>44413</v>
      </c>
      <c r="B928" t="s">
        <v>0</v>
      </c>
      <c r="C928" s="4">
        <v>70260.58</v>
      </c>
      <c r="D928" s="15" t="s">
        <v>87</v>
      </c>
      <c r="E928" t="s">
        <v>37</v>
      </c>
      <c r="F928">
        <v>0</v>
      </c>
    </row>
    <row r="929" spans="1:6">
      <c r="A929" s="7">
        <v>44413</v>
      </c>
      <c r="B929" t="s">
        <v>0</v>
      </c>
      <c r="C929" s="4">
        <v>70260.58</v>
      </c>
      <c r="D929" s="15" t="s">
        <v>88</v>
      </c>
      <c r="E929" t="s">
        <v>39</v>
      </c>
      <c r="F929">
        <v>0</v>
      </c>
    </row>
    <row r="930" spans="1:6">
      <c r="A930" s="7">
        <v>44413</v>
      </c>
      <c r="B930" t="s">
        <v>0</v>
      </c>
      <c r="C930" s="4">
        <v>70260.58</v>
      </c>
      <c r="D930" s="15" t="s">
        <v>89</v>
      </c>
      <c r="E930" t="s">
        <v>20</v>
      </c>
      <c r="F930">
        <v>104</v>
      </c>
    </row>
    <row r="931" spans="1:6">
      <c r="A931" s="7">
        <v>44413</v>
      </c>
      <c r="B931" t="s">
        <v>0</v>
      </c>
      <c r="C931" s="4">
        <v>70260.58</v>
      </c>
      <c r="D931" s="15" t="s">
        <v>89</v>
      </c>
      <c r="E931" t="s">
        <v>21</v>
      </c>
      <c r="F931">
        <v>11</v>
      </c>
    </row>
    <row r="932" spans="1:6">
      <c r="A932" s="7">
        <v>44413</v>
      </c>
      <c r="B932" t="s">
        <v>0</v>
      </c>
      <c r="C932" s="4">
        <v>70260.58</v>
      </c>
      <c r="D932" s="15" t="s">
        <v>89</v>
      </c>
      <c r="E932" t="s">
        <v>22</v>
      </c>
      <c r="F932">
        <v>197</v>
      </c>
    </row>
    <row r="933" spans="1:6">
      <c r="A933" s="7">
        <v>44413</v>
      </c>
      <c r="B933" t="s">
        <v>0</v>
      </c>
      <c r="C933" s="4">
        <v>70260.58</v>
      </c>
      <c r="D933" s="15" t="s">
        <v>90</v>
      </c>
      <c r="E933" t="s">
        <v>91</v>
      </c>
      <c r="F933">
        <v>1</v>
      </c>
    </row>
    <row r="934" spans="1:6">
      <c r="A934" s="7">
        <v>44413</v>
      </c>
      <c r="B934" t="s">
        <v>0</v>
      </c>
      <c r="C934" s="4">
        <v>70260.58</v>
      </c>
      <c r="D934" s="15" t="s">
        <v>90</v>
      </c>
      <c r="E934" t="s">
        <v>18</v>
      </c>
      <c r="F934">
        <v>0</v>
      </c>
    </row>
    <row r="935" spans="1:6">
      <c r="A935" s="7">
        <v>44413</v>
      </c>
      <c r="B935" t="s">
        <v>0</v>
      </c>
      <c r="C935" s="4">
        <v>70260.58</v>
      </c>
      <c r="D935" s="15" t="s">
        <v>90</v>
      </c>
      <c r="E935" t="s">
        <v>92</v>
      </c>
      <c r="F935">
        <v>0</v>
      </c>
    </row>
    <row r="936" spans="1:6">
      <c r="A936" s="7">
        <v>44413</v>
      </c>
      <c r="B936" t="s">
        <v>0</v>
      </c>
      <c r="C936" s="4">
        <v>70260.58</v>
      </c>
      <c r="D936" s="15" t="s">
        <v>90</v>
      </c>
      <c r="E936" t="s">
        <v>93</v>
      </c>
      <c r="F936">
        <v>0</v>
      </c>
    </row>
    <row r="937" spans="1:6">
      <c r="A937" s="7">
        <v>44413</v>
      </c>
      <c r="B937" t="s">
        <v>0</v>
      </c>
      <c r="C937" s="4">
        <v>70260.58</v>
      </c>
      <c r="D937" s="15" t="s">
        <v>90</v>
      </c>
      <c r="E937" t="s">
        <v>94</v>
      </c>
      <c r="F937">
        <v>0</v>
      </c>
    </row>
    <row r="938" spans="1:6">
      <c r="A938" s="7">
        <v>44414</v>
      </c>
      <c r="B938" t="s">
        <v>0</v>
      </c>
      <c r="C938" s="4">
        <v>75025.08</v>
      </c>
      <c r="D938" s="15" t="s">
        <v>73</v>
      </c>
      <c r="E938" t="s">
        <v>56</v>
      </c>
      <c r="F938">
        <v>0</v>
      </c>
    </row>
    <row r="939" spans="1:6">
      <c r="A939" s="7">
        <v>44414</v>
      </c>
      <c r="B939" t="s">
        <v>0</v>
      </c>
      <c r="C939" s="4">
        <v>75025.08</v>
      </c>
      <c r="D939" s="15" t="s">
        <v>73</v>
      </c>
      <c r="E939" t="s">
        <v>55</v>
      </c>
      <c r="F939">
        <v>0</v>
      </c>
    </row>
    <row r="940" spans="1:6">
      <c r="A940" s="7">
        <v>44414</v>
      </c>
      <c r="B940" t="s">
        <v>0</v>
      </c>
      <c r="C940" s="4">
        <v>75025.08</v>
      </c>
      <c r="D940" s="15" t="s">
        <v>76</v>
      </c>
      <c r="E940" t="s">
        <v>25</v>
      </c>
      <c r="F940">
        <v>12</v>
      </c>
    </row>
    <row r="941" spans="1:6">
      <c r="A941" s="7">
        <v>44414</v>
      </c>
      <c r="B941" t="s">
        <v>0</v>
      </c>
      <c r="C941" s="4">
        <v>75025.08</v>
      </c>
      <c r="D941" s="15" t="s">
        <v>78</v>
      </c>
      <c r="E941" t="s">
        <v>57</v>
      </c>
      <c r="F941">
        <v>17</v>
      </c>
    </row>
    <row r="942" spans="1:6">
      <c r="A942" s="7">
        <v>44414</v>
      </c>
      <c r="B942" t="s">
        <v>0</v>
      </c>
      <c r="C942" s="4">
        <v>75025.08</v>
      </c>
      <c r="D942" s="15" t="s">
        <v>78</v>
      </c>
      <c r="E942" t="s">
        <v>58</v>
      </c>
      <c r="F942">
        <v>48</v>
      </c>
    </row>
    <row r="943" spans="1:6">
      <c r="A943" s="7">
        <v>44414</v>
      </c>
      <c r="B943" t="s">
        <v>0</v>
      </c>
      <c r="C943" s="4">
        <v>75025.08</v>
      </c>
      <c r="D943" s="15" t="s">
        <v>79</v>
      </c>
      <c r="E943" t="s">
        <v>36</v>
      </c>
      <c r="F943">
        <v>0</v>
      </c>
    </row>
    <row r="944" spans="1:6">
      <c r="A944" s="7">
        <v>44414</v>
      </c>
      <c r="B944" t="s">
        <v>0</v>
      </c>
      <c r="C944" s="4">
        <v>75025.08</v>
      </c>
      <c r="D944" s="15" t="s">
        <v>80</v>
      </c>
      <c r="E944" t="s">
        <v>60</v>
      </c>
      <c r="F944">
        <v>0</v>
      </c>
    </row>
    <row r="945" spans="1:6">
      <c r="A945" s="7">
        <v>44414</v>
      </c>
      <c r="B945" t="s">
        <v>0</v>
      </c>
      <c r="C945" s="4">
        <v>75025.08</v>
      </c>
      <c r="D945" s="15" t="s">
        <v>80</v>
      </c>
      <c r="E945" t="s">
        <v>59</v>
      </c>
      <c r="F945">
        <v>0</v>
      </c>
    </row>
    <row r="946" spans="1:6">
      <c r="A946" s="7">
        <v>44414</v>
      </c>
      <c r="B946" t="s">
        <v>0</v>
      </c>
      <c r="C946" s="4">
        <v>75025.08</v>
      </c>
      <c r="D946" s="15" t="s">
        <v>81</v>
      </c>
      <c r="E946" t="s">
        <v>15</v>
      </c>
      <c r="F946">
        <v>0</v>
      </c>
    </row>
    <row r="947" spans="1:6">
      <c r="A947" s="7">
        <v>44414</v>
      </c>
      <c r="B947" t="s">
        <v>0</v>
      </c>
      <c r="C947" s="4">
        <v>75025.08</v>
      </c>
      <c r="D947" s="15" t="s">
        <v>81</v>
      </c>
      <c r="E947" t="s">
        <v>16</v>
      </c>
      <c r="F947">
        <v>0</v>
      </c>
    </row>
    <row r="948" spans="1:6">
      <c r="A948" s="7">
        <v>44414</v>
      </c>
      <c r="B948" t="s">
        <v>0</v>
      </c>
      <c r="C948" s="4">
        <v>75025.08</v>
      </c>
      <c r="D948" s="15" t="s">
        <v>81</v>
      </c>
      <c r="E948" t="s">
        <v>17</v>
      </c>
      <c r="F948">
        <v>0</v>
      </c>
    </row>
    <row r="949" spans="1:6">
      <c r="A949" s="7">
        <v>44414</v>
      </c>
      <c r="B949" t="s">
        <v>0</v>
      </c>
      <c r="C949" s="4">
        <v>75025.08</v>
      </c>
      <c r="D949" s="15" t="s">
        <v>82</v>
      </c>
      <c r="E949" t="s">
        <v>19</v>
      </c>
      <c r="F949">
        <v>0</v>
      </c>
    </row>
    <row r="950" spans="1:6">
      <c r="A950" s="7">
        <v>44414</v>
      </c>
      <c r="B950" t="s">
        <v>0</v>
      </c>
      <c r="C950" s="4">
        <v>75025.08</v>
      </c>
      <c r="D950" s="15" t="s">
        <v>83</v>
      </c>
      <c r="E950" t="s">
        <v>14</v>
      </c>
      <c r="F950">
        <v>0</v>
      </c>
    </row>
    <row r="951" spans="1:6">
      <c r="A951" s="7">
        <v>44414</v>
      </c>
      <c r="B951" t="s">
        <v>0</v>
      </c>
      <c r="C951" s="4">
        <v>75025.08</v>
      </c>
      <c r="D951" s="15" t="s">
        <v>84</v>
      </c>
      <c r="E951" t="s">
        <v>38</v>
      </c>
      <c r="F951">
        <v>82</v>
      </c>
    </row>
    <row r="952" spans="1:6">
      <c r="A952" s="7">
        <v>44414</v>
      </c>
      <c r="B952" t="s">
        <v>0</v>
      </c>
      <c r="C952" s="4">
        <v>75025.08</v>
      </c>
      <c r="D952" s="15" t="s">
        <v>85</v>
      </c>
      <c r="E952" t="s">
        <v>40</v>
      </c>
      <c r="F952">
        <v>0</v>
      </c>
    </row>
    <row r="953" spans="1:6">
      <c r="A953" s="7">
        <v>44414</v>
      </c>
      <c r="B953" t="s">
        <v>0</v>
      </c>
      <c r="C953" s="4">
        <v>75025.08</v>
      </c>
      <c r="D953" s="15" t="s">
        <v>86</v>
      </c>
      <c r="E953" t="s">
        <v>13</v>
      </c>
      <c r="F953">
        <v>0</v>
      </c>
    </row>
    <row r="954" spans="1:6">
      <c r="A954" s="7">
        <v>44414</v>
      </c>
      <c r="B954" t="s">
        <v>0</v>
      </c>
      <c r="C954" s="4">
        <v>75025.08</v>
      </c>
      <c r="D954" s="15" t="s">
        <v>87</v>
      </c>
      <c r="E954" t="s">
        <v>37</v>
      </c>
      <c r="F954">
        <v>0</v>
      </c>
    </row>
    <row r="955" spans="1:6">
      <c r="A955" s="7">
        <v>44414</v>
      </c>
      <c r="B955" t="s">
        <v>0</v>
      </c>
      <c r="C955" s="4">
        <v>75025.08</v>
      </c>
      <c r="D955" s="15" t="s">
        <v>88</v>
      </c>
      <c r="E955" t="s">
        <v>39</v>
      </c>
      <c r="F955">
        <v>0</v>
      </c>
    </row>
    <row r="956" spans="1:6">
      <c r="A956" s="7">
        <v>44414</v>
      </c>
      <c r="B956" t="s">
        <v>0</v>
      </c>
      <c r="C956" s="4">
        <v>75025.08</v>
      </c>
      <c r="D956" s="15" t="s">
        <v>89</v>
      </c>
      <c r="E956" t="s">
        <v>20</v>
      </c>
      <c r="F956">
        <v>104</v>
      </c>
    </row>
    <row r="957" spans="1:6">
      <c r="A957" s="7">
        <v>44414</v>
      </c>
      <c r="B957" t="s">
        <v>0</v>
      </c>
      <c r="C957" s="4">
        <v>75025.08</v>
      </c>
      <c r="D957" s="15" t="s">
        <v>89</v>
      </c>
      <c r="E957" t="s">
        <v>21</v>
      </c>
      <c r="F957">
        <v>11</v>
      </c>
    </row>
    <row r="958" spans="1:6">
      <c r="A958" s="7">
        <v>44414</v>
      </c>
      <c r="B958" t="s">
        <v>0</v>
      </c>
      <c r="C958" s="4">
        <v>75025.08</v>
      </c>
      <c r="D958" s="15" t="s">
        <v>89</v>
      </c>
      <c r="E958" t="s">
        <v>22</v>
      </c>
      <c r="F958">
        <v>202</v>
      </c>
    </row>
    <row r="959" spans="1:6">
      <c r="A959" s="7">
        <v>44414</v>
      </c>
      <c r="B959" t="s">
        <v>0</v>
      </c>
      <c r="C959" s="4">
        <v>75025.08</v>
      </c>
      <c r="D959" s="15" t="s">
        <v>90</v>
      </c>
      <c r="E959" t="s">
        <v>91</v>
      </c>
      <c r="F959">
        <v>0</v>
      </c>
    </row>
    <row r="960" spans="1:6">
      <c r="A960" s="7">
        <v>44414</v>
      </c>
      <c r="B960" t="s">
        <v>0</v>
      </c>
      <c r="C960" s="4">
        <v>75025.08</v>
      </c>
      <c r="D960" s="15" t="s">
        <v>90</v>
      </c>
      <c r="E960" t="s">
        <v>18</v>
      </c>
      <c r="F960">
        <v>0</v>
      </c>
    </row>
    <row r="961" spans="1:6">
      <c r="A961" s="7">
        <v>44414</v>
      </c>
      <c r="B961" t="s">
        <v>0</v>
      </c>
      <c r="C961" s="4">
        <v>75025.08</v>
      </c>
      <c r="D961" s="15" t="s">
        <v>90</v>
      </c>
      <c r="E961" t="s">
        <v>92</v>
      </c>
      <c r="F961">
        <v>0</v>
      </c>
    </row>
    <row r="962" spans="1:6">
      <c r="A962" s="7">
        <v>44414</v>
      </c>
      <c r="B962" t="s">
        <v>0</v>
      </c>
      <c r="C962" s="4">
        <v>75025.08</v>
      </c>
      <c r="D962" s="15" t="s">
        <v>90</v>
      </c>
      <c r="E962" t="s">
        <v>93</v>
      </c>
      <c r="F962">
        <v>0</v>
      </c>
    </row>
    <row r="963" spans="1:6">
      <c r="A963" s="7">
        <v>44414</v>
      </c>
      <c r="B963" t="s">
        <v>0</v>
      </c>
      <c r="C963" s="4">
        <v>75025.08</v>
      </c>
      <c r="D963" s="15" t="s">
        <v>90</v>
      </c>
      <c r="E963" t="s">
        <v>94</v>
      </c>
      <c r="F963">
        <v>0</v>
      </c>
    </row>
    <row r="964" spans="1:6">
      <c r="A964" s="7">
        <v>44415</v>
      </c>
      <c r="B964" t="s">
        <v>0</v>
      </c>
      <c r="C964" s="4">
        <v>70715.88</v>
      </c>
      <c r="D964" s="15" t="s">
        <v>73</v>
      </c>
      <c r="E964" t="s">
        <v>56</v>
      </c>
      <c r="F964">
        <v>0</v>
      </c>
    </row>
    <row r="965" spans="1:6">
      <c r="A965" s="7">
        <v>44415</v>
      </c>
      <c r="B965" t="s">
        <v>0</v>
      </c>
      <c r="C965" s="4">
        <v>70715.88</v>
      </c>
      <c r="D965" s="15" t="s">
        <v>73</v>
      </c>
      <c r="E965" t="s">
        <v>55</v>
      </c>
      <c r="F965">
        <v>0</v>
      </c>
    </row>
    <row r="966" spans="1:6">
      <c r="A966" s="7">
        <v>44415</v>
      </c>
      <c r="B966" t="s">
        <v>0</v>
      </c>
      <c r="C966" s="4">
        <v>70715.88</v>
      </c>
      <c r="D966" s="15" t="s">
        <v>76</v>
      </c>
      <c r="E966" t="s">
        <v>25</v>
      </c>
      <c r="F966">
        <v>25</v>
      </c>
    </row>
    <row r="967" spans="1:6">
      <c r="A967" s="7">
        <v>44415</v>
      </c>
      <c r="B967" t="s">
        <v>0</v>
      </c>
      <c r="C967" s="4">
        <v>70715.88</v>
      </c>
      <c r="D967" s="15" t="s">
        <v>78</v>
      </c>
      <c r="E967" t="s">
        <v>57</v>
      </c>
      <c r="F967">
        <v>15</v>
      </c>
    </row>
    <row r="968" spans="1:6">
      <c r="A968" s="7">
        <v>44415</v>
      </c>
      <c r="B968" t="s">
        <v>0</v>
      </c>
      <c r="C968" s="4">
        <v>70715.88</v>
      </c>
      <c r="D968" s="15" t="s">
        <v>78</v>
      </c>
      <c r="E968" t="s">
        <v>58</v>
      </c>
      <c r="F968">
        <v>38</v>
      </c>
    </row>
    <row r="969" spans="1:6">
      <c r="A969" s="7">
        <v>44415</v>
      </c>
      <c r="B969" t="s">
        <v>0</v>
      </c>
      <c r="C969" s="4">
        <v>70715.88</v>
      </c>
      <c r="D969" s="15" t="s">
        <v>79</v>
      </c>
      <c r="E969" t="s">
        <v>36</v>
      </c>
      <c r="F969">
        <v>0</v>
      </c>
    </row>
    <row r="970" spans="1:6">
      <c r="A970" s="7">
        <v>44415</v>
      </c>
      <c r="B970" t="s">
        <v>0</v>
      </c>
      <c r="C970" s="4">
        <v>70715.88</v>
      </c>
      <c r="D970" s="15" t="s">
        <v>80</v>
      </c>
      <c r="E970" t="s">
        <v>60</v>
      </c>
      <c r="F970">
        <v>0</v>
      </c>
    </row>
    <row r="971" spans="1:6">
      <c r="A971" s="7">
        <v>44415</v>
      </c>
      <c r="B971" t="s">
        <v>0</v>
      </c>
      <c r="C971" s="4">
        <v>70715.88</v>
      </c>
      <c r="D971" s="15" t="s">
        <v>80</v>
      </c>
      <c r="E971" t="s">
        <v>59</v>
      </c>
      <c r="F971">
        <v>0</v>
      </c>
    </row>
    <row r="972" spans="1:6">
      <c r="A972" s="7">
        <v>44415</v>
      </c>
      <c r="B972" t="s">
        <v>0</v>
      </c>
      <c r="C972" s="4">
        <v>70715.88</v>
      </c>
      <c r="D972" s="15" t="s">
        <v>81</v>
      </c>
      <c r="E972" t="s">
        <v>15</v>
      </c>
      <c r="F972">
        <v>0</v>
      </c>
    </row>
    <row r="973" spans="1:6">
      <c r="A973" s="7">
        <v>44415</v>
      </c>
      <c r="B973" t="s">
        <v>0</v>
      </c>
      <c r="C973" s="4">
        <v>70715.88</v>
      </c>
      <c r="D973" s="15" t="s">
        <v>81</v>
      </c>
      <c r="E973" t="s">
        <v>16</v>
      </c>
      <c r="F973">
        <v>0</v>
      </c>
    </row>
    <row r="974" spans="1:6">
      <c r="A974" s="7">
        <v>44415</v>
      </c>
      <c r="B974" t="s">
        <v>0</v>
      </c>
      <c r="C974" s="4">
        <v>70715.88</v>
      </c>
      <c r="D974" s="15" t="s">
        <v>81</v>
      </c>
      <c r="E974" t="s">
        <v>17</v>
      </c>
      <c r="F974">
        <v>0</v>
      </c>
    </row>
    <row r="975" spans="1:6">
      <c r="A975" s="7">
        <v>44415</v>
      </c>
      <c r="B975" t="s">
        <v>0</v>
      </c>
      <c r="C975" s="4">
        <v>70715.88</v>
      </c>
      <c r="D975" s="15" t="s">
        <v>82</v>
      </c>
      <c r="E975" t="s">
        <v>19</v>
      </c>
      <c r="F975">
        <v>0</v>
      </c>
    </row>
    <row r="976" spans="1:6">
      <c r="A976" s="7">
        <v>44415</v>
      </c>
      <c r="B976" t="s">
        <v>0</v>
      </c>
      <c r="C976" s="4">
        <v>70715.88</v>
      </c>
      <c r="D976" s="15" t="s">
        <v>83</v>
      </c>
      <c r="E976" t="s">
        <v>14</v>
      </c>
      <c r="F976">
        <v>0</v>
      </c>
    </row>
    <row r="977" spans="1:6">
      <c r="A977" s="7">
        <v>44415</v>
      </c>
      <c r="B977" t="s">
        <v>0</v>
      </c>
      <c r="C977" s="4">
        <v>70715.88</v>
      </c>
      <c r="D977" s="15" t="s">
        <v>84</v>
      </c>
      <c r="E977" t="s">
        <v>38</v>
      </c>
      <c r="F977">
        <v>89</v>
      </c>
    </row>
    <row r="978" spans="1:6">
      <c r="A978" s="7">
        <v>44415</v>
      </c>
      <c r="B978" t="s">
        <v>0</v>
      </c>
      <c r="C978" s="4">
        <v>70715.88</v>
      </c>
      <c r="D978" s="15" t="s">
        <v>85</v>
      </c>
      <c r="E978" t="s">
        <v>40</v>
      </c>
      <c r="F978">
        <v>0</v>
      </c>
    </row>
    <row r="979" spans="1:6">
      <c r="A979" s="7">
        <v>44415</v>
      </c>
      <c r="B979" t="s">
        <v>0</v>
      </c>
      <c r="C979" s="4">
        <v>70715.88</v>
      </c>
      <c r="D979" s="15" t="s">
        <v>86</v>
      </c>
      <c r="E979" t="s">
        <v>13</v>
      </c>
      <c r="F979">
        <v>0</v>
      </c>
    </row>
    <row r="980" spans="1:6">
      <c r="A980" s="7">
        <v>44415</v>
      </c>
      <c r="B980" t="s">
        <v>0</v>
      </c>
      <c r="C980" s="4">
        <v>70715.88</v>
      </c>
      <c r="D980" s="15" t="s">
        <v>87</v>
      </c>
      <c r="E980" t="s">
        <v>37</v>
      </c>
      <c r="F980">
        <v>0</v>
      </c>
    </row>
    <row r="981" spans="1:6">
      <c r="A981" s="7">
        <v>44415</v>
      </c>
      <c r="B981" t="s">
        <v>0</v>
      </c>
      <c r="C981" s="4">
        <v>70715.88</v>
      </c>
      <c r="D981" s="15" t="s">
        <v>88</v>
      </c>
      <c r="E981" t="s">
        <v>39</v>
      </c>
      <c r="F981">
        <v>0</v>
      </c>
    </row>
    <row r="982" spans="1:6">
      <c r="A982" s="7">
        <v>44415</v>
      </c>
      <c r="B982" t="s">
        <v>0</v>
      </c>
      <c r="C982" s="4">
        <v>70715.88</v>
      </c>
      <c r="D982" s="15" t="s">
        <v>89</v>
      </c>
      <c r="E982" t="s">
        <v>20</v>
      </c>
      <c r="F982">
        <v>113</v>
      </c>
    </row>
    <row r="983" spans="1:6">
      <c r="A983" s="7">
        <v>44415</v>
      </c>
      <c r="B983" t="s">
        <v>0</v>
      </c>
      <c r="C983" s="4">
        <v>70715.88</v>
      </c>
      <c r="D983" s="15" t="s">
        <v>89</v>
      </c>
      <c r="E983" t="s">
        <v>21</v>
      </c>
      <c r="F983">
        <v>11</v>
      </c>
    </row>
    <row r="984" spans="1:6">
      <c r="A984" s="7">
        <v>44415</v>
      </c>
      <c r="B984" t="s">
        <v>0</v>
      </c>
      <c r="C984" s="4">
        <v>70715.88</v>
      </c>
      <c r="D984" s="15" t="s">
        <v>89</v>
      </c>
      <c r="E984" t="s">
        <v>22</v>
      </c>
      <c r="F984">
        <v>237</v>
      </c>
    </row>
    <row r="985" spans="1:6">
      <c r="A985" s="7">
        <v>44415</v>
      </c>
      <c r="B985" t="s">
        <v>0</v>
      </c>
      <c r="C985" s="4">
        <v>70715.88</v>
      </c>
      <c r="D985" s="15" t="s">
        <v>90</v>
      </c>
      <c r="E985" t="s">
        <v>91</v>
      </c>
      <c r="F985">
        <v>0</v>
      </c>
    </row>
    <row r="986" spans="1:6">
      <c r="A986" s="7">
        <v>44415</v>
      </c>
      <c r="B986" t="s">
        <v>0</v>
      </c>
      <c r="C986" s="4">
        <v>70715.88</v>
      </c>
      <c r="D986" s="15" t="s">
        <v>90</v>
      </c>
      <c r="E986" t="s">
        <v>18</v>
      </c>
      <c r="F986">
        <v>0</v>
      </c>
    </row>
    <row r="987" spans="1:6">
      <c r="A987" s="7">
        <v>44415</v>
      </c>
      <c r="B987" t="s">
        <v>0</v>
      </c>
      <c r="C987" s="4">
        <v>70715.88</v>
      </c>
      <c r="D987" s="15" t="s">
        <v>90</v>
      </c>
      <c r="E987" t="s">
        <v>92</v>
      </c>
      <c r="F987">
        <v>0</v>
      </c>
    </row>
    <row r="988" spans="1:6">
      <c r="A988" s="7">
        <v>44415</v>
      </c>
      <c r="B988" t="s">
        <v>0</v>
      </c>
      <c r="C988" s="4">
        <v>70715.88</v>
      </c>
      <c r="D988" s="15" t="s">
        <v>90</v>
      </c>
      <c r="E988" t="s">
        <v>93</v>
      </c>
      <c r="F988">
        <v>0</v>
      </c>
    </row>
    <row r="989" spans="1:6">
      <c r="A989" s="7">
        <v>44415</v>
      </c>
      <c r="B989" t="s">
        <v>0</v>
      </c>
      <c r="C989" s="4">
        <v>70715.88</v>
      </c>
      <c r="D989" s="15" t="s">
        <v>90</v>
      </c>
      <c r="E989" t="s">
        <v>94</v>
      </c>
      <c r="F989">
        <v>0</v>
      </c>
    </row>
    <row r="990" spans="1:6">
      <c r="A990" s="7">
        <v>44416</v>
      </c>
      <c r="B990" t="s">
        <v>0</v>
      </c>
      <c r="C990" s="4">
        <v>71740.67</v>
      </c>
      <c r="D990" s="15" t="s">
        <v>73</v>
      </c>
      <c r="E990" t="s">
        <v>56</v>
      </c>
      <c r="F990">
        <v>0</v>
      </c>
    </row>
    <row r="991" spans="1:6">
      <c r="A991" s="7">
        <v>44416</v>
      </c>
      <c r="B991" t="s">
        <v>0</v>
      </c>
      <c r="C991" s="4">
        <v>71740.67</v>
      </c>
      <c r="D991" s="15" t="s">
        <v>73</v>
      </c>
      <c r="E991" t="s">
        <v>55</v>
      </c>
      <c r="F991">
        <v>0</v>
      </c>
    </row>
    <row r="992" spans="1:6">
      <c r="A992" s="7">
        <v>44416</v>
      </c>
      <c r="B992" t="s">
        <v>0</v>
      </c>
      <c r="C992" s="4">
        <v>71740.67</v>
      </c>
      <c r="D992" s="15" t="s">
        <v>76</v>
      </c>
      <c r="E992" t="s">
        <v>25</v>
      </c>
      <c r="F992">
        <v>26</v>
      </c>
    </row>
    <row r="993" spans="1:6">
      <c r="A993" s="7">
        <v>44416</v>
      </c>
      <c r="B993" t="s">
        <v>0</v>
      </c>
      <c r="C993" s="4">
        <v>71740.67</v>
      </c>
      <c r="D993" s="15" t="s">
        <v>78</v>
      </c>
      <c r="E993" t="s">
        <v>57</v>
      </c>
      <c r="F993">
        <v>15</v>
      </c>
    </row>
    <row r="994" spans="1:6">
      <c r="A994" s="7">
        <v>44416</v>
      </c>
      <c r="B994" t="s">
        <v>0</v>
      </c>
      <c r="C994" s="4">
        <v>71740.67</v>
      </c>
      <c r="D994" s="15" t="s">
        <v>78</v>
      </c>
      <c r="E994" t="s">
        <v>58</v>
      </c>
      <c r="F994">
        <v>23</v>
      </c>
    </row>
    <row r="995" spans="1:6">
      <c r="A995" s="7">
        <v>44416</v>
      </c>
      <c r="B995" t="s">
        <v>0</v>
      </c>
      <c r="C995" s="4">
        <v>71740.67</v>
      </c>
      <c r="D995" s="15" t="s">
        <v>79</v>
      </c>
      <c r="E995" t="s">
        <v>36</v>
      </c>
      <c r="F995">
        <v>0</v>
      </c>
    </row>
    <row r="996" spans="1:6">
      <c r="A996" s="7">
        <v>44416</v>
      </c>
      <c r="B996" t="s">
        <v>0</v>
      </c>
      <c r="C996" s="4">
        <v>71740.67</v>
      </c>
      <c r="D996" s="15" t="s">
        <v>80</v>
      </c>
      <c r="E996" t="s">
        <v>60</v>
      </c>
      <c r="F996">
        <v>0</v>
      </c>
    </row>
    <row r="997" spans="1:6">
      <c r="A997" s="7">
        <v>44416</v>
      </c>
      <c r="B997" t="s">
        <v>0</v>
      </c>
      <c r="C997" s="4">
        <v>71740.67</v>
      </c>
      <c r="D997" s="15" t="s">
        <v>80</v>
      </c>
      <c r="E997" t="s">
        <v>59</v>
      </c>
      <c r="F997">
        <v>0</v>
      </c>
    </row>
    <row r="998" spans="1:6">
      <c r="A998" s="7">
        <v>44416</v>
      </c>
      <c r="B998" t="s">
        <v>0</v>
      </c>
      <c r="C998" s="4">
        <v>71740.67</v>
      </c>
      <c r="D998" s="15" t="s">
        <v>81</v>
      </c>
      <c r="E998" t="s">
        <v>15</v>
      </c>
      <c r="F998">
        <v>0</v>
      </c>
    </row>
    <row r="999" spans="1:6">
      <c r="A999" s="7">
        <v>44416</v>
      </c>
      <c r="B999" t="s">
        <v>0</v>
      </c>
      <c r="C999" s="4">
        <v>71740.67</v>
      </c>
      <c r="D999" s="15" t="s">
        <v>81</v>
      </c>
      <c r="E999" t="s">
        <v>16</v>
      </c>
      <c r="F999">
        <v>0</v>
      </c>
    </row>
    <row r="1000" spans="1:6">
      <c r="A1000" s="7">
        <v>44416</v>
      </c>
      <c r="B1000" t="s">
        <v>0</v>
      </c>
      <c r="C1000" s="4">
        <v>71740.67</v>
      </c>
      <c r="D1000" s="15" t="s">
        <v>81</v>
      </c>
      <c r="E1000" t="s">
        <v>17</v>
      </c>
      <c r="F1000">
        <v>0</v>
      </c>
    </row>
    <row r="1001" spans="1:6">
      <c r="A1001" s="7">
        <v>44416</v>
      </c>
      <c r="B1001" t="s">
        <v>0</v>
      </c>
      <c r="C1001" s="4">
        <v>71740.67</v>
      </c>
      <c r="D1001" s="15" t="s">
        <v>82</v>
      </c>
      <c r="E1001" t="s">
        <v>19</v>
      </c>
      <c r="F1001">
        <v>0</v>
      </c>
    </row>
    <row r="1002" spans="1:6">
      <c r="A1002" s="7">
        <v>44416</v>
      </c>
      <c r="B1002" t="s">
        <v>0</v>
      </c>
      <c r="C1002" s="4">
        <v>71740.67</v>
      </c>
      <c r="D1002" s="15" t="s">
        <v>83</v>
      </c>
      <c r="E1002" t="s">
        <v>14</v>
      </c>
      <c r="F1002">
        <v>0</v>
      </c>
    </row>
    <row r="1003" spans="1:6">
      <c r="A1003" s="7">
        <v>44416</v>
      </c>
      <c r="B1003" t="s">
        <v>0</v>
      </c>
      <c r="C1003" s="4">
        <v>71740.67</v>
      </c>
      <c r="D1003" s="15" t="s">
        <v>84</v>
      </c>
      <c r="E1003" t="s">
        <v>38</v>
      </c>
      <c r="F1003">
        <v>90</v>
      </c>
    </row>
    <row r="1004" spans="1:6">
      <c r="A1004" s="7">
        <v>44416</v>
      </c>
      <c r="B1004" t="s">
        <v>0</v>
      </c>
      <c r="C1004" s="4">
        <v>71740.67</v>
      </c>
      <c r="D1004" s="15" t="s">
        <v>85</v>
      </c>
      <c r="E1004" t="s">
        <v>40</v>
      </c>
      <c r="F1004">
        <v>0</v>
      </c>
    </row>
    <row r="1005" spans="1:6">
      <c r="A1005" s="7">
        <v>44416</v>
      </c>
      <c r="B1005" t="s">
        <v>0</v>
      </c>
      <c r="C1005" s="4">
        <v>71740.67</v>
      </c>
      <c r="D1005" s="15" t="s">
        <v>86</v>
      </c>
      <c r="E1005" t="s">
        <v>13</v>
      </c>
      <c r="F1005">
        <v>0</v>
      </c>
    </row>
    <row r="1006" spans="1:6">
      <c r="A1006" s="7">
        <v>44416</v>
      </c>
      <c r="B1006" t="s">
        <v>0</v>
      </c>
      <c r="C1006" s="4">
        <v>71740.67</v>
      </c>
      <c r="D1006" s="15" t="s">
        <v>87</v>
      </c>
      <c r="E1006" t="s">
        <v>37</v>
      </c>
      <c r="F1006">
        <v>0</v>
      </c>
    </row>
    <row r="1007" spans="1:6">
      <c r="A1007" s="7">
        <v>44416</v>
      </c>
      <c r="B1007" t="s">
        <v>0</v>
      </c>
      <c r="C1007" s="4">
        <v>71740.67</v>
      </c>
      <c r="D1007" s="15" t="s">
        <v>88</v>
      </c>
      <c r="E1007" t="s">
        <v>39</v>
      </c>
      <c r="F1007">
        <v>0</v>
      </c>
    </row>
    <row r="1008" spans="1:6">
      <c r="A1008" s="7">
        <v>44416</v>
      </c>
      <c r="B1008" t="s">
        <v>0</v>
      </c>
      <c r="C1008" s="4">
        <v>71740.67</v>
      </c>
      <c r="D1008" s="15" t="s">
        <v>89</v>
      </c>
      <c r="E1008" t="s">
        <v>20</v>
      </c>
      <c r="F1008">
        <v>108</v>
      </c>
    </row>
    <row r="1009" spans="1:6">
      <c r="A1009" s="7">
        <v>44416</v>
      </c>
      <c r="B1009" t="s">
        <v>0</v>
      </c>
      <c r="C1009" s="4">
        <v>71740.67</v>
      </c>
      <c r="D1009" s="15" t="s">
        <v>89</v>
      </c>
      <c r="E1009" t="s">
        <v>21</v>
      </c>
      <c r="F1009">
        <v>11</v>
      </c>
    </row>
    <row r="1010" spans="1:6">
      <c r="A1010" s="7">
        <v>44416</v>
      </c>
      <c r="B1010" t="s">
        <v>0</v>
      </c>
      <c r="C1010" s="4">
        <v>71740.67</v>
      </c>
      <c r="D1010" s="15" t="s">
        <v>89</v>
      </c>
      <c r="E1010" t="s">
        <v>22</v>
      </c>
      <c r="F1010">
        <v>217</v>
      </c>
    </row>
    <row r="1011" spans="1:6">
      <c r="A1011" s="7">
        <v>44416</v>
      </c>
      <c r="B1011" t="s">
        <v>0</v>
      </c>
      <c r="C1011" s="4">
        <v>71740.67</v>
      </c>
      <c r="D1011" s="15" t="s">
        <v>90</v>
      </c>
      <c r="E1011" t="s">
        <v>91</v>
      </c>
      <c r="F1011">
        <v>0</v>
      </c>
    </row>
    <row r="1012" spans="1:6">
      <c r="A1012" s="7">
        <v>44416</v>
      </c>
      <c r="B1012" t="s">
        <v>0</v>
      </c>
      <c r="C1012" s="4">
        <v>71740.67</v>
      </c>
      <c r="D1012" s="15" t="s">
        <v>90</v>
      </c>
      <c r="E1012" t="s">
        <v>18</v>
      </c>
      <c r="F1012">
        <v>0</v>
      </c>
    </row>
    <row r="1013" spans="1:6">
      <c r="A1013" s="7">
        <v>44416</v>
      </c>
      <c r="B1013" t="s">
        <v>0</v>
      </c>
      <c r="C1013" s="4">
        <v>71740.67</v>
      </c>
      <c r="D1013" s="15" t="s">
        <v>90</v>
      </c>
      <c r="E1013" t="s">
        <v>92</v>
      </c>
      <c r="F1013">
        <v>0</v>
      </c>
    </row>
    <row r="1014" spans="1:6">
      <c r="A1014" s="7">
        <v>44416</v>
      </c>
      <c r="B1014" t="s">
        <v>0</v>
      </c>
      <c r="C1014" s="4">
        <v>71740.67</v>
      </c>
      <c r="D1014" s="15" t="s">
        <v>90</v>
      </c>
      <c r="E1014" t="s">
        <v>93</v>
      </c>
      <c r="F1014">
        <v>0</v>
      </c>
    </row>
    <row r="1015" spans="1:6">
      <c r="A1015" s="7">
        <v>44416</v>
      </c>
      <c r="B1015" t="s">
        <v>0</v>
      </c>
      <c r="C1015" s="4">
        <v>71740.67</v>
      </c>
      <c r="D1015" s="15" t="s">
        <v>90</v>
      </c>
      <c r="E1015" t="s">
        <v>94</v>
      </c>
      <c r="F1015">
        <v>0</v>
      </c>
    </row>
    <row r="1016" spans="1:6">
      <c r="A1016" s="7">
        <v>44417</v>
      </c>
      <c r="B1016" t="s">
        <v>0</v>
      </c>
      <c r="C1016" s="4">
        <v>73895.839999999997</v>
      </c>
      <c r="D1016" s="15" t="s">
        <v>73</v>
      </c>
      <c r="E1016" t="s">
        <v>56</v>
      </c>
      <c r="F1016">
        <v>0</v>
      </c>
    </row>
    <row r="1017" spans="1:6">
      <c r="A1017" s="7">
        <v>44417</v>
      </c>
      <c r="B1017" t="s">
        <v>0</v>
      </c>
      <c r="C1017" s="4">
        <v>73895.839999999997</v>
      </c>
      <c r="D1017" s="15" t="s">
        <v>73</v>
      </c>
      <c r="E1017" t="s">
        <v>55</v>
      </c>
      <c r="F1017">
        <v>0</v>
      </c>
    </row>
    <row r="1018" spans="1:6">
      <c r="A1018" s="7">
        <v>44417</v>
      </c>
      <c r="B1018" t="s">
        <v>0</v>
      </c>
      <c r="C1018" s="4">
        <v>73895.839999999997</v>
      </c>
      <c r="D1018" s="15" t="s">
        <v>76</v>
      </c>
      <c r="E1018" t="s">
        <v>25</v>
      </c>
      <c r="F1018">
        <v>30</v>
      </c>
    </row>
    <row r="1019" spans="1:6">
      <c r="A1019" s="7">
        <v>44417</v>
      </c>
      <c r="B1019" t="s">
        <v>0</v>
      </c>
      <c r="C1019" s="4">
        <v>73895.839999999997</v>
      </c>
      <c r="D1019" s="15" t="s">
        <v>78</v>
      </c>
      <c r="E1019" t="s">
        <v>57</v>
      </c>
      <c r="F1019">
        <v>18</v>
      </c>
    </row>
    <row r="1020" spans="1:6">
      <c r="A1020" s="7">
        <v>44417</v>
      </c>
      <c r="B1020" t="s">
        <v>0</v>
      </c>
      <c r="C1020" s="4">
        <v>73895.839999999997</v>
      </c>
      <c r="D1020" s="15" t="s">
        <v>78</v>
      </c>
      <c r="E1020" t="s">
        <v>58</v>
      </c>
      <c r="F1020">
        <v>9</v>
      </c>
    </row>
    <row r="1021" spans="1:6">
      <c r="A1021" s="7">
        <v>44417</v>
      </c>
      <c r="B1021" t="s">
        <v>0</v>
      </c>
      <c r="C1021" s="4">
        <v>73895.839999999997</v>
      </c>
      <c r="D1021" s="15" t="s">
        <v>79</v>
      </c>
      <c r="E1021" t="s">
        <v>36</v>
      </c>
      <c r="F1021">
        <v>0</v>
      </c>
    </row>
    <row r="1022" spans="1:6">
      <c r="A1022" s="7">
        <v>44417</v>
      </c>
      <c r="B1022" t="s">
        <v>0</v>
      </c>
      <c r="C1022" s="4">
        <v>73895.839999999997</v>
      </c>
      <c r="D1022" s="15" t="s">
        <v>80</v>
      </c>
      <c r="E1022" t="s">
        <v>60</v>
      </c>
      <c r="F1022">
        <v>0</v>
      </c>
    </row>
    <row r="1023" spans="1:6">
      <c r="A1023" s="7">
        <v>44417</v>
      </c>
      <c r="B1023" t="s">
        <v>0</v>
      </c>
      <c r="C1023" s="4">
        <v>73895.839999999997</v>
      </c>
      <c r="D1023" s="15" t="s">
        <v>80</v>
      </c>
      <c r="E1023" t="s">
        <v>59</v>
      </c>
      <c r="F1023">
        <v>0</v>
      </c>
    </row>
    <row r="1024" spans="1:6">
      <c r="A1024" s="7">
        <v>44417</v>
      </c>
      <c r="B1024" t="s">
        <v>0</v>
      </c>
      <c r="C1024" s="4">
        <v>73895.839999999997</v>
      </c>
      <c r="D1024" s="15" t="s">
        <v>81</v>
      </c>
      <c r="E1024" t="s">
        <v>15</v>
      </c>
      <c r="F1024">
        <v>0</v>
      </c>
    </row>
    <row r="1025" spans="1:6">
      <c r="A1025" s="7">
        <v>44417</v>
      </c>
      <c r="B1025" t="s">
        <v>0</v>
      </c>
      <c r="C1025" s="4">
        <v>73895.839999999997</v>
      </c>
      <c r="D1025" s="15" t="s">
        <v>81</v>
      </c>
      <c r="E1025" t="s">
        <v>16</v>
      </c>
      <c r="F1025">
        <v>0</v>
      </c>
    </row>
    <row r="1026" spans="1:6">
      <c r="A1026" s="7">
        <v>44417</v>
      </c>
      <c r="B1026" t="s">
        <v>0</v>
      </c>
      <c r="C1026" s="4">
        <v>73895.839999999997</v>
      </c>
      <c r="D1026" s="15" t="s">
        <v>81</v>
      </c>
      <c r="E1026" t="s">
        <v>17</v>
      </c>
      <c r="F1026">
        <v>0</v>
      </c>
    </row>
    <row r="1027" spans="1:6">
      <c r="A1027" s="7">
        <v>44417</v>
      </c>
      <c r="B1027" t="s">
        <v>0</v>
      </c>
      <c r="C1027" s="4">
        <v>73895.839999999997</v>
      </c>
      <c r="D1027" s="15" t="s">
        <v>82</v>
      </c>
      <c r="E1027" t="s">
        <v>19</v>
      </c>
      <c r="F1027">
        <v>0</v>
      </c>
    </row>
    <row r="1028" spans="1:6">
      <c r="A1028" s="7">
        <v>44417</v>
      </c>
      <c r="B1028" t="s">
        <v>0</v>
      </c>
      <c r="C1028" s="4">
        <v>73895.839999999997</v>
      </c>
      <c r="D1028" s="15" t="s">
        <v>83</v>
      </c>
      <c r="E1028" t="s">
        <v>14</v>
      </c>
      <c r="F1028">
        <v>0</v>
      </c>
    </row>
    <row r="1029" spans="1:6">
      <c r="A1029" s="7">
        <v>44417</v>
      </c>
      <c r="B1029" t="s">
        <v>0</v>
      </c>
      <c r="C1029" s="4">
        <v>73895.839999999997</v>
      </c>
      <c r="D1029" s="15" t="s">
        <v>84</v>
      </c>
      <c r="E1029" t="s">
        <v>38</v>
      </c>
      <c r="F1029">
        <v>89</v>
      </c>
    </row>
    <row r="1030" spans="1:6">
      <c r="A1030" s="7">
        <v>44417</v>
      </c>
      <c r="B1030" t="s">
        <v>0</v>
      </c>
      <c r="C1030" s="4">
        <v>73895.839999999997</v>
      </c>
      <c r="D1030" s="15" t="s">
        <v>85</v>
      </c>
      <c r="E1030" t="s">
        <v>40</v>
      </c>
      <c r="F1030">
        <v>0</v>
      </c>
    </row>
    <row r="1031" spans="1:6">
      <c r="A1031" s="7">
        <v>44417</v>
      </c>
      <c r="B1031" t="s">
        <v>0</v>
      </c>
      <c r="C1031" s="4">
        <v>73895.839999999997</v>
      </c>
      <c r="D1031" s="15" t="s">
        <v>86</v>
      </c>
      <c r="E1031" t="s">
        <v>13</v>
      </c>
      <c r="F1031">
        <v>0</v>
      </c>
    </row>
    <row r="1032" spans="1:6">
      <c r="A1032" s="7">
        <v>44417</v>
      </c>
      <c r="B1032" t="s">
        <v>0</v>
      </c>
      <c r="C1032" s="4">
        <v>73895.839999999997</v>
      </c>
      <c r="D1032" s="15" t="s">
        <v>87</v>
      </c>
      <c r="E1032" t="s">
        <v>37</v>
      </c>
      <c r="F1032">
        <v>0</v>
      </c>
    </row>
    <row r="1033" spans="1:6">
      <c r="A1033" s="7">
        <v>44417</v>
      </c>
      <c r="B1033" t="s">
        <v>0</v>
      </c>
      <c r="C1033" s="4">
        <v>73895.839999999997</v>
      </c>
      <c r="D1033" s="15" t="s">
        <v>88</v>
      </c>
      <c r="E1033" t="s">
        <v>39</v>
      </c>
      <c r="F1033">
        <v>0</v>
      </c>
    </row>
    <row r="1034" spans="1:6">
      <c r="A1034" s="7">
        <v>44417</v>
      </c>
      <c r="B1034" t="s">
        <v>0</v>
      </c>
      <c r="C1034" s="4">
        <v>73895.839999999997</v>
      </c>
      <c r="D1034" s="15" t="s">
        <v>89</v>
      </c>
      <c r="E1034" t="s">
        <v>20</v>
      </c>
      <c r="F1034">
        <v>111</v>
      </c>
    </row>
    <row r="1035" spans="1:6">
      <c r="A1035" s="7">
        <v>44417</v>
      </c>
      <c r="B1035" t="s">
        <v>0</v>
      </c>
      <c r="C1035" s="4">
        <v>73895.839999999997</v>
      </c>
      <c r="D1035" s="15" t="s">
        <v>89</v>
      </c>
      <c r="E1035" t="s">
        <v>21</v>
      </c>
      <c r="F1035">
        <v>12</v>
      </c>
    </row>
    <row r="1036" spans="1:6">
      <c r="A1036" s="7">
        <v>44417</v>
      </c>
      <c r="B1036" t="s">
        <v>0</v>
      </c>
      <c r="C1036" s="4">
        <v>73895.839999999997</v>
      </c>
      <c r="D1036" s="15" t="s">
        <v>89</v>
      </c>
      <c r="E1036" t="s">
        <v>22</v>
      </c>
      <c r="F1036">
        <v>237</v>
      </c>
    </row>
    <row r="1037" spans="1:6">
      <c r="A1037" s="7">
        <v>44417</v>
      </c>
      <c r="B1037" t="s">
        <v>0</v>
      </c>
      <c r="C1037" s="4">
        <v>73895.839999999997</v>
      </c>
      <c r="D1037" s="15" t="s">
        <v>90</v>
      </c>
      <c r="E1037" t="s">
        <v>91</v>
      </c>
      <c r="F1037">
        <v>0</v>
      </c>
    </row>
    <row r="1038" spans="1:6">
      <c r="A1038" s="7">
        <v>44417</v>
      </c>
      <c r="B1038" t="s">
        <v>0</v>
      </c>
      <c r="C1038" s="4">
        <v>73895.839999999997</v>
      </c>
      <c r="D1038" s="15" t="s">
        <v>90</v>
      </c>
      <c r="E1038" t="s">
        <v>18</v>
      </c>
      <c r="F1038">
        <v>0</v>
      </c>
    </row>
    <row r="1039" spans="1:6">
      <c r="A1039" s="7">
        <v>44417</v>
      </c>
      <c r="B1039" t="s">
        <v>0</v>
      </c>
      <c r="C1039" s="4">
        <v>73895.839999999997</v>
      </c>
      <c r="D1039" s="15" t="s">
        <v>90</v>
      </c>
      <c r="E1039" t="s">
        <v>92</v>
      </c>
      <c r="F1039">
        <v>0</v>
      </c>
    </row>
    <row r="1040" spans="1:6">
      <c r="A1040" s="7">
        <v>44417</v>
      </c>
      <c r="B1040" t="s">
        <v>0</v>
      </c>
      <c r="C1040" s="4">
        <v>73895.839999999997</v>
      </c>
      <c r="D1040" s="15" t="s">
        <v>90</v>
      </c>
      <c r="E1040" t="s">
        <v>93</v>
      </c>
      <c r="F1040">
        <v>0</v>
      </c>
    </row>
    <row r="1041" spans="1:6">
      <c r="A1041" s="7">
        <v>44417</v>
      </c>
      <c r="B1041" t="s">
        <v>0</v>
      </c>
      <c r="C1041" s="4">
        <v>73895.839999999997</v>
      </c>
      <c r="D1041" s="15" t="s">
        <v>90</v>
      </c>
      <c r="E1041" t="s">
        <v>94</v>
      </c>
      <c r="F1041">
        <v>0</v>
      </c>
    </row>
    <row r="1042" spans="1:6">
      <c r="A1042" s="7">
        <v>44418</v>
      </c>
      <c r="B1042" t="s">
        <v>0</v>
      </c>
      <c r="C1042" s="4">
        <v>69977.740000000005</v>
      </c>
      <c r="D1042" s="15" t="s">
        <v>73</v>
      </c>
      <c r="E1042" t="s">
        <v>56</v>
      </c>
      <c r="F1042">
        <v>0</v>
      </c>
    </row>
    <row r="1043" spans="1:6">
      <c r="A1043" s="7">
        <v>44418</v>
      </c>
      <c r="B1043" t="s">
        <v>0</v>
      </c>
      <c r="C1043" s="4">
        <v>69977.740000000005</v>
      </c>
      <c r="D1043" s="15" t="s">
        <v>73</v>
      </c>
      <c r="E1043" t="s">
        <v>55</v>
      </c>
      <c r="F1043">
        <v>0</v>
      </c>
    </row>
    <row r="1044" spans="1:6">
      <c r="A1044" s="7">
        <v>44418</v>
      </c>
      <c r="B1044" t="s">
        <v>0</v>
      </c>
      <c r="C1044" s="4">
        <v>69977.740000000005</v>
      </c>
      <c r="D1044" s="15" t="s">
        <v>76</v>
      </c>
      <c r="E1044" t="s">
        <v>25</v>
      </c>
      <c r="F1044">
        <v>28</v>
      </c>
    </row>
    <row r="1045" spans="1:6">
      <c r="A1045" s="7">
        <v>44418</v>
      </c>
      <c r="B1045" t="s">
        <v>0</v>
      </c>
      <c r="C1045" s="4">
        <v>69977.740000000005</v>
      </c>
      <c r="D1045" s="15" t="s">
        <v>78</v>
      </c>
      <c r="E1045" t="s">
        <v>57</v>
      </c>
      <c r="F1045">
        <v>21</v>
      </c>
    </row>
    <row r="1046" spans="1:6">
      <c r="A1046" s="7">
        <v>44418</v>
      </c>
      <c r="B1046" t="s">
        <v>0</v>
      </c>
      <c r="C1046" s="4">
        <v>69977.740000000005</v>
      </c>
      <c r="D1046" s="15" t="s">
        <v>78</v>
      </c>
      <c r="E1046" t="s">
        <v>58</v>
      </c>
      <c r="F1046">
        <v>9</v>
      </c>
    </row>
    <row r="1047" spans="1:6">
      <c r="A1047" s="7">
        <v>44418</v>
      </c>
      <c r="B1047" t="s">
        <v>0</v>
      </c>
      <c r="C1047" s="4">
        <v>69977.740000000005</v>
      </c>
      <c r="D1047" s="15" t="s">
        <v>79</v>
      </c>
      <c r="E1047" t="s">
        <v>36</v>
      </c>
      <c r="F1047">
        <v>0</v>
      </c>
    </row>
    <row r="1048" spans="1:6">
      <c r="A1048" s="7">
        <v>44418</v>
      </c>
      <c r="B1048" t="s">
        <v>0</v>
      </c>
      <c r="C1048" s="4">
        <v>69977.740000000005</v>
      </c>
      <c r="D1048" s="15" t="s">
        <v>80</v>
      </c>
      <c r="E1048" t="s">
        <v>60</v>
      </c>
      <c r="F1048">
        <v>0</v>
      </c>
    </row>
    <row r="1049" spans="1:6">
      <c r="A1049" s="7">
        <v>44418</v>
      </c>
      <c r="B1049" t="s">
        <v>0</v>
      </c>
      <c r="C1049" s="4">
        <v>69977.740000000005</v>
      </c>
      <c r="D1049" s="15" t="s">
        <v>80</v>
      </c>
      <c r="E1049" t="s">
        <v>59</v>
      </c>
      <c r="F1049">
        <v>0</v>
      </c>
    </row>
    <row r="1050" spans="1:6">
      <c r="A1050" s="7">
        <v>44418</v>
      </c>
      <c r="B1050" t="s">
        <v>0</v>
      </c>
      <c r="C1050" s="4">
        <v>69977.740000000005</v>
      </c>
      <c r="D1050" s="15" t="s">
        <v>81</v>
      </c>
      <c r="E1050" t="s">
        <v>15</v>
      </c>
      <c r="F1050">
        <v>0</v>
      </c>
    </row>
    <row r="1051" spans="1:6">
      <c r="A1051" s="7">
        <v>44418</v>
      </c>
      <c r="B1051" t="s">
        <v>0</v>
      </c>
      <c r="C1051" s="4">
        <v>69977.740000000005</v>
      </c>
      <c r="D1051" s="15" t="s">
        <v>81</v>
      </c>
      <c r="E1051" t="s">
        <v>16</v>
      </c>
      <c r="F1051">
        <v>0</v>
      </c>
    </row>
    <row r="1052" spans="1:6">
      <c r="A1052" s="7">
        <v>44418</v>
      </c>
      <c r="B1052" t="s">
        <v>0</v>
      </c>
      <c r="C1052" s="4">
        <v>69977.740000000005</v>
      </c>
      <c r="D1052" s="15" t="s">
        <v>81</v>
      </c>
      <c r="E1052" t="s">
        <v>17</v>
      </c>
      <c r="F1052">
        <v>0</v>
      </c>
    </row>
    <row r="1053" spans="1:6">
      <c r="A1053" s="7">
        <v>44418</v>
      </c>
      <c r="B1053" t="s">
        <v>0</v>
      </c>
      <c r="C1053" s="4">
        <v>69977.740000000005</v>
      </c>
      <c r="D1053" s="15" t="s">
        <v>82</v>
      </c>
      <c r="E1053" t="s">
        <v>19</v>
      </c>
      <c r="F1053">
        <v>0</v>
      </c>
    </row>
    <row r="1054" spans="1:6">
      <c r="A1054" s="7">
        <v>44418</v>
      </c>
      <c r="B1054" t="s">
        <v>0</v>
      </c>
      <c r="C1054" s="4">
        <v>69977.740000000005</v>
      </c>
      <c r="D1054" s="15" t="s">
        <v>83</v>
      </c>
      <c r="E1054" t="s">
        <v>14</v>
      </c>
      <c r="F1054">
        <v>0</v>
      </c>
    </row>
    <row r="1055" spans="1:6">
      <c r="A1055" s="7">
        <v>44418</v>
      </c>
      <c r="B1055" t="s">
        <v>0</v>
      </c>
      <c r="C1055" s="4">
        <v>69977.740000000005</v>
      </c>
      <c r="D1055" s="15" t="s">
        <v>84</v>
      </c>
      <c r="E1055" t="s">
        <v>38</v>
      </c>
      <c r="F1055">
        <v>139</v>
      </c>
    </row>
    <row r="1056" spans="1:6">
      <c r="A1056" s="7">
        <v>44418</v>
      </c>
      <c r="B1056" t="s">
        <v>0</v>
      </c>
      <c r="C1056" s="4">
        <v>69977.740000000005</v>
      </c>
      <c r="D1056" s="15" t="s">
        <v>85</v>
      </c>
      <c r="E1056" t="s">
        <v>40</v>
      </c>
      <c r="F1056">
        <v>0</v>
      </c>
    </row>
    <row r="1057" spans="1:6">
      <c r="A1057" s="7">
        <v>44418</v>
      </c>
      <c r="B1057" t="s">
        <v>0</v>
      </c>
      <c r="C1057" s="4">
        <v>69977.740000000005</v>
      </c>
      <c r="D1057" s="15" t="s">
        <v>86</v>
      </c>
      <c r="E1057" t="s">
        <v>13</v>
      </c>
      <c r="F1057">
        <v>0</v>
      </c>
    </row>
    <row r="1058" spans="1:6">
      <c r="A1058" s="7">
        <v>44418</v>
      </c>
      <c r="B1058" t="s">
        <v>0</v>
      </c>
      <c r="C1058" s="4">
        <v>69977.740000000005</v>
      </c>
      <c r="D1058" s="15" t="s">
        <v>87</v>
      </c>
      <c r="E1058" t="s">
        <v>37</v>
      </c>
      <c r="F1058">
        <v>0</v>
      </c>
    </row>
    <row r="1059" spans="1:6">
      <c r="A1059" s="7">
        <v>44418</v>
      </c>
      <c r="B1059" t="s">
        <v>0</v>
      </c>
      <c r="C1059" s="4">
        <v>69977.740000000005</v>
      </c>
      <c r="D1059" s="15" t="s">
        <v>88</v>
      </c>
      <c r="E1059" t="s">
        <v>39</v>
      </c>
      <c r="F1059">
        <v>0</v>
      </c>
    </row>
    <row r="1060" spans="1:6">
      <c r="A1060" s="7">
        <v>44418</v>
      </c>
      <c r="B1060" t="s">
        <v>0</v>
      </c>
      <c r="C1060" s="4">
        <v>69977.740000000005</v>
      </c>
      <c r="D1060" s="15" t="s">
        <v>89</v>
      </c>
      <c r="E1060" t="s">
        <v>20</v>
      </c>
      <c r="F1060">
        <v>131</v>
      </c>
    </row>
    <row r="1061" spans="1:6">
      <c r="A1061" s="7">
        <v>44418</v>
      </c>
      <c r="B1061" t="s">
        <v>0</v>
      </c>
      <c r="C1061" s="4">
        <v>69977.740000000005</v>
      </c>
      <c r="D1061" s="15" t="s">
        <v>89</v>
      </c>
      <c r="E1061" t="s">
        <v>21</v>
      </c>
      <c r="F1061">
        <v>11</v>
      </c>
    </row>
    <row r="1062" spans="1:6">
      <c r="A1062" s="7">
        <v>44418</v>
      </c>
      <c r="B1062" t="s">
        <v>0</v>
      </c>
      <c r="C1062" s="4">
        <v>69977.740000000005</v>
      </c>
      <c r="D1062" s="15" t="s">
        <v>89</v>
      </c>
      <c r="E1062" t="s">
        <v>22</v>
      </c>
      <c r="F1062">
        <v>262</v>
      </c>
    </row>
    <row r="1063" spans="1:6">
      <c r="A1063" s="7">
        <v>44418</v>
      </c>
      <c r="B1063" t="s">
        <v>0</v>
      </c>
      <c r="C1063" s="4">
        <v>69977.740000000005</v>
      </c>
      <c r="D1063" s="15" t="s">
        <v>90</v>
      </c>
      <c r="E1063" t="s">
        <v>91</v>
      </c>
      <c r="F1063">
        <v>0</v>
      </c>
    </row>
    <row r="1064" spans="1:6">
      <c r="A1064" s="7">
        <v>44418</v>
      </c>
      <c r="B1064" t="s">
        <v>0</v>
      </c>
      <c r="C1064" s="4">
        <v>69977.740000000005</v>
      </c>
      <c r="D1064" s="15" t="s">
        <v>90</v>
      </c>
      <c r="E1064" t="s">
        <v>18</v>
      </c>
      <c r="F1064">
        <v>0</v>
      </c>
    </row>
    <row r="1065" spans="1:6">
      <c r="A1065" s="7">
        <v>44418</v>
      </c>
      <c r="B1065" t="s">
        <v>0</v>
      </c>
      <c r="C1065" s="4">
        <v>69977.740000000005</v>
      </c>
      <c r="D1065" s="15" t="s">
        <v>90</v>
      </c>
      <c r="E1065" t="s">
        <v>92</v>
      </c>
      <c r="F1065">
        <v>0</v>
      </c>
    </row>
    <row r="1066" spans="1:6">
      <c r="A1066" s="7">
        <v>44418</v>
      </c>
      <c r="B1066" t="s">
        <v>0</v>
      </c>
      <c r="C1066" s="4">
        <v>69977.740000000005</v>
      </c>
      <c r="D1066" s="15" t="s">
        <v>90</v>
      </c>
      <c r="E1066" t="s">
        <v>93</v>
      </c>
      <c r="F1066">
        <v>0</v>
      </c>
    </row>
    <row r="1067" spans="1:6">
      <c r="A1067" s="7">
        <v>44418</v>
      </c>
      <c r="B1067" t="s">
        <v>0</v>
      </c>
      <c r="C1067" s="4">
        <v>69977.740000000005</v>
      </c>
      <c r="D1067" s="15" t="s">
        <v>90</v>
      </c>
      <c r="E1067" t="s">
        <v>94</v>
      </c>
      <c r="F1067">
        <v>0</v>
      </c>
    </row>
    <row r="1068" spans="1:6">
      <c r="A1068" s="7">
        <v>44419</v>
      </c>
      <c r="B1068" t="s">
        <v>0</v>
      </c>
      <c r="C1068" s="4">
        <v>72016.92</v>
      </c>
      <c r="D1068" s="15" t="s">
        <v>73</v>
      </c>
      <c r="E1068" t="s">
        <v>56</v>
      </c>
      <c r="F1068">
        <v>0</v>
      </c>
    </row>
    <row r="1069" spans="1:6">
      <c r="A1069" s="7">
        <v>44419</v>
      </c>
      <c r="B1069" t="s">
        <v>0</v>
      </c>
      <c r="C1069" s="4">
        <v>72016.92</v>
      </c>
      <c r="D1069" s="15" t="s">
        <v>73</v>
      </c>
      <c r="E1069" t="s">
        <v>55</v>
      </c>
      <c r="F1069">
        <v>0</v>
      </c>
    </row>
    <row r="1070" spans="1:6">
      <c r="A1070" s="7">
        <v>44419</v>
      </c>
      <c r="B1070" t="s">
        <v>0</v>
      </c>
      <c r="C1070" s="4">
        <v>72016.92</v>
      </c>
      <c r="D1070" s="15" t="s">
        <v>76</v>
      </c>
      <c r="E1070" t="s">
        <v>25</v>
      </c>
      <c r="F1070">
        <v>24</v>
      </c>
    </row>
    <row r="1071" spans="1:6">
      <c r="A1071" s="7">
        <v>44419</v>
      </c>
      <c r="B1071" t="s">
        <v>0</v>
      </c>
      <c r="C1071" s="4">
        <v>72016.92</v>
      </c>
      <c r="D1071" s="15" t="s">
        <v>78</v>
      </c>
      <c r="E1071" t="s">
        <v>57</v>
      </c>
      <c r="F1071">
        <v>19</v>
      </c>
    </row>
    <row r="1072" spans="1:6">
      <c r="A1072" s="7">
        <v>44419</v>
      </c>
      <c r="B1072" t="s">
        <v>0</v>
      </c>
      <c r="C1072" s="4">
        <v>72016.92</v>
      </c>
      <c r="D1072" s="15" t="s">
        <v>78</v>
      </c>
      <c r="E1072" t="s">
        <v>58</v>
      </c>
      <c r="F1072">
        <v>7</v>
      </c>
    </row>
    <row r="1073" spans="1:6">
      <c r="A1073" s="7">
        <v>44419</v>
      </c>
      <c r="B1073" t="s">
        <v>0</v>
      </c>
      <c r="C1073" s="4">
        <v>72016.92</v>
      </c>
      <c r="D1073" s="15" t="s">
        <v>79</v>
      </c>
      <c r="E1073" t="s">
        <v>36</v>
      </c>
      <c r="F1073">
        <v>0</v>
      </c>
    </row>
    <row r="1074" spans="1:6">
      <c r="A1074" s="7">
        <v>44419</v>
      </c>
      <c r="B1074" t="s">
        <v>0</v>
      </c>
      <c r="C1074" s="4">
        <v>72016.92</v>
      </c>
      <c r="D1074" s="15" t="s">
        <v>80</v>
      </c>
      <c r="E1074" t="s">
        <v>60</v>
      </c>
      <c r="F1074">
        <v>0</v>
      </c>
    </row>
    <row r="1075" spans="1:6">
      <c r="A1075" s="7">
        <v>44419</v>
      </c>
      <c r="B1075" t="s">
        <v>0</v>
      </c>
      <c r="C1075" s="4">
        <v>72016.92</v>
      </c>
      <c r="D1075" s="15" t="s">
        <v>80</v>
      </c>
      <c r="E1075" t="s">
        <v>59</v>
      </c>
      <c r="F1075">
        <v>0</v>
      </c>
    </row>
    <row r="1076" spans="1:6">
      <c r="A1076" s="7">
        <v>44419</v>
      </c>
      <c r="B1076" t="s">
        <v>0</v>
      </c>
      <c r="C1076" s="4">
        <v>72016.92</v>
      </c>
      <c r="D1076" s="15" t="s">
        <v>81</v>
      </c>
      <c r="E1076" t="s">
        <v>15</v>
      </c>
      <c r="F1076">
        <v>0</v>
      </c>
    </row>
    <row r="1077" spans="1:6">
      <c r="A1077" s="7">
        <v>44419</v>
      </c>
      <c r="B1077" t="s">
        <v>0</v>
      </c>
      <c r="C1077" s="4">
        <v>72016.92</v>
      </c>
      <c r="D1077" s="15" t="s">
        <v>81</v>
      </c>
      <c r="E1077" t="s">
        <v>16</v>
      </c>
      <c r="F1077">
        <v>0</v>
      </c>
    </row>
    <row r="1078" spans="1:6">
      <c r="A1078" s="7">
        <v>44419</v>
      </c>
      <c r="B1078" t="s">
        <v>0</v>
      </c>
      <c r="C1078" s="4">
        <v>72016.92</v>
      </c>
      <c r="D1078" s="15" t="s">
        <v>81</v>
      </c>
      <c r="E1078" t="s">
        <v>17</v>
      </c>
      <c r="F1078">
        <v>0</v>
      </c>
    </row>
    <row r="1079" spans="1:6">
      <c r="A1079" s="7">
        <v>44419</v>
      </c>
      <c r="B1079" t="s">
        <v>0</v>
      </c>
      <c r="C1079" s="4">
        <v>72016.92</v>
      </c>
      <c r="D1079" s="15" t="s">
        <v>82</v>
      </c>
      <c r="E1079" t="s">
        <v>19</v>
      </c>
      <c r="F1079">
        <v>0</v>
      </c>
    </row>
    <row r="1080" spans="1:6">
      <c r="A1080" s="7">
        <v>44419</v>
      </c>
      <c r="B1080" t="s">
        <v>0</v>
      </c>
      <c r="C1080" s="4">
        <v>72016.92</v>
      </c>
      <c r="D1080" s="15" t="s">
        <v>83</v>
      </c>
      <c r="E1080" t="s">
        <v>14</v>
      </c>
      <c r="F1080">
        <v>0</v>
      </c>
    </row>
    <row r="1081" spans="1:6">
      <c r="A1081" s="7">
        <v>44419</v>
      </c>
      <c r="B1081" t="s">
        <v>0</v>
      </c>
      <c r="C1081" s="4">
        <v>72016.92</v>
      </c>
      <c r="D1081" s="15" t="s">
        <v>84</v>
      </c>
      <c r="E1081" t="s">
        <v>38</v>
      </c>
      <c r="F1081">
        <v>124</v>
      </c>
    </row>
    <row r="1082" spans="1:6">
      <c r="A1082" s="7">
        <v>44419</v>
      </c>
      <c r="B1082" t="s">
        <v>0</v>
      </c>
      <c r="C1082" s="4">
        <v>72016.92</v>
      </c>
      <c r="D1082" s="15" t="s">
        <v>85</v>
      </c>
      <c r="E1082" t="s">
        <v>40</v>
      </c>
      <c r="F1082">
        <v>0</v>
      </c>
    </row>
    <row r="1083" spans="1:6">
      <c r="A1083" s="7">
        <v>44419</v>
      </c>
      <c r="B1083" t="s">
        <v>0</v>
      </c>
      <c r="C1083" s="4">
        <v>72016.92</v>
      </c>
      <c r="D1083" s="15" t="s">
        <v>86</v>
      </c>
      <c r="E1083" t="s">
        <v>13</v>
      </c>
      <c r="F1083">
        <v>0</v>
      </c>
    </row>
    <row r="1084" spans="1:6">
      <c r="A1084" s="7">
        <v>44419</v>
      </c>
      <c r="B1084" t="s">
        <v>0</v>
      </c>
      <c r="C1084" s="4">
        <v>72016.92</v>
      </c>
      <c r="D1084" s="15" t="s">
        <v>87</v>
      </c>
      <c r="E1084" t="s">
        <v>37</v>
      </c>
      <c r="F1084">
        <v>0</v>
      </c>
    </row>
    <row r="1085" spans="1:6">
      <c r="A1085" s="7">
        <v>44419</v>
      </c>
      <c r="B1085" t="s">
        <v>0</v>
      </c>
      <c r="C1085" s="4">
        <v>72016.92</v>
      </c>
      <c r="D1085" s="15" t="s">
        <v>88</v>
      </c>
      <c r="E1085" t="s">
        <v>39</v>
      </c>
      <c r="F1085">
        <v>0</v>
      </c>
    </row>
    <row r="1086" spans="1:6">
      <c r="A1086" s="7">
        <v>44419</v>
      </c>
      <c r="B1086" t="s">
        <v>0</v>
      </c>
      <c r="C1086" s="4">
        <v>72016.92</v>
      </c>
      <c r="D1086" s="15" t="s">
        <v>89</v>
      </c>
      <c r="E1086" t="s">
        <v>20</v>
      </c>
      <c r="F1086">
        <v>130</v>
      </c>
    </row>
    <row r="1087" spans="1:6">
      <c r="A1087" s="7">
        <v>44419</v>
      </c>
      <c r="B1087" t="s">
        <v>0</v>
      </c>
      <c r="C1087" s="4">
        <v>72016.92</v>
      </c>
      <c r="D1087" s="15" t="s">
        <v>89</v>
      </c>
      <c r="E1087" t="s">
        <v>21</v>
      </c>
      <c r="F1087">
        <v>11</v>
      </c>
    </row>
    <row r="1088" spans="1:6">
      <c r="A1088" s="7">
        <v>44419</v>
      </c>
      <c r="B1088" t="s">
        <v>0</v>
      </c>
      <c r="C1088" s="4">
        <v>72016.92</v>
      </c>
      <c r="D1088" s="15" t="s">
        <v>89</v>
      </c>
      <c r="E1088" t="s">
        <v>22</v>
      </c>
      <c r="F1088">
        <v>262</v>
      </c>
    </row>
    <row r="1089" spans="1:6">
      <c r="A1089" s="7">
        <v>44419</v>
      </c>
      <c r="B1089" t="s">
        <v>0</v>
      </c>
      <c r="C1089" s="4">
        <v>72016.92</v>
      </c>
      <c r="D1089" s="15" t="s">
        <v>90</v>
      </c>
      <c r="E1089" t="s">
        <v>91</v>
      </c>
      <c r="F1089">
        <v>1</v>
      </c>
    </row>
    <row r="1090" spans="1:6">
      <c r="A1090" s="7">
        <v>44419</v>
      </c>
      <c r="B1090" t="s">
        <v>0</v>
      </c>
      <c r="C1090" s="4">
        <v>72016.92</v>
      </c>
      <c r="D1090" s="15" t="s">
        <v>90</v>
      </c>
      <c r="E1090" t="s">
        <v>18</v>
      </c>
      <c r="F1090">
        <v>0</v>
      </c>
    </row>
    <row r="1091" spans="1:6">
      <c r="A1091" s="7">
        <v>44419</v>
      </c>
      <c r="B1091" t="s">
        <v>0</v>
      </c>
      <c r="C1091" s="4">
        <v>72016.92</v>
      </c>
      <c r="D1091" s="15" t="s">
        <v>90</v>
      </c>
      <c r="E1091" t="s">
        <v>92</v>
      </c>
      <c r="F1091">
        <v>0</v>
      </c>
    </row>
    <row r="1092" spans="1:6">
      <c r="A1092" s="7">
        <v>44419</v>
      </c>
      <c r="B1092" t="s">
        <v>0</v>
      </c>
      <c r="C1092" s="4">
        <v>72016.92</v>
      </c>
      <c r="D1092" s="15" t="s">
        <v>90</v>
      </c>
      <c r="E1092" t="s">
        <v>93</v>
      </c>
      <c r="F1092">
        <v>0</v>
      </c>
    </row>
    <row r="1093" spans="1:6">
      <c r="A1093" s="7">
        <v>44419</v>
      </c>
      <c r="B1093" t="s">
        <v>0</v>
      </c>
      <c r="C1093" s="4">
        <v>72016.92</v>
      </c>
      <c r="D1093" s="15" t="s">
        <v>90</v>
      </c>
      <c r="E1093" t="s">
        <v>94</v>
      </c>
      <c r="F1093">
        <v>0</v>
      </c>
    </row>
    <row r="1094" spans="1:6">
      <c r="A1094" s="7">
        <v>44420</v>
      </c>
      <c r="B1094" t="s">
        <v>0</v>
      </c>
      <c r="C1094" s="4">
        <v>70775.41</v>
      </c>
      <c r="D1094" s="15" t="s">
        <v>73</v>
      </c>
      <c r="E1094" t="s">
        <v>56</v>
      </c>
      <c r="F1094">
        <v>0</v>
      </c>
    </row>
    <row r="1095" spans="1:6">
      <c r="A1095" s="7">
        <v>44420</v>
      </c>
      <c r="B1095" t="s">
        <v>0</v>
      </c>
      <c r="C1095" s="4">
        <v>70775.41</v>
      </c>
      <c r="D1095" s="15" t="s">
        <v>73</v>
      </c>
      <c r="E1095" t="s">
        <v>55</v>
      </c>
      <c r="F1095">
        <v>0</v>
      </c>
    </row>
    <row r="1096" spans="1:6">
      <c r="A1096" s="7">
        <v>44420</v>
      </c>
      <c r="B1096" t="s">
        <v>0</v>
      </c>
      <c r="C1096" s="4">
        <v>70775.41</v>
      </c>
      <c r="D1096" s="15" t="s">
        <v>76</v>
      </c>
      <c r="E1096" t="s">
        <v>25</v>
      </c>
      <c r="F1096">
        <v>33</v>
      </c>
    </row>
    <row r="1097" spans="1:6">
      <c r="A1097" s="7">
        <v>44420</v>
      </c>
      <c r="B1097" t="s">
        <v>0</v>
      </c>
      <c r="C1097" s="4">
        <v>70775.41</v>
      </c>
      <c r="D1097" s="15" t="s">
        <v>78</v>
      </c>
      <c r="E1097" t="s">
        <v>57</v>
      </c>
      <c r="F1097">
        <v>21</v>
      </c>
    </row>
    <row r="1098" spans="1:6">
      <c r="A1098" s="7">
        <v>44420</v>
      </c>
      <c r="B1098" t="s">
        <v>0</v>
      </c>
      <c r="C1098" s="4">
        <v>70775.41</v>
      </c>
      <c r="D1098" s="15" t="s">
        <v>78</v>
      </c>
      <c r="E1098" t="s">
        <v>58</v>
      </c>
      <c r="F1098">
        <v>5</v>
      </c>
    </row>
    <row r="1099" spans="1:6">
      <c r="A1099" s="7">
        <v>44420</v>
      </c>
      <c r="B1099" t="s">
        <v>0</v>
      </c>
      <c r="C1099" s="4">
        <v>70775.41</v>
      </c>
      <c r="D1099" s="15" t="s">
        <v>79</v>
      </c>
      <c r="E1099" t="s">
        <v>36</v>
      </c>
      <c r="F1099">
        <v>0</v>
      </c>
    </row>
    <row r="1100" spans="1:6">
      <c r="A1100" s="7">
        <v>44420</v>
      </c>
      <c r="B1100" t="s">
        <v>0</v>
      </c>
      <c r="C1100" s="4">
        <v>70775.41</v>
      </c>
      <c r="D1100" s="15" t="s">
        <v>80</v>
      </c>
      <c r="E1100" t="s">
        <v>60</v>
      </c>
      <c r="F1100">
        <v>0</v>
      </c>
    </row>
    <row r="1101" spans="1:6">
      <c r="A1101" s="7">
        <v>44420</v>
      </c>
      <c r="B1101" t="s">
        <v>0</v>
      </c>
      <c r="C1101" s="4">
        <v>70775.41</v>
      </c>
      <c r="D1101" s="15" t="s">
        <v>80</v>
      </c>
      <c r="E1101" t="s">
        <v>59</v>
      </c>
      <c r="F1101">
        <v>0</v>
      </c>
    </row>
    <row r="1102" spans="1:6">
      <c r="A1102" s="7">
        <v>44420</v>
      </c>
      <c r="B1102" t="s">
        <v>0</v>
      </c>
      <c r="C1102" s="4">
        <v>70775.41</v>
      </c>
      <c r="D1102" s="15" t="s">
        <v>81</v>
      </c>
      <c r="E1102" t="s">
        <v>15</v>
      </c>
      <c r="F1102">
        <v>0</v>
      </c>
    </row>
    <row r="1103" spans="1:6">
      <c r="A1103" s="7">
        <v>44420</v>
      </c>
      <c r="B1103" t="s">
        <v>0</v>
      </c>
      <c r="C1103" s="4">
        <v>70775.41</v>
      </c>
      <c r="D1103" s="15" t="s">
        <v>81</v>
      </c>
      <c r="E1103" t="s">
        <v>16</v>
      </c>
      <c r="F1103">
        <v>0</v>
      </c>
    </row>
    <row r="1104" spans="1:6">
      <c r="A1104" s="7">
        <v>44420</v>
      </c>
      <c r="B1104" t="s">
        <v>0</v>
      </c>
      <c r="C1104" s="4">
        <v>70775.41</v>
      </c>
      <c r="D1104" s="15" t="s">
        <v>81</v>
      </c>
      <c r="E1104" t="s">
        <v>17</v>
      </c>
      <c r="F1104">
        <v>0</v>
      </c>
    </row>
    <row r="1105" spans="1:6">
      <c r="A1105" s="7">
        <v>44420</v>
      </c>
      <c r="B1105" t="s">
        <v>0</v>
      </c>
      <c r="C1105" s="4">
        <v>70775.41</v>
      </c>
      <c r="D1105" s="15" t="s">
        <v>82</v>
      </c>
      <c r="E1105" t="s">
        <v>19</v>
      </c>
      <c r="F1105">
        <v>0</v>
      </c>
    </row>
    <row r="1106" spans="1:6">
      <c r="A1106" s="7">
        <v>44420</v>
      </c>
      <c r="B1106" t="s">
        <v>0</v>
      </c>
      <c r="C1106" s="4">
        <v>70775.41</v>
      </c>
      <c r="D1106" s="15" t="s">
        <v>83</v>
      </c>
      <c r="E1106" t="s">
        <v>14</v>
      </c>
      <c r="F1106">
        <v>0</v>
      </c>
    </row>
    <row r="1107" spans="1:6">
      <c r="A1107" s="7">
        <v>44420</v>
      </c>
      <c r="B1107" t="s">
        <v>0</v>
      </c>
      <c r="C1107" s="4">
        <v>70775.41</v>
      </c>
      <c r="D1107" s="15" t="s">
        <v>84</v>
      </c>
      <c r="E1107" t="s">
        <v>38</v>
      </c>
      <c r="F1107">
        <v>108</v>
      </c>
    </row>
    <row r="1108" spans="1:6">
      <c r="A1108" s="7">
        <v>44420</v>
      </c>
      <c r="B1108" t="s">
        <v>0</v>
      </c>
      <c r="C1108" s="4">
        <v>70775.41</v>
      </c>
      <c r="D1108" s="15" t="s">
        <v>85</v>
      </c>
      <c r="E1108" t="s">
        <v>40</v>
      </c>
      <c r="F1108">
        <v>0</v>
      </c>
    </row>
    <row r="1109" spans="1:6">
      <c r="A1109" s="7">
        <v>44420</v>
      </c>
      <c r="B1109" t="s">
        <v>0</v>
      </c>
      <c r="C1109" s="4">
        <v>70775.41</v>
      </c>
      <c r="D1109" s="15" t="s">
        <v>86</v>
      </c>
      <c r="E1109" t="s">
        <v>13</v>
      </c>
      <c r="F1109">
        <v>0</v>
      </c>
    </row>
    <row r="1110" spans="1:6">
      <c r="A1110" s="7">
        <v>44420</v>
      </c>
      <c r="B1110" t="s">
        <v>0</v>
      </c>
      <c r="C1110" s="4">
        <v>70775.41</v>
      </c>
      <c r="D1110" s="15" t="s">
        <v>87</v>
      </c>
      <c r="E1110" t="s">
        <v>37</v>
      </c>
      <c r="F1110">
        <v>0</v>
      </c>
    </row>
    <row r="1111" spans="1:6">
      <c r="A1111" s="7">
        <v>44420</v>
      </c>
      <c r="B1111" t="s">
        <v>0</v>
      </c>
      <c r="C1111" s="4">
        <v>70775.41</v>
      </c>
      <c r="D1111" s="15" t="s">
        <v>88</v>
      </c>
      <c r="E1111" t="s">
        <v>39</v>
      </c>
      <c r="F1111">
        <v>0</v>
      </c>
    </row>
    <row r="1112" spans="1:6">
      <c r="A1112" s="7">
        <v>44420</v>
      </c>
      <c r="B1112" t="s">
        <v>0</v>
      </c>
      <c r="C1112" s="4">
        <v>70775.41</v>
      </c>
      <c r="D1112" s="15" t="s">
        <v>89</v>
      </c>
      <c r="E1112" t="s">
        <v>20</v>
      </c>
      <c r="F1112">
        <v>102</v>
      </c>
    </row>
    <row r="1113" spans="1:6">
      <c r="A1113" s="7">
        <v>44420</v>
      </c>
      <c r="B1113" t="s">
        <v>0</v>
      </c>
      <c r="C1113" s="4">
        <v>70775.41</v>
      </c>
      <c r="D1113" s="15" t="s">
        <v>89</v>
      </c>
      <c r="E1113" t="s">
        <v>21</v>
      </c>
      <c r="F1113">
        <v>11</v>
      </c>
    </row>
    <row r="1114" spans="1:6">
      <c r="A1114" s="7">
        <v>44420</v>
      </c>
      <c r="B1114" t="s">
        <v>0</v>
      </c>
      <c r="C1114" s="4">
        <v>70775.41</v>
      </c>
      <c r="D1114" s="15" t="s">
        <v>89</v>
      </c>
      <c r="E1114" t="s">
        <v>22</v>
      </c>
      <c r="F1114">
        <v>259</v>
      </c>
    </row>
    <row r="1115" spans="1:6">
      <c r="A1115" s="7">
        <v>44420</v>
      </c>
      <c r="B1115" t="s">
        <v>0</v>
      </c>
      <c r="C1115" s="4">
        <v>70775.41</v>
      </c>
      <c r="D1115" s="15" t="s">
        <v>90</v>
      </c>
      <c r="E1115" t="s">
        <v>91</v>
      </c>
      <c r="F1115">
        <v>0</v>
      </c>
    </row>
    <row r="1116" spans="1:6">
      <c r="A1116" s="7">
        <v>44420</v>
      </c>
      <c r="B1116" t="s">
        <v>0</v>
      </c>
      <c r="C1116" s="4">
        <v>70775.41</v>
      </c>
      <c r="D1116" s="15" t="s">
        <v>90</v>
      </c>
      <c r="E1116" t="s">
        <v>18</v>
      </c>
      <c r="F1116">
        <v>0</v>
      </c>
    </row>
    <row r="1117" spans="1:6">
      <c r="A1117" s="7">
        <v>44420</v>
      </c>
      <c r="B1117" t="s">
        <v>0</v>
      </c>
      <c r="C1117" s="4">
        <v>70775.41</v>
      </c>
      <c r="D1117" s="15" t="s">
        <v>90</v>
      </c>
      <c r="E1117" t="s">
        <v>92</v>
      </c>
      <c r="F1117">
        <v>0</v>
      </c>
    </row>
    <row r="1118" spans="1:6">
      <c r="A1118" s="7">
        <v>44420</v>
      </c>
      <c r="B1118" t="s">
        <v>0</v>
      </c>
      <c r="C1118" s="4">
        <v>70775.41</v>
      </c>
      <c r="D1118" s="15" t="s">
        <v>90</v>
      </c>
      <c r="E1118" t="s">
        <v>93</v>
      </c>
      <c r="F1118">
        <v>0</v>
      </c>
    </row>
    <row r="1119" spans="1:6">
      <c r="A1119" s="7">
        <v>44420</v>
      </c>
      <c r="B1119" t="s">
        <v>0</v>
      </c>
      <c r="C1119" s="4">
        <v>70775.41</v>
      </c>
      <c r="D1119" s="15" t="s">
        <v>90</v>
      </c>
      <c r="E1119" t="s">
        <v>94</v>
      </c>
      <c r="F1119">
        <v>0</v>
      </c>
    </row>
    <row r="1120" spans="1:6">
      <c r="A1120" s="7">
        <v>44421</v>
      </c>
      <c r="B1120" t="s">
        <v>0</v>
      </c>
      <c r="C1120" s="4">
        <v>71548.81</v>
      </c>
      <c r="D1120" s="15" t="s">
        <v>73</v>
      </c>
      <c r="E1120" t="s">
        <v>56</v>
      </c>
      <c r="F1120">
        <v>0</v>
      </c>
    </row>
    <row r="1121" spans="1:6">
      <c r="A1121" s="7">
        <v>44421</v>
      </c>
      <c r="B1121" t="s">
        <v>0</v>
      </c>
      <c r="C1121" s="4">
        <v>71548.81</v>
      </c>
      <c r="D1121" s="15" t="s">
        <v>73</v>
      </c>
      <c r="E1121" t="s">
        <v>55</v>
      </c>
      <c r="F1121">
        <v>0</v>
      </c>
    </row>
    <row r="1122" spans="1:6">
      <c r="A1122" s="7">
        <v>44421</v>
      </c>
      <c r="B1122" t="s">
        <v>0</v>
      </c>
      <c r="C1122" s="4">
        <v>71548.81</v>
      </c>
      <c r="D1122" s="15" t="s">
        <v>76</v>
      </c>
      <c r="E1122" t="s">
        <v>25</v>
      </c>
      <c r="F1122">
        <v>29</v>
      </c>
    </row>
    <row r="1123" spans="1:6">
      <c r="A1123" s="7">
        <v>44421</v>
      </c>
      <c r="B1123" t="s">
        <v>0</v>
      </c>
      <c r="C1123" s="4">
        <v>71548.81</v>
      </c>
      <c r="D1123" s="15" t="s">
        <v>78</v>
      </c>
      <c r="E1123" t="s">
        <v>57</v>
      </c>
      <c r="F1123">
        <v>21</v>
      </c>
    </row>
    <row r="1124" spans="1:6">
      <c r="A1124" s="7">
        <v>44421</v>
      </c>
      <c r="B1124" t="s">
        <v>0</v>
      </c>
      <c r="C1124" s="4">
        <v>71548.81</v>
      </c>
      <c r="D1124" s="15" t="s">
        <v>78</v>
      </c>
      <c r="E1124" t="s">
        <v>58</v>
      </c>
      <c r="F1124">
        <v>49</v>
      </c>
    </row>
    <row r="1125" spans="1:6">
      <c r="A1125" s="7">
        <v>44421</v>
      </c>
      <c r="B1125" t="s">
        <v>0</v>
      </c>
      <c r="C1125" s="4">
        <v>71548.81</v>
      </c>
      <c r="D1125" s="15" t="s">
        <v>79</v>
      </c>
      <c r="E1125" t="s">
        <v>36</v>
      </c>
      <c r="F1125">
        <v>0</v>
      </c>
    </row>
    <row r="1126" spans="1:6">
      <c r="A1126" s="7">
        <v>44421</v>
      </c>
      <c r="B1126" t="s">
        <v>0</v>
      </c>
      <c r="C1126" s="4">
        <v>71548.81</v>
      </c>
      <c r="D1126" s="15" t="s">
        <v>80</v>
      </c>
      <c r="E1126" t="s">
        <v>60</v>
      </c>
      <c r="F1126">
        <v>0</v>
      </c>
    </row>
    <row r="1127" spans="1:6">
      <c r="A1127" s="7">
        <v>44421</v>
      </c>
      <c r="B1127" t="s">
        <v>0</v>
      </c>
      <c r="C1127" s="4">
        <v>71548.81</v>
      </c>
      <c r="D1127" s="15" t="s">
        <v>80</v>
      </c>
      <c r="E1127" t="s">
        <v>59</v>
      </c>
      <c r="F1127">
        <v>0</v>
      </c>
    </row>
    <row r="1128" spans="1:6">
      <c r="A1128" s="7">
        <v>44421</v>
      </c>
      <c r="B1128" t="s">
        <v>0</v>
      </c>
      <c r="C1128" s="4">
        <v>71548.81</v>
      </c>
      <c r="D1128" s="15" t="s">
        <v>81</v>
      </c>
      <c r="E1128" t="s">
        <v>15</v>
      </c>
      <c r="F1128">
        <v>0</v>
      </c>
    </row>
    <row r="1129" spans="1:6">
      <c r="A1129" s="7">
        <v>44421</v>
      </c>
      <c r="B1129" t="s">
        <v>0</v>
      </c>
      <c r="C1129" s="4">
        <v>71548.81</v>
      </c>
      <c r="D1129" s="15" t="s">
        <v>81</v>
      </c>
      <c r="E1129" t="s">
        <v>16</v>
      </c>
      <c r="F1129">
        <v>0</v>
      </c>
    </row>
    <row r="1130" spans="1:6">
      <c r="A1130" s="7">
        <v>44421</v>
      </c>
      <c r="B1130" t="s">
        <v>0</v>
      </c>
      <c r="C1130" s="4">
        <v>71548.81</v>
      </c>
      <c r="D1130" s="15" t="s">
        <v>81</v>
      </c>
      <c r="E1130" t="s">
        <v>17</v>
      </c>
      <c r="F1130">
        <v>0</v>
      </c>
    </row>
    <row r="1131" spans="1:6">
      <c r="A1131" s="7">
        <v>44421</v>
      </c>
      <c r="B1131" t="s">
        <v>0</v>
      </c>
      <c r="C1131" s="4">
        <v>71548.81</v>
      </c>
      <c r="D1131" s="15" t="s">
        <v>82</v>
      </c>
      <c r="E1131" t="s">
        <v>19</v>
      </c>
      <c r="F1131">
        <v>0</v>
      </c>
    </row>
    <row r="1132" spans="1:6">
      <c r="A1132" s="7">
        <v>44421</v>
      </c>
      <c r="B1132" t="s">
        <v>0</v>
      </c>
      <c r="C1132" s="4">
        <v>71548.81</v>
      </c>
      <c r="D1132" s="15" t="s">
        <v>83</v>
      </c>
      <c r="E1132" t="s">
        <v>14</v>
      </c>
      <c r="F1132">
        <v>0</v>
      </c>
    </row>
    <row r="1133" spans="1:6">
      <c r="A1133" s="7">
        <v>44421</v>
      </c>
      <c r="B1133" t="s">
        <v>0</v>
      </c>
      <c r="C1133" s="4">
        <v>71548.81</v>
      </c>
      <c r="D1133" s="15" t="s">
        <v>84</v>
      </c>
      <c r="E1133" t="s">
        <v>38</v>
      </c>
      <c r="F1133">
        <v>84</v>
      </c>
    </row>
    <row r="1134" spans="1:6">
      <c r="A1134" s="7">
        <v>44421</v>
      </c>
      <c r="B1134" t="s">
        <v>0</v>
      </c>
      <c r="C1134" s="4">
        <v>71548.81</v>
      </c>
      <c r="D1134" s="15" t="s">
        <v>85</v>
      </c>
      <c r="E1134" t="s">
        <v>40</v>
      </c>
      <c r="F1134">
        <v>0</v>
      </c>
    </row>
    <row r="1135" spans="1:6">
      <c r="A1135" s="7">
        <v>44421</v>
      </c>
      <c r="B1135" t="s">
        <v>0</v>
      </c>
      <c r="C1135" s="4">
        <v>71548.81</v>
      </c>
      <c r="D1135" s="15" t="s">
        <v>86</v>
      </c>
      <c r="E1135" t="s">
        <v>13</v>
      </c>
      <c r="F1135">
        <v>0</v>
      </c>
    </row>
    <row r="1136" spans="1:6">
      <c r="A1136" s="7">
        <v>44421</v>
      </c>
      <c r="B1136" t="s">
        <v>0</v>
      </c>
      <c r="C1136" s="4">
        <v>71548.81</v>
      </c>
      <c r="D1136" s="15" t="s">
        <v>87</v>
      </c>
      <c r="E1136" t="s">
        <v>37</v>
      </c>
      <c r="F1136">
        <v>0</v>
      </c>
    </row>
    <row r="1137" spans="1:6">
      <c r="A1137" s="7">
        <v>44421</v>
      </c>
      <c r="B1137" t="s">
        <v>0</v>
      </c>
      <c r="C1137" s="4">
        <v>71548.81</v>
      </c>
      <c r="D1137" s="15" t="s">
        <v>88</v>
      </c>
      <c r="E1137" t="s">
        <v>39</v>
      </c>
      <c r="F1137">
        <v>0</v>
      </c>
    </row>
    <row r="1138" spans="1:6">
      <c r="A1138" s="7">
        <v>44421</v>
      </c>
      <c r="B1138" t="s">
        <v>0</v>
      </c>
      <c r="C1138" s="4">
        <v>71548.81</v>
      </c>
      <c r="D1138" s="15" t="s">
        <v>89</v>
      </c>
      <c r="E1138" t="s">
        <v>20</v>
      </c>
      <c r="F1138">
        <v>123</v>
      </c>
    </row>
    <row r="1139" spans="1:6">
      <c r="A1139" s="7">
        <v>44421</v>
      </c>
      <c r="B1139" t="s">
        <v>0</v>
      </c>
      <c r="C1139" s="4">
        <v>71548.81</v>
      </c>
      <c r="D1139" s="15" t="s">
        <v>89</v>
      </c>
      <c r="E1139" t="s">
        <v>21</v>
      </c>
      <c r="F1139">
        <v>10</v>
      </c>
    </row>
    <row r="1140" spans="1:6">
      <c r="A1140" s="7">
        <v>44421</v>
      </c>
      <c r="B1140" t="s">
        <v>0</v>
      </c>
      <c r="C1140" s="4">
        <v>71548.81</v>
      </c>
      <c r="D1140" s="15" t="s">
        <v>89</v>
      </c>
      <c r="E1140" t="s">
        <v>22</v>
      </c>
      <c r="F1140">
        <v>276</v>
      </c>
    </row>
    <row r="1141" spans="1:6">
      <c r="A1141" s="7">
        <v>44421</v>
      </c>
      <c r="B1141" t="s">
        <v>0</v>
      </c>
      <c r="C1141" s="4">
        <v>71548.81</v>
      </c>
      <c r="D1141" s="15" t="s">
        <v>90</v>
      </c>
      <c r="E1141" t="s">
        <v>91</v>
      </c>
      <c r="F1141">
        <v>0</v>
      </c>
    </row>
    <row r="1142" spans="1:6">
      <c r="A1142" s="7">
        <v>44421</v>
      </c>
      <c r="B1142" t="s">
        <v>0</v>
      </c>
      <c r="C1142" s="4">
        <v>71548.81</v>
      </c>
      <c r="D1142" s="15" t="s">
        <v>90</v>
      </c>
      <c r="E1142" t="s">
        <v>18</v>
      </c>
      <c r="F1142">
        <v>0</v>
      </c>
    </row>
    <row r="1143" spans="1:6">
      <c r="A1143" s="7">
        <v>44421</v>
      </c>
      <c r="B1143" t="s">
        <v>0</v>
      </c>
      <c r="C1143" s="4">
        <v>71548.81</v>
      </c>
      <c r="D1143" s="15" t="s">
        <v>90</v>
      </c>
      <c r="E1143" t="s">
        <v>92</v>
      </c>
      <c r="F1143">
        <v>0</v>
      </c>
    </row>
    <row r="1144" spans="1:6">
      <c r="A1144" s="7">
        <v>44421</v>
      </c>
      <c r="B1144" t="s">
        <v>0</v>
      </c>
      <c r="C1144" s="4">
        <v>71548.81</v>
      </c>
      <c r="D1144" s="15" t="s">
        <v>90</v>
      </c>
      <c r="E1144" t="s">
        <v>93</v>
      </c>
      <c r="F1144">
        <v>0</v>
      </c>
    </row>
    <row r="1145" spans="1:6">
      <c r="A1145" s="7">
        <v>44421</v>
      </c>
      <c r="B1145" t="s">
        <v>0</v>
      </c>
      <c r="C1145" s="4">
        <v>71548.81</v>
      </c>
      <c r="D1145" s="15" t="s">
        <v>90</v>
      </c>
      <c r="E1145" t="s">
        <v>94</v>
      </c>
      <c r="F1145">
        <v>0</v>
      </c>
    </row>
    <row r="1146" spans="1:6">
      <c r="A1146" s="7">
        <v>44422</v>
      </c>
      <c r="B1146" t="s">
        <v>0</v>
      </c>
      <c r="C1146" s="4">
        <v>81561.510000000009</v>
      </c>
      <c r="D1146" s="15" t="s">
        <v>73</v>
      </c>
      <c r="E1146" t="s">
        <v>56</v>
      </c>
      <c r="F1146">
        <v>0</v>
      </c>
    </row>
    <row r="1147" spans="1:6">
      <c r="A1147" s="7">
        <v>44422</v>
      </c>
      <c r="B1147" t="s">
        <v>0</v>
      </c>
      <c r="C1147" s="4">
        <v>81561.510000000009</v>
      </c>
      <c r="D1147" s="15" t="s">
        <v>73</v>
      </c>
      <c r="E1147" t="s">
        <v>55</v>
      </c>
      <c r="F1147">
        <v>0</v>
      </c>
    </row>
    <row r="1148" spans="1:6">
      <c r="A1148" s="7">
        <v>44422</v>
      </c>
      <c r="B1148" t="s">
        <v>0</v>
      </c>
      <c r="C1148" s="4">
        <v>81561.510000000009</v>
      </c>
      <c r="D1148" s="15" t="s">
        <v>76</v>
      </c>
      <c r="E1148" t="s">
        <v>25</v>
      </c>
      <c r="F1148">
        <v>20</v>
      </c>
    </row>
    <row r="1149" spans="1:6">
      <c r="A1149" s="7">
        <v>44422</v>
      </c>
      <c r="B1149" t="s">
        <v>0</v>
      </c>
      <c r="C1149" s="4">
        <v>81561.510000000009</v>
      </c>
      <c r="D1149" s="15" t="s">
        <v>78</v>
      </c>
      <c r="E1149" t="s">
        <v>57</v>
      </c>
      <c r="F1149">
        <v>22</v>
      </c>
    </row>
    <row r="1150" spans="1:6">
      <c r="A1150" s="7">
        <v>44422</v>
      </c>
      <c r="B1150" t="s">
        <v>0</v>
      </c>
      <c r="C1150" s="4">
        <v>81561.510000000009</v>
      </c>
      <c r="D1150" s="15" t="s">
        <v>78</v>
      </c>
      <c r="E1150" t="s">
        <v>58</v>
      </c>
      <c r="F1150">
        <v>50</v>
      </c>
    </row>
    <row r="1151" spans="1:6">
      <c r="A1151" s="7">
        <v>44422</v>
      </c>
      <c r="B1151" t="s">
        <v>0</v>
      </c>
      <c r="C1151" s="4">
        <v>81561.510000000009</v>
      </c>
      <c r="D1151" s="15" t="s">
        <v>79</v>
      </c>
      <c r="E1151" t="s">
        <v>36</v>
      </c>
      <c r="F1151">
        <v>0</v>
      </c>
    </row>
    <row r="1152" spans="1:6">
      <c r="A1152" s="7">
        <v>44422</v>
      </c>
      <c r="B1152" t="s">
        <v>0</v>
      </c>
      <c r="C1152" s="4">
        <v>81561.510000000009</v>
      </c>
      <c r="D1152" s="15" t="s">
        <v>80</v>
      </c>
      <c r="E1152" t="s">
        <v>60</v>
      </c>
      <c r="F1152">
        <v>0</v>
      </c>
    </row>
    <row r="1153" spans="1:6">
      <c r="A1153" s="7">
        <v>44422</v>
      </c>
      <c r="B1153" t="s">
        <v>0</v>
      </c>
      <c r="C1153" s="4">
        <v>81561.510000000009</v>
      </c>
      <c r="D1153" s="15" t="s">
        <v>80</v>
      </c>
      <c r="E1153" t="s">
        <v>59</v>
      </c>
      <c r="F1153">
        <v>0</v>
      </c>
    </row>
    <row r="1154" spans="1:6">
      <c r="A1154" s="7">
        <v>44422</v>
      </c>
      <c r="B1154" t="s">
        <v>0</v>
      </c>
      <c r="C1154" s="4">
        <v>81561.510000000009</v>
      </c>
      <c r="D1154" s="15" t="s">
        <v>81</v>
      </c>
      <c r="E1154" t="s">
        <v>15</v>
      </c>
      <c r="F1154">
        <v>0</v>
      </c>
    </row>
    <row r="1155" spans="1:6">
      <c r="A1155" s="7">
        <v>44422</v>
      </c>
      <c r="B1155" t="s">
        <v>0</v>
      </c>
      <c r="C1155" s="4">
        <v>81561.510000000009</v>
      </c>
      <c r="D1155" s="15" t="s">
        <v>81</v>
      </c>
      <c r="E1155" t="s">
        <v>16</v>
      </c>
      <c r="F1155">
        <v>0</v>
      </c>
    </row>
    <row r="1156" spans="1:6">
      <c r="A1156" s="7">
        <v>44422</v>
      </c>
      <c r="B1156" t="s">
        <v>0</v>
      </c>
      <c r="C1156" s="4">
        <v>81561.510000000009</v>
      </c>
      <c r="D1156" s="15" t="s">
        <v>81</v>
      </c>
      <c r="E1156" t="s">
        <v>17</v>
      </c>
      <c r="F1156">
        <v>0</v>
      </c>
    </row>
    <row r="1157" spans="1:6">
      <c r="A1157" s="7">
        <v>44422</v>
      </c>
      <c r="B1157" t="s">
        <v>0</v>
      </c>
      <c r="C1157" s="4">
        <v>81561.510000000009</v>
      </c>
      <c r="D1157" s="15" t="s">
        <v>82</v>
      </c>
      <c r="E1157" t="s">
        <v>19</v>
      </c>
      <c r="F1157">
        <v>0</v>
      </c>
    </row>
    <row r="1158" spans="1:6">
      <c r="A1158" s="7">
        <v>44422</v>
      </c>
      <c r="B1158" t="s">
        <v>0</v>
      </c>
      <c r="C1158" s="4">
        <v>81561.510000000009</v>
      </c>
      <c r="D1158" s="15" t="s">
        <v>83</v>
      </c>
      <c r="E1158" t="s">
        <v>14</v>
      </c>
      <c r="F1158">
        <v>0</v>
      </c>
    </row>
    <row r="1159" spans="1:6">
      <c r="A1159" s="7">
        <v>44422</v>
      </c>
      <c r="B1159" t="s">
        <v>0</v>
      </c>
      <c r="C1159" s="4">
        <v>81561.510000000009</v>
      </c>
      <c r="D1159" s="15" t="s">
        <v>84</v>
      </c>
      <c r="E1159" t="s">
        <v>38</v>
      </c>
      <c r="F1159">
        <v>74</v>
      </c>
    </row>
    <row r="1160" spans="1:6">
      <c r="A1160" s="7">
        <v>44422</v>
      </c>
      <c r="B1160" t="s">
        <v>0</v>
      </c>
      <c r="C1160" s="4">
        <v>81561.510000000009</v>
      </c>
      <c r="D1160" s="15" t="s">
        <v>85</v>
      </c>
      <c r="E1160" t="s">
        <v>40</v>
      </c>
      <c r="F1160">
        <v>0</v>
      </c>
    </row>
    <row r="1161" spans="1:6">
      <c r="A1161" s="7">
        <v>44422</v>
      </c>
      <c r="B1161" t="s">
        <v>0</v>
      </c>
      <c r="C1161" s="4">
        <v>81561.510000000009</v>
      </c>
      <c r="D1161" s="15" t="s">
        <v>86</v>
      </c>
      <c r="E1161" t="s">
        <v>13</v>
      </c>
      <c r="F1161">
        <v>0</v>
      </c>
    </row>
    <row r="1162" spans="1:6">
      <c r="A1162" s="7">
        <v>44422</v>
      </c>
      <c r="B1162" t="s">
        <v>0</v>
      </c>
      <c r="C1162" s="4">
        <v>81561.510000000009</v>
      </c>
      <c r="D1162" s="15" t="s">
        <v>87</v>
      </c>
      <c r="E1162" t="s">
        <v>37</v>
      </c>
      <c r="F1162">
        <v>0</v>
      </c>
    </row>
    <row r="1163" spans="1:6">
      <c r="A1163" s="7">
        <v>44422</v>
      </c>
      <c r="B1163" t="s">
        <v>0</v>
      </c>
      <c r="C1163" s="4">
        <v>81561.510000000009</v>
      </c>
      <c r="D1163" s="15" t="s">
        <v>88</v>
      </c>
      <c r="E1163" t="s">
        <v>39</v>
      </c>
      <c r="F1163">
        <v>0</v>
      </c>
    </row>
    <row r="1164" spans="1:6">
      <c r="A1164" s="7">
        <v>44422</v>
      </c>
      <c r="B1164" t="s">
        <v>0</v>
      </c>
      <c r="C1164" s="4">
        <v>81561.510000000009</v>
      </c>
      <c r="D1164" s="15" t="s">
        <v>89</v>
      </c>
      <c r="E1164" t="s">
        <v>20</v>
      </c>
      <c r="F1164">
        <v>125</v>
      </c>
    </row>
    <row r="1165" spans="1:6">
      <c r="A1165" s="7">
        <v>44422</v>
      </c>
      <c r="B1165" t="s">
        <v>0</v>
      </c>
      <c r="C1165" s="4">
        <v>81561.510000000009</v>
      </c>
      <c r="D1165" s="15" t="s">
        <v>89</v>
      </c>
      <c r="E1165" t="s">
        <v>21</v>
      </c>
      <c r="F1165">
        <v>10</v>
      </c>
    </row>
    <row r="1166" spans="1:6">
      <c r="A1166" s="7">
        <v>44422</v>
      </c>
      <c r="B1166" t="s">
        <v>0</v>
      </c>
      <c r="C1166" s="4">
        <v>81561.510000000009</v>
      </c>
      <c r="D1166" s="15" t="s">
        <v>89</v>
      </c>
      <c r="E1166" t="s">
        <v>22</v>
      </c>
      <c r="F1166">
        <v>285</v>
      </c>
    </row>
    <row r="1167" spans="1:6">
      <c r="A1167" s="7">
        <v>44422</v>
      </c>
      <c r="B1167" t="s">
        <v>0</v>
      </c>
      <c r="C1167" s="4">
        <v>81561.510000000009</v>
      </c>
      <c r="D1167" s="15" t="s">
        <v>90</v>
      </c>
      <c r="E1167" t="s">
        <v>91</v>
      </c>
      <c r="F1167">
        <v>0</v>
      </c>
    </row>
    <row r="1168" spans="1:6">
      <c r="A1168" s="7">
        <v>44422</v>
      </c>
      <c r="B1168" t="s">
        <v>0</v>
      </c>
      <c r="C1168" s="4">
        <v>81561.510000000009</v>
      </c>
      <c r="D1168" s="15" t="s">
        <v>90</v>
      </c>
      <c r="E1168" t="s">
        <v>18</v>
      </c>
      <c r="F1168">
        <v>0</v>
      </c>
    </row>
    <row r="1169" spans="1:6">
      <c r="A1169" s="7">
        <v>44422</v>
      </c>
      <c r="B1169" t="s">
        <v>0</v>
      </c>
      <c r="C1169" s="4">
        <v>81561.510000000009</v>
      </c>
      <c r="D1169" s="15" t="s">
        <v>90</v>
      </c>
      <c r="E1169" t="s">
        <v>92</v>
      </c>
      <c r="F1169">
        <v>0</v>
      </c>
    </row>
    <row r="1170" spans="1:6">
      <c r="A1170" s="7">
        <v>44422</v>
      </c>
      <c r="B1170" t="s">
        <v>0</v>
      </c>
      <c r="C1170" s="4">
        <v>81561.510000000009</v>
      </c>
      <c r="D1170" s="15" t="s">
        <v>90</v>
      </c>
      <c r="E1170" t="s">
        <v>93</v>
      </c>
      <c r="F1170">
        <v>0</v>
      </c>
    </row>
    <row r="1171" spans="1:6">
      <c r="A1171" s="7">
        <v>44422</v>
      </c>
      <c r="B1171" t="s">
        <v>0</v>
      </c>
      <c r="C1171" s="4">
        <v>81561.510000000009</v>
      </c>
      <c r="D1171" s="15" t="s">
        <v>90</v>
      </c>
      <c r="E1171" t="s">
        <v>94</v>
      </c>
      <c r="F1171">
        <v>0</v>
      </c>
    </row>
    <row r="1172" spans="1:6">
      <c r="A1172" s="7">
        <v>44423</v>
      </c>
      <c r="B1172" t="s">
        <v>0</v>
      </c>
      <c r="C1172" s="4">
        <v>87308.01</v>
      </c>
      <c r="D1172" s="15" t="s">
        <v>73</v>
      </c>
      <c r="E1172" t="s">
        <v>56</v>
      </c>
      <c r="F1172">
        <v>0</v>
      </c>
    </row>
    <row r="1173" spans="1:6">
      <c r="A1173" s="7">
        <v>44423</v>
      </c>
      <c r="B1173" t="s">
        <v>0</v>
      </c>
      <c r="C1173" s="4">
        <v>87308.01</v>
      </c>
      <c r="D1173" s="15" t="s">
        <v>73</v>
      </c>
      <c r="E1173" t="s">
        <v>55</v>
      </c>
      <c r="F1173">
        <v>0</v>
      </c>
    </row>
    <row r="1174" spans="1:6">
      <c r="A1174" s="7">
        <v>44423</v>
      </c>
      <c r="B1174" t="s">
        <v>0</v>
      </c>
      <c r="C1174" s="4">
        <v>87308.01</v>
      </c>
      <c r="D1174" s="15" t="s">
        <v>76</v>
      </c>
      <c r="E1174" t="s">
        <v>25</v>
      </c>
      <c r="F1174">
        <v>18</v>
      </c>
    </row>
    <row r="1175" spans="1:6">
      <c r="A1175" s="7">
        <v>44423</v>
      </c>
      <c r="B1175" t="s">
        <v>0</v>
      </c>
      <c r="C1175" s="4">
        <v>87308.01</v>
      </c>
      <c r="D1175" s="15" t="s">
        <v>78</v>
      </c>
      <c r="E1175" t="s">
        <v>57</v>
      </c>
      <c r="F1175">
        <v>21</v>
      </c>
    </row>
    <row r="1176" spans="1:6">
      <c r="A1176" s="7">
        <v>44423</v>
      </c>
      <c r="B1176" t="s">
        <v>0</v>
      </c>
      <c r="C1176" s="4">
        <v>87308.01</v>
      </c>
      <c r="D1176" s="15" t="s">
        <v>78</v>
      </c>
      <c r="E1176" t="s">
        <v>58</v>
      </c>
      <c r="F1176">
        <v>45</v>
      </c>
    </row>
    <row r="1177" spans="1:6">
      <c r="A1177" s="7">
        <v>44423</v>
      </c>
      <c r="B1177" t="s">
        <v>0</v>
      </c>
      <c r="C1177" s="4">
        <v>87308.01</v>
      </c>
      <c r="D1177" s="15" t="s">
        <v>79</v>
      </c>
      <c r="E1177" t="s">
        <v>36</v>
      </c>
      <c r="F1177">
        <v>0</v>
      </c>
    </row>
    <row r="1178" spans="1:6">
      <c r="A1178" s="7">
        <v>44423</v>
      </c>
      <c r="B1178" t="s">
        <v>0</v>
      </c>
      <c r="C1178" s="4">
        <v>87308.01</v>
      </c>
      <c r="D1178" s="15" t="s">
        <v>80</v>
      </c>
      <c r="E1178" t="s">
        <v>60</v>
      </c>
      <c r="F1178">
        <v>0</v>
      </c>
    </row>
    <row r="1179" spans="1:6">
      <c r="A1179" s="7">
        <v>44423</v>
      </c>
      <c r="B1179" t="s">
        <v>0</v>
      </c>
      <c r="C1179" s="4">
        <v>87308.01</v>
      </c>
      <c r="D1179" s="15" t="s">
        <v>80</v>
      </c>
      <c r="E1179" t="s">
        <v>59</v>
      </c>
      <c r="F1179">
        <v>0</v>
      </c>
    </row>
    <row r="1180" spans="1:6">
      <c r="A1180" s="7">
        <v>44423</v>
      </c>
      <c r="B1180" t="s">
        <v>0</v>
      </c>
      <c r="C1180" s="4">
        <v>87308.01</v>
      </c>
      <c r="D1180" s="15" t="s">
        <v>81</v>
      </c>
      <c r="E1180" t="s">
        <v>15</v>
      </c>
      <c r="F1180">
        <v>0</v>
      </c>
    </row>
    <row r="1181" spans="1:6">
      <c r="A1181" s="7">
        <v>44423</v>
      </c>
      <c r="B1181" t="s">
        <v>0</v>
      </c>
      <c r="C1181" s="4">
        <v>87308.01</v>
      </c>
      <c r="D1181" s="15" t="s">
        <v>81</v>
      </c>
      <c r="E1181" t="s">
        <v>16</v>
      </c>
      <c r="F1181">
        <v>0</v>
      </c>
    </row>
    <row r="1182" spans="1:6">
      <c r="A1182" s="7">
        <v>44423</v>
      </c>
      <c r="B1182" t="s">
        <v>0</v>
      </c>
      <c r="C1182" s="4">
        <v>87308.01</v>
      </c>
      <c r="D1182" s="15" t="s">
        <v>81</v>
      </c>
      <c r="E1182" t="s">
        <v>17</v>
      </c>
      <c r="F1182">
        <v>0</v>
      </c>
    </row>
    <row r="1183" spans="1:6">
      <c r="A1183" s="7">
        <v>44423</v>
      </c>
      <c r="B1183" t="s">
        <v>0</v>
      </c>
      <c r="C1183" s="4">
        <v>87308.01</v>
      </c>
      <c r="D1183" s="15" t="s">
        <v>82</v>
      </c>
      <c r="E1183" t="s">
        <v>19</v>
      </c>
      <c r="F1183">
        <v>0</v>
      </c>
    </row>
    <row r="1184" spans="1:6">
      <c r="A1184" s="7">
        <v>44423</v>
      </c>
      <c r="B1184" t="s">
        <v>0</v>
      </c>
      <c r="C1184" s="4">
        <v>87308.01</v>
      </c>
      <c r="D1184" s="15" t="s">
        <v>83</v>
      </c>
      <c r="E1184" t="s">
        <v>14</v>
      </c>
      <c r="F1184">
        <v>0</v>
      </c>
    </row>
    <row r="1185" spans="1:6">
      <c r="A1185" s="7">
        <v>44423</v>
      </c>
      <c r="B1185" t="s">
        <v>0</v>
      </c>
      <c r="C1185" s="4">
        <v>87308.01</v>
      </c>
      <c r="D1185" s="15" t="s">
        <v>84</v>
      </c>
      <c r="E1185" t="s">
        <v>38</v>
      </c>
      <c r="F1185">
        <v>78</v>
      </c>
    </row>
    <row r="1186" spans="1:6">
      <c r="A1186" s="7">
        <v>44423</v>
      </c>
      <c r="B1186" t="s">
        <v>0</v>
      </c>
      <c r="C1186" s="4">
        <v>87308.01</v>
      </c>
      <c r="D1186" s="15" t="s">
        <v>85</v>
      </c>
      <c r="E1186" t="s">
        <v>40</v>
      </c>
      <c r="F1186">
        <v>0</v>
      </c>
    </row>
    <row r="1187" spans="1:6">
      <c r="A1187" s="7">
        <v>44423</v>
      </c>
      <c r="B1187" t="s">
        <v>0</v>
      </c>
      <c r="C1187" s="4">
        <v>87308.01</v>
      </c>
      <c r="D1187" s="15" t="s">
        <v>86</v>
      </c>
      <c r="E1187" t="s">
        <v>13</v>
      </c>
      <c r="F1187">
        <v>0</v>
      </c>
    </row>
    <row r="1188" spans="1:6">
      <c r="A1188" s="7">
        <v>44423</v>
      </c>
      <c r="B1188" t="s">
        <v>0</v>
      </c>
      <c r="C1188" s="4">
        <v>87308.01</v>
      </c>
      <c r="D1188" s="15" t="s">
        <v>87</v>
      </c>
      <c r="E1188" t="s">
        <v>37</v>
      </c>
      <c r="F1188">
        <v>0</v>
      </c>
    </row>
    <row r="1189" spans="1:6">
      <c r="A1189" s="7">
        <v>44423</v>
      </c>
      <c r="B1189" t="s">
        <v>0</v>
      </c>
      <c r="C1189" s="4">
        <v>87308.01</v>
      </c>
      <c r="D1189" s="15" t="s">
        <v>88</v>
      </c>
      <c r="E1189" t="s">
        <v>39</v>
      </c>
      <c r="F1189">
        <v>0</v>
      </c>
    </row>
    <row r="1190" spans="1:6">
      <c r="A1190" s="7">
        <v>44423</v>
      </c>
      <c r="B1190" t="s">
        <v>0</v>
      </c>
      <c r="C1190" s="4">
        <v>87308.01</v>
      </c>
      <c r="D1190" s="15" t="s">
        <v>89</v>
      </c>
      <c r="E1190" t="s">
        <v>20</v>
      </c>
      <c r="F1190">
        <v>121</v>
      </c>
    </row>
    <row r="1191" spans="1:6">
      <c r="A1191" s="7">
        <v>44423</v>
      </c>
      <c r="B1191" t="s">
        <v>0</v>
      </c>
      <c r="C1191" s="4">
        <v>87308.01</v>
      </c>
      <c r="D1191" s="15" t="s">
        <v>89</v>
      </c>
      <c r="E1191" t="s">
        <v>21</v>
      </c>
      <c r="F1191">
        <v>11</v>
      </c>
    </row>
    <row r="1192" spans="1:6">
      <c r="A1192" s="7">
        <v>44423</v>
      </c>
      <c r="B1192" t="s">
        <v>0</v>
      </c>
      <c r="C1192" s="4">
        <v>87308.01</v>
      </c>
      <c r="D1192" s="15" t="s">
        <v>89</v>
      </c>
      <c r="E1192" t="s">
        <v>22</v>
      </c>
      <c r="F1192">
        <v>310</v>
      </c>
    </row>
    <row r="1193" spans="1:6">
      <c r="A1193" s="7">
        <v>44423</v>
      </c>
      <c r="B1193" t="s">
        <v>0</v>
      </c>
      <c r="C1193" s="4">
        <v>87308.01</v>
      </c>
      <c r="D1193" s="15" t="s">
        <v>90</v>
      </c>
      <c r="E1193" t="s">
        <v>91</v>
      </c>
      <c r="F1193">
        <v>0</v>
      </c>
    </row>
    <row r="1194" spans="1:6">
      <c r="A1194" s="7">
        <v>44423</v>
      </c>
      <c r="B1194" t="s">
        <v>0</v>
      </c>
      <c r="C1194" s="4">
        <v>87308.01</v>
      </c>
      <c r="D1194" s="15" t="s">
        <v>90</v>
      </c>
      <c r="E1194" t="s">
        <v>18</v>
      </c>
      <c r="F1194">
        <v>0</v>
      </c>
    </row>
    <row r="1195" spans="1:6">
      <c r="A1195" s="7">
        <v>44423</v>
      </c>
      <c r="B1195" t="s">
        <v>0</v>
      </c>
      <c r="C1195" s="4">
        <v>87308.01</v>
      </c>
      <c r="D1195" s="15" t="s">
        <v>90</v>
      </c>
      <c r="E1195" t="s">
        <v>92</v>
      </c>
      <c r="F1195">
        <v>0</v>
      </c>
    </row>
    <row r="1196" spans="1:6">
      <c r="A1196" s="7">
        <v>44423</v>
      </c>
      <c r="B1196" t="s">
        <v>0</v>
      </c>
      <c r="C1196" s="4">
        <v>87308.01</v>
      </c>
      <c r="D1196" s="15" t="s">
        <v>90</v>
      </c>
      <c r="E1196" t="s">
        <v>93</v>
      </c>
      <c r="F1196">
        <v>0</v>
      </c>
    </row>
    <row r="1197" spans="1:6">
      <c r="A1197" s="7">
        <v>44423</v>
      </c>
      <c r="B1197" t="s">
        <v>0</v>
      </c>
      <c r="C1197" s="4">
        <v>87308.01</v>
      </c>
      <c r="D1197" s="15" t="s">
        <v>90</v>
      </c>
      <c r="E1197" t="s">
        <v>94</v>
      </c>
      <c r="F1197">
        <v>0</v>
      </c>
    </row>
    <row r="1198" spans="1:6">
      <c r="A1198" s="7">
        <v>44424</v>
      </c>
      <c r="B1198" t="s">
        <v>0</v>
      </c>
      <c r="C1198" s="4">
        <v>100286.55</v>
      </c>
      <c r="D1198" s="15" t="s">
        <v>73</v>
      </c>
      <c r="E1198" t="s">
        <v>56</v>
      </c>
      <c r="F1198">
        <v>0</v>
      </c>
    </row>
    <row r="1199" spans="1:6">
      <c r="A1199" s="7">
        <v>44424</v>
      </c>
      <c r="B1199" t="s">
        <v>0</v>
      </c>
      <c r="C1199" s="4">
        <v>100286.55</v>
      </c>
      <c r="D1199" s="15" t="s">
        <v>73</v>
      </c>
      <c r="E1199" t="s">
        <v>55</v>
      </c>
      <c r="F1199">
        <v>0</v>
      </c>
    </row>
    <row r="1200" spans="1:6">
      <c r="A1200" s="7">
        <v>44424</v>
      </c>
      <c r="B1200" t="s">
        <v>0</v>
      </c>
      <c r="C1200" s="4">
        <v>100286.55</v>
      </c>
      <c r="D1200" s="15" t="s">
        <v>76</v>
      </c>
      <c r="E1200" t="s">
        <v>25</v>
      </c>
      <c r="F1200">
        <v>12</v>
      </c>
    </row>
    <row r="1201" spans="1:6">
      <c r="A1201" s="7">
        <v>44424</v>
      </c>
      <c r="B1201" t="s">
        <v>0</v>
      </c>
      <c r="C1201" s="4">
        <v>100286.55</v>
      </c>
      <c r="D1201" s="15" t="s">
        <v>78</v>
      </c>
      <c r="E1201" t="s">
        <v>57</v>
      </c>
      <c r="F1201">
        <v>20</v>
      </c>
    </row>
    <row r="1202" spans="1:6">
      <c r="A1202" s="7">
        <v>44424</v>
      </c>
      <c r="B1202" t="s">
        <v>0</v>
      </c>
      <c r="C1202" s="4">
        <v>100286.55</v>
      </c>
      <c r="D1202" s="15" t="s">
        <v>78</v>
      </c>
      <c r="E1202" t="s">
        <v>58</v>
      </c>
      <c r="F1202">
        <v>38</v>
      </c>
    </row>
    <row r="1203" spans="1:6">
      <c r="A1203" s="7">
        <v>44424</v>
      </c>
      <c r="B1203" t="s">
        <v>0</v>
      </c>
      <c r="C1203" s="4">
        <v>100286.55</v>
      </c>
      <c r="D1203" s="15" t="s">
        <v>79</v>
      </c>
      <c r="E1203" t="s">
        <v>36</v>
      </c>
      <c r="F1203">
        <v>0</v>
      </c>
    </row>
    <row r="1204" spans="1:6">
      <c r="A1204" s="7">
        <v>44424</v>
      </c>
      <c r="B1204" t="s">
        <v>0</v>
      </c>
      <c r="C1204" s="4">
        <v>100286.55</v>
      </c>
      <c r="D1204" s="15" t="s">
        <v>80</v>
      </c>
      <c r="E1204" t="s">
        <v>60</v>
      </c>
      <c r="F1204">
        <v>0</v>
      </c>
    </row>
    <row r="1205" spans="1:6">
      <c r="A1205" s="7">
        <v>44424</v>
      </c>
      <c r="B1205" t="s">
        <v>0</v>
      </c>
      <c r="C1205" s="4">
        <v>100286.55</v>
      </c>
      <c r="D1205" s="15" t="s">
        <v>80</v>
      </c>
      <c r="E1205" t="s">
        <v>59</v>
      </c>
      <c r="F1205">
        <v>0</v>
      </c>
    </row>
    <row r="1206" spans="1:6">
      <c r="A1206" s="7">
        <v>44424</v>
      </c>
      <c r="B1206" t="s">
        <v>0</v>
      </c>
      <c r="C1206" s="4">
        <v>100286.55</v>
      </c>
      <c r="D1206" s="15" t="s">
        <v>81</v>
      </c>
      <c r="E1206" t="s">
        <v>15</v>
      </c>
      <c r="F1206">
        <v>0</v>
      </c>
    </row>
    <row r="1207" spans="1:6">
      <c r="A1207" s="7">
        <v>44424</v>
      </c>
      <c r="B1207" t="s">
        <v>0</v>
      </c>
      <c r="C1207" s="4">
        <v>100286.55</v>
      </c>
      <c r="D1207" s="15" t="s">
        <v>81</v>
      </c>
      <c r="E1207" t="s">
        <v>16</v>
      </c>
      <c r="F1207">
        <v>0</v>
      </c>
    </row>
    <row r="1208" spans="1:6">
      <c r="A1208" s="7">
        <v>44424</v>
      </c>
      <c r="B1208" t="s">
        <v>0</v>
      </c>
      <c r="C1208" s="4">
        <v>100286.55</v>
      </c>
      <c r="D1208" s="15" t="s">
        <v>81</v>
      </c>
      <c r="E1208" t="s">
        <v>17</v>
      </c>
      <c r="F1208">
        <v>0</v>
      </c>
    </row>
    <row r="1209" spans="1:6">
      <c r="A1209" s="7">
        <v>44424</v>
      </c>
      <c r="B1209" t="s">
        <v>0</v>
      </c>
      <c r="C1209" s="4">
        <v>100286.55</v>
      </c>
      <c r="D1209" s="15" t="s">
        <v>82</v>
      </c>
      <c r="E1209" t="s">
        <v>19</v>
      </c>
      <c r="F1209">
        <v>0</v>
      </c>
    </row>
    <row r="1210" spans="1:6">
      <c r="A1210" s="7">
        <v>44424</v>
      </c>
      <c r="B1210" t="s">
        <v>0</v>
      </c>
      <c r="C1210" s="4">
        <v>100286.55</v>
      </c>
      <c r="D1210" s="15" t="s">
        <v>83</v>
      </c>
      <c r="E1210" t="s">
        <v>14</v>
      </c>
      <c r="F1210">
        <v>0</v>
      </c>
    </row>
    <row r="1211" spans="1:6">
      <c r="A1211" s="7">
        <v>44424</v>
      </c>
      <c r="B1211" t="s">
        <v>0</v>
      </c>
      <c r="C1211" s="4">
        <v>100286.55</v>
      </c>
      <c r="D1211" s="15" t="s">
        <v>84</v>
      </c>
      <c r="E1211" t="s">
        <v>38</v>
      </c>
      <c r="F1211">
        <v>77</v>
      </c>
    </row>
    <row r="1212" spans="1:6">
      <c r="A1212" s="7">
        <v>44424</v>
      </c>
      <c r="B1212" t="s">
        <v>0</v>
      </c>
      <c r="C1212" s="4">
        <v>100286.55</v>
      </c>
      <c r="D1212" s="15" t="s">
        <v>85</v>
      </c>
      <c r="E1212" t="s">
        <v>40</v>
      </c>
      <c r="F1212">
        <v>0</v>
      </c>
    </row>
    <row r="1213" spans="1:6">
      <c r="A1213" s="7">
        <v>44424</v>
      </c>
      <c r="B1213" t="s">
        <v>0</v>
      </c>
      <c r="C1213" s="4">
        <v>100286.55</v>
      </c>
      <c r="D1213" s="15" t="s">
        <v>86</v>
      </c>
      <c r="E1213" t="s">
        <v>13</v>
      </c>
      <c r="F1213">
        <v>0</v>
      </c>
    </row>
    <row r="1214" spans="1:6">
      <c r="A1214" s="7">
        <v>44424</v>
      </c>
      <c r="B1214" t="s">
        <v>0</v>
      </c>
      <c r="C1214" s="4">
        <v>100286.55</v>
      </c>
      <c r="D1214" s="15" t="s">
        <v>87</v>
      </c>
      <c r="E1214" t="s">
        <v>37</v>
      </c>
      <c r="F1214">
        <v>0</v>
      </c>
    </row>
    <row r="1215" spans="1:6">
      <c r="A1215" s="7">
        <v>44424</v>
      </c>
      <c r="B1215" t="s">
        <v>0</v>
      </c>
      <c r="C1215" s="4">
        <v>100286.55</v>
      </c>
      <c r="D1215" s="15" t="s">
        <v>88</v>
      </c>
      <c r="E1215" t="s">
        <v>39</v>
      </c>
      <c r="F1215">
        <v>0</v>
      </c>
    </row>
    <row r="1216" spans="1:6">
      <c r="A1216" s="7">
        <v>44424</v>
      </c>
      <c r="B1216" t="s">
        <v>0</v>
      </c>
      <c r="C1216" s="4">
        <v>100286.55</v>
      </c>
      <c r="D1216" s="15" t="s">
        <v>89</v>
      </c>
      <c r="E1216" t="s">
        <v>20</v>
      </c>
      <c r="F1216">
        <v>103</v>
      </c>
    </row>
    <row r="1217" spans="1:6">
      <c r="A1217" s="7">
        <v>44424</v>
      </c>
      <c r="B1217" t="s">
        <v>0</v>
      </c>
      <c r="C1217" s="4">
        <v>100286.55</v>
      </c>
      <c r="D1217" s="15" t="s">
        <v>89</v>
      </c>
      <c r="E1217" t="s">
        <v>21</v>
      </c>
      <c r="F1217">
        <v>12</v>
      </c>
    </row>
    <row r="1218" spans="1:6">
      <c r="A1218" s="7">
        <v>44424</v>
      </c>
      <c r="B1218" t="s">
        <v>0</v>
      </c>
      <c r="C1218" s="4">
        <v>100286.55</v>
      </c>
      <c r="D1218" s="15" t="s">
        <v>89</v>
      </c>
      <c r="E1218" t="s">
        <v>22</v>
      </c>
      <c r="F1218">
        <v>283</v>
      </c>
    </row>
    <row r="1219" spans="1:6">
      <c r="A1219" s="7">
        <v>44424</v>
      </c>
      <c r="B1219" t="s">
        <v>0</v>
      </c>
      <c r="C1219" s="4">
        <v>100286.55</v>
      </c>
      <c r="D1219" s="15" t="s">
        <v>90</v>
      </c>
      <c r="E1219" t="s">
        <v>91</v>
      </c>
      <c r="F1219">
        <v>1</v>
      </c>
    </row>
    <row r="1220" spans="1:6">
      <c r="A1220" s="7">
        <v>44424</v>
      </c>
      <c r="B1220" t="s">
        <v>0</v>
      </c>
      <c r="C1220" s="4">
        <v>100286.55</v>
      </c>
      <c r="D1220" s="15" t="s">
        <v>90</v>
      </c>
      <c r="E1220" t="s">
        <v>18</v>
      </c>
      <c r="F1220">
        <v>0</v>
      </c>
    </row>
    <row r="1221" spans="1:6">
      <c r="A1221" s="7">
        <v>44424</v>
      </c>
      <c r="B1221" t="s">
        <v>0</v>
      </c>
      <c r="C1221" s="4">
        <v>100286.55</v>
      </c>
      <c r="D1221" s="15" t="s">
        <v>90</v>
      </c>
      <c r="E1221" t="s">
        <v>92</v>
      </c>
      <c r="F1221">
        <v>0</v>
      </c>
    </row>
    <row r="1222" spans="1:6">
      <c r="A1222" s="7">
        <v>44424</v>
      </c>
      <c r="B1222" t="s">
        <v>0</v>
      </c>
      <c r="C1222" s="4">
        <v>100286.55</v>
      </c>
      <c r="D1222" s="15" t="s">
        <v>90</v>
      </c>
      <c r="E1222" t="s">
        <v>93</v>
      </c>
      <c r="F1222">
        <v>0</v>
      </c>
    </row>
    <row r="1223" spans="1:6">
      <c r="A1223" s="7">
        <v>44424</v>
      </c>
      <c r="B1223" t="s">
        <v>0</v>
      </c>
      <c r="C1223" s="4">
        <v>100286.55</v>
      </c>
      <c r="D1223" s="15" t="s">
        <v>90</v>
      </c>
      <c r="E1223" t="s">
        <v>94</v>
      </c>
      <c r="F1223">
        <v>0</v>
      </c>
    </row>
    <row r="1224" spans="1:6">
      <c r="A1224" s="7">
        <v>44425</v>
      </c>
      <c r="B1224" t="s">
        <v>0</v>
      </c>
      <c r="C1224" s="4">
        <v>82149.759999999995</v>
      </c>
      <c r="D1224" s="15" t="s">
        <v>73</v>
      </c>
      <c r="E1224" t="s">
        <v>56</v>
      </c>
      <c r="F1224">
        <v>0</v>
      </c>
    </row>
    <row r="1225" spans="1:6">
      <c r="A1225" s="7">
        <v>44425</v>
      </c>
      <c r="B1225" t="s">
        <v>0</v>
      </c>
      <c r="C1225" s="4">
        <v>82149.759999999995</v>
      </c>
      <c r="D1225" s="15" t="s">
        <v>73</v>
      </c>
      <c r="E1225" t="s">
        <v>55</v>
      </c>
      <c r="F1225">
        <v>0</v>
      </c>
    </row>
    <row r="1226" spans="1:6">
      <c r="A1226" s="7">
        <v>44425</v>
      </c>
      <c r="B1226" t="s">
        <v>0</v>
      </c>
      <c r="C1226" s="4">
        <v>82149.759999999995</v>
      </c>
      <c r="D1226" s="15" t="s">
        <v>76</v>
      </c>
      <c r="E1226" t="s">
        <v>25</v>
      </c>
      <c r="F1226">
        <v>38</v>
      </c>
    </row>
    <row r="1227" spans="1:6">
      <c r="A1227" s="7">
        <v>44425</v>
      </c>
      <c r="B1227" t="s">
        <v>0</v>
      </c>
      <c r="C1227" s="4">
        <v>82149.759999999995</v>
      </c>
      <c r="D1227" s="15" t="s">
        <v>78</v>
      </c>
      <c r="E1227" t="s">
        <v>57</v>
      </c>
      <c r="F1227">
        <v>20</v>
      </c>
    </row>
    <row r="1228" spans="1:6">
      <c r="A1228" s="7">
        <v>44425</v>
      </c>
      <c r="B1228" t="s">
        <v>0</v>
      </c>
      <c r="C1228" s="4">
        <v>82149.759999999995</v>
      </c>
      <c r="D1228" s="15" t="s">
        <v>78</v>
      </c>
      <c r="E1228" t="s">
        <v>58</v>
      </c>
      <c r="F1228">
        <v>43</v>
      </c>
    </row>
    <row r="1229" spans="1:6">
      <c r="A1229" s="7">
        <v>44425</v>
      </c>
      <c r="B1229" t="s">
        <v>0</v>
      </c>
      <c r="C1229" s="4">
        <v>82149.759999999995</v>
      </c>
      <c r="D1229" s="15" t="s">
        <v>79</v>
      </c>
      <c r="E1229" t="s">
        <v>36</v>
      </c>
      <c r="F1229">
        <v>25</v>
      </c>
    </row>
    <row r="1230" spans="1:6">
      <c r="A1230" s="7">
        <v>44425</v>
      </c>
      <c r="B1230" t="s">
        <v>0</v>
      </c>
      <c r="C1230" s="4">
        <v>82149.759999999995</v>
      </c>
      <c r="D1230" s="15" t="s">
        <v>80</v>
      </c>
      <c r="E1230" t="s">
        <v>60</v>
      </c>
      <c r="F1230">
        <v>0</v>
      </c>
    </row>
    <row r="1231" spans="1:6">
      <c r="A1231" s="7">
        <v>44425</v>
      </c>
      <c r="B1231" t="s">
        <v>0</v>
      </c>
      <c r="C1231" s="4">
        <v>82149.759999999995</v>
      </c>
      <c r="D1231" s="15" t="s">
        <v>80</v>
      </c>
      <c r="E1231" t="s">
        <v>59</v>
      </c>
      <c r="F1231">
        <v>0</v>
      </c>
    </row>
    <row r="1232" spans="1:6">
      <c r="A1232" s="7">
        <v>44425</v>
      </c>
      <c r="B1232" t="s">
        <v>0</v>
      </c>
      <c r="C1232" s="4">
        <v>82149.759999999995</v>
      </c>
      <c r="D1232" s="15" t="s">
        <v>81</v>
      </c>
      <c r="E1232" t="s">
        <v>15</v>
      </c>
      <c r="F1232">
        <v>0</v>
      </c>
    </row>
    <row r="1233" spans="1:6">
      <c r="A1233" s="7">
        <v>44425</v>
      </c>
      <c r="B1233" t="s">
        <v>0</v>
      </c>
      <c r="C1233" s="4">
        <v>82149.759999999995</v>
      </c>
      <c r="D1233" s="15" t="s">
        <v>81</v>
      </c>
      <c r="E1233" t="s">
        <v>16</v>
      </c>
      <c r="F1233">
        <v>0</v>
      </c>
    </row>
    <row r="1234" spans="1:6">
      <c r="A1234" s="7">
        <v>44425</v>
      </c>
      <c r="B1234" t="s">
        <v>0</v>
      </c>
      <c r="C1234" s="4">
        <v>82149.759999999995</v>
      </c>
      <c r="D1234" s="15" t="s">
        <v>81</v>
      </c>
      <c r="E1234" t="s">
        <v>17</v>
      </c>
      <c r="F1234">
        <v>0</v>
      </c>
    </row>
    <row r="1235" spans="1:6">
      <c r="A1235" s="7">
        <v>44425</v>
      </c>
      <c r="B1235" t="s">
        <v>0</v>
      </c>
      <c r="C1235" s="4">
        <v>82149.759999999995</v>
      </c>
      <c r="D1235" s="15" t="s">
        <v>82</v>
      </c>
      <c r="E1235" t="s">
        <v>19</v>
      </c>
      <c r="F1235">
        <v>0</v>
      </c>
    </row>
    <row r="1236" spans="1:6">
      <c r="A1236" s="7">
        <v>44425</v>
      </c>
      <c r="B1236" t="s">
        <v>0</v>
      </c>
      <c r="C1236" s="4">
        <v>82149.759999999995</v>
      </c>
      <c r="D1236" s="15" t="s">
        <v>83</v>
      </c>
      <c r="E1236" t="s">
        <v>14</v>
      </c>
      <c r="F1236">
        <v>0</v>
      </c>
    </row>
    <row r="1237" spans="1:6">
      <c r="A1237" s="7">
        <v>44425</v>
      </c>
      <c r="B1237" t="s">
        <v>0</v>
      </c>
      <c r="C1237" s="4">
        <v>82149.759999999995</v>
      </c>
      <c r="D1237" s="15" t="s">
        <v>84</v>
      </c>
      <c r="E1237" t="s">
        <v>38</v>
      </c>
      <c r="F1237">
        <v>121</v>
      </c>
    </row>
    <row r="1238" spans="1:6">
      <c r="A1238" s="7">
        <v>44425</v>
      </c>
      <c r="B1238" t="s">
        <v>0</v>
      </c>
      <c r="C1238" s="4">
        <v>82149.759999999995</v>
      </c>
      <c r="D1238" s="15" t="s">
        <v>85</v>
      </c>
      <c r="E1238" t="s">
        <v>40</v>
      </c>
      <c r="F1238">
        <v>0</v>
      </c>
    </row>
    <row r="1239" spans="1:6">
      <c r="A1239" s="7">
        <v>44425</v>
      </c>
      <c r="B1239" t="s">
        <v>0</v>
      </c>
      <c r="C1239" s="4">
        <v>82149.759999999995</v>
      </c>
      <c r="D1239" s="15" t="s">
        <v>86</v>
      </c>
      <c r="E1239" t="s">
        <v>13</v>
      </c>
      <c r="F1239">
        <v>0</v>
      </c>
    </row>
    <row r="1240" spans="1:6">
      <c r="A1240" s="7">
        <v>44425</v>
      </c>
      <c r="B1240" t="s">
        <v>0</v>
      </c>
      <c r="C1240" s="4">
        <v>82149.759999999995</v>
      </c>
      <c r="D1240" s="15" t="s">
        <v>87</v>
      </c>
      <c r="E1240" t="s">
        <v>37</v>
      </c>
      <c r="F1240">
        <v>0</v>
      </c>
    </row>
    <row r="1241" spans="1:6">
      <c r="A1241" s="7">
        <v>44425</v>
      </c>
      <c r="B1241" t="s">
        <v>0</v>
      </c>
      <c r="C1241" s="4">
        <v>82149.759999999995</v>
      </c>
      <c r="D1241" s="15" t="s">
        <v>88</v>
      </c>
      <c r="E1241" t="s">
        <v>39</v>
      </c>
      <c r="F1241">
        <v>0</v>
      </c>
    </row>
    <row r="1242" spans="1:6">
      <c r="A1242" s="7">
        <v>44425</v>
      </c>
      <c r="B1242" t="s">
        <v>0</v>
      </c>
      <c r="C1242" s="4">
        <v>82149.759999999995</v>
      </c>
      <c r="D1242" s="15" t="s">
        <v>89</v>
      </c>
      <c r="E1242" t="s">
        <v>20</v>
      </c>
      <c r="F1242">
        <v>154</v>
      </c>
    </row>
    <row r="1243" spans="1:6">
      <c r="A1243" s="7">
        <v>44425</v>
      </c>
      <c r="B1243" t="s">
        <v>0</v>
      </c>
      <c r="C1243" s="4">
        <v>82149.759999999995</v>
      </c>
      <c r="D1243" s="15" t="s">
        <v>89</v>
      </c>
      <c r="E1243" t="s">
        <v>21</v>
      </c>
      <c r="F1243">
        <v>12</v>
      </c>
    </row>
    <row r="1244" spans="1:6">
      <c r="A1244" s="7">
        <v>44425</v>
      </c>
      <c r="B1244" t="s">
        <v>0</v>
      </c>
      <c r="C1244" s="4">
        <v>82149.759999999995</v>
      </c>
      <c r="D1244" s="15" t="s">
        <v>89</v>
      </c>
      <c r="E1244" t="s">
        <v>22</v>
      </c>
      <c r="F1244">
        <v>348</v>
      </c>
    </row>
    <row r="1245" spans="1:6">
      <c r="A1245" s="7">
        <v>44425</v>
      </c>
      <c r="B1245" t="s">
        <v>0</v>
      </c>
      <c r="C1245" s="4">
        <v>82149.759999999995</v>
      </c>
      <c r="D1245" s="15" t="s">
        <v>90</v>
      </c>
      <c r="E1245" t="s">
        <v>91</v>
      </c>
      <c r="F1245">
        <v>0</v>
      </c>
    </row>
    <row r="1246" spans="1:6">
      <c r="A1246" s="7">
        <v>44425</v>
      </c>
      <c r="B1246" t="s">
        <v>0</v>
      </c>
      <c r="C1246" s="4">
        <v>82149.759999999995</v>
      </c>
      <c r="D1246" s="15" t="s">
        <v>90</v>
      </c>
      <c r="E1246" t="s">
        <v>18</v>
      </c>
      <c r="F1246">
        <v>0</v>
      </c>
    </row>
    <row r="1247" spans="1:6">
      <c r="A1247" s="7">
        <v>44425</v>
      </c>
      <c r="B1247" t="s">
        <v>0</v>
      </c>
      <c r="C1247" s="4">
        <v>82149.759999999995</v>
      </c>
      <c r="D1247" s="15" t="s">
        <v>90</v>
      </c>
      <c r="E1247" t="s">
        <v>92</v>
      </c>
      <c r="F1247">
        <v>0</v>
      </c>
    </row>
    <row r="1248" spans="1:6">
      <c r="A1248" s="7">
        <v>44425</v>
      </c>
      <c r="B1248" t="s">
        <v>0</v>
      </c>
      <c r="C1248" s="4">
        <v>82149.759999999995</v>
      </c>
      <c r="D1248" s="15" t="s">
        <v>90</v>
      </c>
      <c r="E1248" t="s">
        <v>93</v>
      </c>
      <c r="F1248">
        <v>0</v>
      </c>
    </row>
    <row r="1249" spans="1:6">
      <c r="A1249" s="7">
        <v>44425</v>
      </c>
      <c r="B1249" t="s">
        <v>0</v>
      </c>
      <c r="C1249" s="4">
        <v>82149.759999999995</v>
      </c>
      <c r="D1249" s="15" t="s">
        <v>90</v>
      </c>
      <c r="E1249" t="s">
        <v>94</v>
      </c>
      <c r="F1249">
        <v>0</v>
      </c>
    </row>
    <row r="1250" spans="1:6">
      <c r="A1250" s="7">
        <v>44426</v>
      </c>
      <c r="B1250" t="s">
        <v>0</v>
      </c>
      <c r="C1250" s="4">
        <v>103566.5</v>
      </c>
      <c r="D1250" s="15" t="s">
        <v>73</v>
      </c>
      <c r="E1250" t="s">
        <v>56</v>
      </c>
      <c r="F1250">
        <v>0</v>
      </c>
    </row>
    <row r="1251" spans="1:6">
      <c r="A1251" s="7">
        <v>44426</v>
      </c>
      <c r="B1251" t="s">
        <v>0</v>
      </c>
      <c r="C1251" s="4">
        <v>103566.5</v>
      </c>
      <c r="D1251" s="15" t="s">
        <v>73</v>
      </c>
      <c r="E1251" t="s">
        <v>55</v>
      </c>
      <c r="F1251">
        <v>0</v>
      </c>
    </row>
    <row r="1252" spans="1:6">
      <c r="A1252" s="7">
        <v>44426</v>
      </c>
      <c r="B1252" t="s">
        <v>0</v>
      </c>
      <c r="C1252" s="4">
        <v>103566.5</v>
      </c>
      <c r="D1252" s="15" t="s">
        <v>76</v>
      </c>
      <c r="E1252" t="s">
        <v>25</v>
      </c>
      <c r="F1252">
        <v>27</v>
      </c>
    </row>
    <row r="1253" spans="1:6">
      <c r="A1253" s="7">
        <v>44426</v>
      </c>
      <c r="B1253" t="s">
        <v>0</v>
      </c>
      <c r="C1253" s="4">
        <v>103566.5</v>
      </c>
      <c r="D1253" s="15" t="s">
        <v>78</v>
      </c>
      <c r="E1253" t="s">
        <v>57</v>
      </c>
      <c r="F1253">
        <v>21</v>
      </c>
    </row>
    <row r="1254" spans="1:6">
      <c r="A1254" s="7">
        <v>44426</v>
      </c>
      <c r="B1254" t="s">
        <v>0</v>
      </c>
      <c r="C1254" s="4">
        <v>103566.5</v>
      </c>
      <c r="D1254" s="15" t="s">
        <v>78</v>
      </c>
      <c r="E1254" t="s">
        <v>58</v>
      </c>
      <c r="F1254">
        <v>47</v>
      </c>
    </row>
    <row r="1255" spans="1:6">
      <c r="A1255" s="7">
        <v>44426</v>
      </c>
      <c r="B1255" t="s">
        <v>0</v>
      </c>
      <c r="C1255" s="4">
        <v>103566.5</v>
      </c>
      <c r="D1255" s="15" t="s">
        <v>79</v>
      </c>
      <c r="E1255" t="s">
        <v>36</v>
      </c>
      <c r="F1255">
        <v>34</v>
      </c>
    </row>
    <row r="1256" spans="1:6">
      <c r="A1256" s="7">
        <v>44426</v>
      </c>
      <c r="B1256" t="s">
        <v>0</v>
      </c>
      <c r="C1256" s="4">
        <v>103566.5</v>
      </c>
      <c r="D1256" s="15" t="s">
        <v>80</v>
      </c>
      <c r="E1256" t="s">
        <v>60</v>
      </c>
      <c r="F1256">
        <v>0</v>
      </c>
    </row>
    <row r="1257" spans="1:6">
      <c r="A1257" s="7">
        <v>44426</v>
      </c>
      <c r="B1257" t="s">
        <v>0</v>
      </c>
      <c r="C1257" s="4">
        <v>103566.5</v>
      </c>
      <c r="D1257" s="15" t="s">
        <v>80</v>
      </c>
      <c r="E1257" t="s">
        <v>59</v>
      </c>
      <c r="F1257">
        <v>0</v>
      </c>
    </row>
    <row r="1258" spans="1:6">
      <c r="A1258" s="7">
        <v>44426</v>
      </c>
      <c r="B1258" t="s">
        <v>0</v>
      </c>
      <c r="C1258" s="4">
        <v>103566.5</v>
      </c>
      <c r="D1258" s="15" t="s">
        <v>81</v>
      </c>
      <c r="E1258" t="s">
        <v>15</v>
      </c>
      <c r="F1258">
        <v>0</v>
      </c>
    </row>
    <row r="1259" spans="1:6">
      <c r="A1259" s="7">
        <v>44426</v>
      </c>
      <c r="B1259" t="s">
        <v>0</v>
      </c>
      <c r="C1259" s="4">
        <v>103566.5</v>
      </c>
      <c r="D1259" s="15" t="s">
        <v>81</v>
      </c>
      <c r="E1259" t="s">
        <v>16</v>
      </c>
      <c r="F1259">
        <v>0</v>
      </c>
    </row>
    <row r="1260" spans="1:6">
      <c r="A1260" s="7">
        <v>44426</v>
      </c>
      <c r="B1260" t="s">
        <v>0</v>
      </c>
      <c r="C1260" s="4">
        <v>103566.5</v>
      </c>
      <c r="D1260" s="15" t="s">
        <v>81</v>
      </c>
      <c r="E1260" t="s">
        <v>17</v>
      </c>
      <c r="F1260">
        <v>0</v>
      </c>
    </row>
    <row r="1261" spans="1:6">
      <c r="A1261" s="7">
        <v>44426</v>
      </c>
      <c r="B1261" t="s">
        <v>0</v>
      </c>
      <c r="C1261" s="4">
        <v>103566.5</v>
      </c>
      <c r="D1261" s="15" t="s">
        <v>82</v>
      </c>
      <c r="E1261" t="s">
        <v>19</v>
      </c>
      <c r="F1261">
        <v>0</v>
      </c>
    </row>
    <row r="1262" spans="1:6">
      <c r="A1262" s="7">
        <v>44426</v>
      </c>
      <c r="B1262" t="s">
        <v>0</v>
      </c>
      <c r="C1262" s="4">
        <v>103566.5</v>
      </c>
      <c r="D1262" s="15" t="s">
        <v>83</v>
      </c>
      <c r="E1262" t="s">
        <v>14</v>
      </c>
      <c r="F1262">
        <v>0</v>
      </c>
    </row>
    <row r="1263" spans="1:6">
      <c r="A1263" s="7">
        <v>44426</v>
      </c>
      <c r="B1263" t="s">
        <v>0</v>
      </c>
      <c r="C1263" s="4">
        <v>103566.5</v>
      </c>
      <c r="D1263" s="15" t="s">
        <v>84</v>
      </c>
      <c r="E1263" t="s">
        <v>38</v>
      </c>
      <c r="F1263">
        <v>100</v>
      </c>
    </row>
    <row r="1264" spans="1:6">
      <c r="A1264" s="7">
        <v>44426</v>
      </c>
      <c r="B1264" t="s">
        <v>0</v>
      </c>
      <c r="C1264" s="4">
        <v>103566.5</v>
      </c>
      <c r="D1264" s="15" t="s">
        <v>85</v>
      </c>
      <c r="E1264" t="s">
        <v>40</v>
      </c>
      <c r="F1264">
        <v>0</v>
      </c>
    </row>
    <row r="1265" spans="1:6">
      <c r="A1265" s="7">
        <v>44426</v>
      </c>
      <c r="B1265" t="s">
        <v>0</v>
      </c>
      <c r="C1265" s="4">
        <v>103566.5</v>
      </c>
      <c r="D1265" s="15" t="s">
        <v>86</v>
      </c>
      <c r="E1265" t="s">
        <v>13</v>
      </c>
      <c r="F1265">
        <v>0</v>
      </c>
    </row>
    <row r="1266" spans="1:6">
      <c r="A1266" s="7">
        <v>44426</v>
      </c>
      <c r="B1266" t="s">
        <v>0</v>
      </c>
      <c r="C1266" s="4">
        <v>103566.5</v>
      </c>
      <c r="D1266" s="15" t="s">
        <v>87</v>
      </c>
      <c r="E1266" t="s">
        <v>37</v>
      </c>
      <c r="F1266">
        <v>0</v>
      </c>
    </row>
    <row r="1267" spans="1:6">
      <c r="A1267" s="7">
        <v>44426</v>
      </c>
      <c r="B1267" t="s">
        <v>0</v>
      </c>
      <c r="C1267" s="4">
        <v>103566.5</v>
      </c>
      <c r="D1267" s="15" t="s">
        <v>88</v>
      </c>
      <c r="E1267" t="s">
        <v>39</v>
      </c>
      <c r="F1267">
        <v>0</v>
      </c>
    </row>
    <row r="1268" spans="1:6">
      <c r="A1268" s="7">
        <v>44426</v>
      </c>
      <c r="B1268" t="s">
        <v>0</v>
      </c>
      <c r="C1268" s="4">
        <v>103566.5</v>
      </c>
      <c r="D1268" s="15" t="s">
        <v>89</v>
      </c>
      <c r="E1268" t="s">
        <v>20</v>
      </c>
      <c r="F1268">
        <v>161</v>
      </c>
    </row>
    <row r="1269" spans="1:6">
      <c r="A1269" s="7">
        <v>44426</v>
      </c>
      <c r="B1269" t="s">
        <v>0</v>
      </c>
      <c r="C1269" s="4">
        <v>103566.5</v>
      </c>
      <c r="D1269" s="15" t="s">
        <v>89</v>
      </c>
      <c r="E1269" t="s">
        <v>21</v>
      </c>
      <c r="F1269">
        <v>12</v>
      </c>
    </row>
    <row r="1270" spans="1:6">
      <c r="A1270" s="7">
        <v>44426</v>
      </c>
      <c r="B1270" t="s">
        <v>0</v>
      </c>
      <c r="C1270" s="4">
        <v>103566.5</v>
      </c>
      <c r="D1270" s="15" t="s">
        <v>89</v>
      </c>
      <c r="E1270" t="s">
        <v>22</v>
      </c>
      <c r="F1270">
        <v>336</v>
      </c>
    </row>
    <row r="1271" spans="1:6">
      <c r="A1271" s="7">
        <v>44426</v>
      </c>
      <c r="B1271" t="s">
        <v>0</v>
      </c>
      <c r="C1271" s="4">
        <v>103566.5</v>
      </c>
      <c r="D1271" s="15" t="s">
        <v>90</v>
      </c>
      <c r="E1271" t="s">
        <v>91</v>
      </c>
      <c r="F1271">
        <v>1</v>
      </c>
    </row>
    <row r="1272" spans="1:6">
      <c r="A1272" s="7">
        <v>44426</v>
      </c>
      <c r="B1272" t="s">
        <v>0</v>
      </c>
      <c r="C1272" s="4">
        <v>103566.5</v>
      </c>
      <c r="D1272" s="15" t="s">
        <v>90</v>
      </c>
      <c r="E1272" t="s">
        <v>18</v>
      </c>
      <c r="F1272">
        <v>0</v>
      </c>
    </row>
    <row r="1273" spans="1:6">
      <c r="A1273" s="7">
        <v>44426</v>
      </c>
      <c r="B1273" t="s">
        <v>0</v>
      </c>
      <c r="C1273" s="4">
        <v>103566.5</v>
      </c>
      <c r="D1273" s="15" t="s">
        <v>90</v>
      </c>
      <c r="E1273" t="s">
        <v>92</v>
      </c>
      <c r="F1273">
        <v>0</v>
      </c>
    </row>
    <row r="1274" spans="1:6">
      <c r="A1274" s="7">
        <v>44426</v>
      </c>
      <c r="B1274" t="s">
        <v>0</v>
      </c>
      <c r="C1274" s="4">
        <v>103566.5</v>
      </c>
      <c r="D1274" s="15" t="s">
        <v>90</v>
      </c>
      <c r="E1274" t="s">
        <v>93</v>
      </c>
      <c r="F1274">
        <v>0</v>
      </c>
    </row>
    <row r="1275" spans="1:6">
      <c r="A1275" s="7">
        <v>44426</v>
      </c>
      <c r="B1275" t="s">
        <v>0</v>
      </c>
      <c r="C1275" s="4">
        <v>103566.5</v>
      </c>
      <c r="D1275" s="15" t="s">
        <v>90</v>
      </c>
      <c r="E1275" t="s">
        <v>94</v>
      </c>
      <c r="F1275">
        <v>0</v>
      </c>
    </row>
    <row r="1276" spans="1:6">
      <c r="A1276" s="7">
        <v>44427</v>
      </c>
      <c r="B1276" t="s">
        <v>0</v>
      </c>
      <c r="C1276" s="4">
        <v>99221.65</v>
      </c>
      <c r="D1276" s="15" t="s">
        <v>73</v>
      </c>
      <c r="E1276" t="s">
        <v>56</v>
      </c>
      <c r="F1276">
        <v>0</v>
      </c>
    </row>
    <row r="1277" spans="1:6">
      <c r="A1277" s="7">
        <v>44427</v>
      </c>
      <c r="B1277" t="s">
        <v>0</v>
      </c>
      <c r="C1277" s="4">
        <v>99221.65</v>
      </c>
      <c r="D1277" s="15" t="s">
        <v>73</v>
      </c>
      <c r="E1277" t="s">
        <v>55</v>
      </c>
      <c r="F1277">
        <v>0</v>
      </c>
    </row>
    <row r="1278" spans="1:6">
      <c r="A1278" s="7">
        <v>44427</v>
      </c>
      <c r="B1278" t="s">
        <v>0</v>
      </c>
      <c r="C1278" s="4">
        <v>99221.65</v>
      </c>
      <c r="D1278" s="15" t="s">
        <v>76</v>
      </c>
      <c r="E1278" t="s">
        <v>25</v>
      </c>
      <c r="F1278">
        <v>43</v>
      </c>
    </row>
    <row r="1279" spans="1:6">
      <c r="A1279" s="7">
        <v>44427</v>
      </c>
      <c r="B1279" t="s">
        <v>0</v>
      </c>
      <c r="C1279" s="4">
        <v>99221.65</v>
      </c>
      <c r="D1279" s="15" t="s">
        <v>78</v>
      </c>
      <c r="E1279" t="s">
        <v>57</v>
      </c>
      <c r="F1279">
        <v>19</v>
      </c>
    </row>
    <row r="1280" spans="1:6">
      <c r="A1280" s="7">
        <v>44427</v>
      </c>
      <c r="B1280" t="s">
        <v>0</v>
      </c>
      <c r="C1280" s="4">
        <v>99221.65</v>
      </c>
      <c r="D1280" s="15" t="s">
        <v>78</v>
      </c>
      <c r="E1280" t="s">
        <v>58</v>
      </c>
      <c r="F1280">
        <v>52</v>
      </c>
    </row>
    <row r="1281" spans="1:6">
      <c r="A1281" s="7">
        <v>44427</v>
      </c>
      <c r="B1281" t="s">
        <v>0</v>
      </c>
      <c r="C1281" s="4">
        <v>99221.65</v>
      </c>
      <c r="D1281" s="15" t="s">
        <v>79</v>
      </c>
      <c r="E1281" t="s">
        <v>36</v>
      </c>
      <c r="F1281">
        <v>33</v>
      </c>
    </row>
    <row r="1282" spans="1:6">
      <c r="A1282" s="7">
        <v>44427</v>
      </c>
      <c r="B1282" t="s">
        <v>0</v>
      </c>
      <c r="C1282" s="4">
        <v>99221.65</v>
      </c>
      <c r="D1282" s="15" t="s">
        <v>80</v>
      </c>
      <c r="E1282" t="s">
        <v>60</v>
      </c>
      <c r="F1282">
        <v>0</v>
      </c>
    </row>
    <row r="1283" spans="1:6">
      <c r="A1283" s="7">
        <v>44427</v>
      </c>
      <c r="B1283" t="s">
        <v>0</v>
      </c>
      <c r="C1283" s="4">
        <v>99221.65</v>
      </c>
      <c r="D1283" s="15" t="s">
        <v>80</v>
      </c>
      <c r="E1283" t="s">
        <v>59</v>
      </c>
      <c r="F1283">
        <v>0</v>
      </c>
    </row>
    <row r="1284" spans="1:6">
      <c r="A1284" s="7">
        <v>44427</v>
      </c>
      <c r="B1284" t="s">
        <v>0</v>
      </c>
      <c r="C1284" s="4">
        <v>99221.65</v>
      </c>
      <c r="D1284" s="15" t="s">
        <v>81</v>
      </c>
      <c r="E1284" t="s">
        <v>15</v>
      </c>
      <c r="F1284">
        <v>0</v>
      </c>
    </row>
    <row r="1285" spans="1:6">
      <c r="A1285" s="7">
        <v>44427</v>
      </c>
      <c r="B1285" t="s">
        <v>0</v>
      </c>
      <c r="C1285" s="4">
        <v>99221.65</v>
      </c>
      <c r="D1285" s="15" t="s">
        <v>81</v>
      </c>
      <c r="E1285" t="s">
        <v>16</v>
      </c>
      <c r="F1285">
        <v>0</v>
      </c>
    </row>
    <row r="1286" spans="1:6">
      <c r="A1286" s="7">
        <v>44427</v>
      </c>
      <c r="B1286" t="s">
        <v>0</v>
      </c>
      <c r="C1286" s="4">
        <v>99221.65</v>
      </c>
      <c r="D1286" s="15" t="s">
        <v>81</v>
      </c>
      <c r="E1286" t="s">
        <v>17</v>
      </c>
      <c r="F1286">
        <v>0</v>
      </c>
    </row>
    <row r="1287" spans="1:6">
      <c r="A1287" s="7">
        <v>44427</v>
      </c>
      <c r="B1287" t="s">
        <v>0</v>
      </c>
      <c r="C1287" s="4">
        <v>99221.65</v>
      </c>
      <c r="D1287" s="15" t="s">
        <v>82</v>
      </c>
      <c r="E1287" t="s">
        <v>19</v>
      </c>
      <c r="F1287">
        <v>0</v>
      </c>
    </row>
    <row r="1288" spans="1:6">
      <c r="A1288" s="7">
        <v>44427</v>
      </c>
      <c r="B1288" t="s">
        <v>0</v>
      </c>
      <c r="C1288" s="4">
        <v>99221.65</v>
      </c>
      <c r="D1288" s="15" t="s">
        <v>83</v>
      </c>
      <c r="E1288" t="s">
        <v>14</v>
      </c>
      <c r="F1288">
        <v>0</v>
      </c>
    </row>
    <row r="1289" spans="1:6">
      <c r="A1289" s="7">
        <v>44427</v>
      </c>
      <c r="B1289" t="s">
        <v>0</v>
      </c>
      <c r="C1289" s="4">
        <v>99221.65</v>
      </c>
      <c r="D1289" s="15" t="s">
        <v>84</v>
      </c>
      <c r="E1289" t="s">
        <v>38</v>
      </c>
      <c r="F1289">
        <v>170</v>
      </c>
    </row>
    <row r="1290" spans="1:6">
      <c r="A1290" s="7">
        <v>44427</v>
      </c>
      <c r="B1290" t="s">
        <v>0</v>
      </c>
      <c r="C1290" s="4">
        <v>99221.65</v>
      </c>
      <c r="D1290" s="15" t="s">
        <v>85</v>
      </c>
      <c r="E1290" t="s">
        <v>40</v>
      </c>
      <c r="F1290">
        <v>0</v>
      </c>
    </row>
    <row r="1291" spans="1:6">
      <c r="A1291" s="7">
        <v>44427</v>
      </c>
      <c r="B1291" t="s">
        <v>0</v>
      </c>
      <c r="C1291" s="4">
        <v>99221.65</v>
      </c>
      <c r="D1291" s="15" t="s">
        <v>86</v>
      </c>
      <c r="E1291" t="s">
        <v>13</v>
      </c>
      <c r="F1291">
        <v>0</v>
      </c>
    </row>
    <row r="1292" spans="1:6">
      <c r="A1292" s="7">
        <v>44427</v>
      </c>
      <c r="B1292" t="s">
        <v>0</v>
      </c>
      <c r="C1292" s="4">
        <v>99221.65</v>
      </c>
      <c r="D1292" s="15" t="s">
        <v>87</v>
      </c>
      <c r="E1292" t="s">
        <v>37</v>
      </c>
      <c r="F1292">
        <v>0</v>
      </c>
    </row>
    <row r="1293" spans="1:6">
      <c r="A1293" s="7">
        <v>44427</v>
      </c>
      <c r="B1293" t="s">
        <v>0</v>
      </c>
      <c r="C1293" s="4">
        <v>99221.65</v>
      </c>
      <c r="D1293" s="15" t="s">
        <v>88</v>
      </c>
      <c r="E1293" t="s">
        <v>39</v>
      </c>
      <c r="F1293">
        <v>0</v>
      </c>
    </row>
    <row r="1294" spans="1:6">
      <c r="A1294" s="7">
        <v>44427</v>
      </c>
      <c r="B1294" t="s">
        <v>0</v>
      </c>
      <c r="C1294" s="4">
        <v>99221.65</v>
      </c>
      <c r="D1294" s="15" t="s">
        <v>89</v>
      </c>
      <c r="E1294" t="s">
        <v>20</v>
      </c>
      <c r="F1294">
        <v>147</v>
      </c>
    </row>
    <row r="1295" spans="1:6">
      <c r="A1295" s="7">
        <v>44427</v>
      </c>
      <c r="B1295" t="s">
        <v>0</v>
      </c>
      <c r="C1295" s="4">
        <v>99221.65</v>
      </c>
      <c r="D1295" s="15" t="s">
        <v>89</v>
      </c>
      <c r="E1295" t="s">
        <v>21</v>
      </c>
      <c r="F1295">
        <v>12</v>
      </c>
    </row>
    <row r="1296" spans="1:6">
      <c r="A1296" s="7">
        <v>44427</v>
      </c>
      <c r="B1296" t="s">
        <v>0</v>
      </c>
      <c r="C1296" s="4">
        <v>99221.65</v>
      </c>
      <c r="D1296" s="15" t="s">
        <v>89</v>
      </c>
      <c r="E1296" t="s">
        <v>22</v>
      </c>
      <c r="F1296">
        <v>274</v>
      </c>
    </row>
    <row r="1297" spans="1:6">
      <c r="A1297" s="7">
        <v>44427</v>
      </c>
      <c r="B1297" t="s">
        <v>0</v>
      </c>
      <c r="C1297" s="4">
        <v>99221.65</v>
      </c>
      <c r="D1297" s="15" t="s">
        <v>90</v>
      </c>
      <c r="E1297" t="s">
        <v>91</v>
      </c>
      <c r="F1297">
        <v>1</v>
      </c>
    </row>
    <row r="1298" spans="1:6">
      <c r="A1298" s="7">
        <v>44427</v>
      </c>
      <c r="B1298" t="s">
        <v>0</v>
      </c>
      <c r="C1298" s="4">
        <v>99221.65</v>
      </c>
      <c r="D1298" s="15" t="s">
        <v>90</v>
      </c>
      <c r="E1298" t="s">
        <v>18</v>
      </c>
      <c r="F1298">
        <v>0</v>
      </c>
    </row>
    <row r="1299" spans="1:6">
      <c r="A1299" s="7">
        <v>44427</v>
      </c>
      <c r="B1299" t="s">
        <v>0</v>
      </c>
      <c r="C1299" s="4">
        <v>99221.65</v>
      </c>
      <c r="D1299" s="15" t="s">
        <v>90</v>
      </c>
      <c r="E1299" t="s">
        <v>92</v>
      </c>
      <c r="F1299">
        <v>0</v>
      </c>
    </row>
    <row r="1300" spans="1:6">
      <c r="A1300" s="7">
        <v>44427</v>
      </c>
      <c r="B1300" t="s">
        <v>0</v>
      </c>
      <c r="C1300" s="4">
        <v>99221.65</v>
      </c>
      <c r="D1300" s="15" t="s">
        <v>90</v>
      </c>
      <c r="E1300" t="s">
        <v>93</v>
      </c>
      <c r="F1300">
        <v>0</v>
      </c>
    </row>
    <row r="1301" spans="1:6">
      <c r="A1301" s="7">
        <v>44427</v>
      </c>
      <c r="B1301" t="s">
        <v>0</v>
      </c>
      <c r="C1301" s="4">
        <v>99221.65</v>
      </c>
      <c r="D1301" s="15" t="s">
        <v>90</v>
      </c>
      <c r="E1301" t="s">
        <v>94</v>
      </c>
      <c r="F1301">
        <v>0</v>
      </c>
    </row>
    <row r="1302" spans="1:6">
      <c r="A1302" s="7">
        <v>44428</v>
      </c>
      <c r="B1302" t="s">
        <v>0</v>
      </c>
      <c r="C1302" s="4">
        <v>101402.82</v>
      </c>
      <c r="D1302" s="15" t="s">
        <v>73</v>
      </c>
      <c r="E1302" t="s">
        <v>56</v>
      </c>
      <c r="F1302">
        <v>0</v>
      </c>
    </row>
    <row r="1303" spans="1:6">
      <c r="A1303" s="7">
        <v>44428</v>
      </c>
      <c r="B1303" t="s">
        <v>0</v>
      </c>
      <c r="C1303" s="4">
        <v>101402.82</v>
      </c>
      <c r="D1303" s="15" t="s">
        <v>73</v>
      </c>
      <c r="E1303" t="s">
        <v>55</v>
      </c>
      <c r="F1303">
        <v>0</v>
      </c>
    </row>
    <row r="1304" spans="1:6">
      <c r="A1304" s="7">
        <v>44428</v>
      </c>
      <c r="B1304" t="s">
        <v>0</v>
      </c>
      <c r="C1304" s="4">
        <v>101402.82</v>
      </c>
      <c r="D1304" s="15" t="s">
        <v>76</v>
      </c>
      <c r="E1304" t="s">
        <v>25</v>
      </c>
      <c r="F1304">
        <v>45</v>
      </c>
    </row>
    <row r="1305" spans="1:6">
      <c r="A1305" s="7">
        <v>44428</v>
      </c>
      <c r="B1305" t="s">
        <v>0</v>
      </c>
      <c r="C1305" s="4">
        <v>101402.82</v>
      </c>
      <c r="D1305" s="15" t="s">
        <v>78</v>
      </c>
      <c r="E1305" t="s">
        <v>57</v>
      </c>
      <c r="F1305">
        <v>18</v>
      </c>
    </row>
    <row r="1306" spans="1:6">
      <c r="A1306" s="7">
        <v>44428</v>
      </c>
      <c r="B1306" t="s">
        <v>0</v>
      </c>
      <c r="C1306" s="4">
        <v>101402.82</v>
      </c>
      <c r="D1306" s="15" t="s">
        <v>78</v>
      </c>
      <c r="E1306" t="s">
        <v>58</v>
      </c>
      <c r="F1306">
        <v>43</v>
      </c>
    </row>
    <row r="1307" spans="1:6">
      <c r="A1307" s="7">
        <v>44428</v>
      </c>
      <c r="B1307" t="s">
        <v>0</v>
      </c>
      <c r="C1307" s="4">
        <v>101402.82</v>
      </c>
      <c r="D1307" s="15" t="s">
        <v>79</v>
      </c>
      <c r="E1307" t="s">
        <v>36</v>
      </c>
      <c r="F1307">
        <v>28</v>
      </c>
    </row>
    <row r="1308" spans="1:6">
      <c r="A1308" s="7">
        <v>44428</v>
      </c>
      <c r="B1308" t="s">
        <v>0</v>
      </c>
      <c r="C1308" s="4">
        <v>101402.82</v>
      </c>
      <c r="D1308" s="15" t="s">
        <v>80</v>
      </c>
      <c r="E1308" t="s">
        <v>60</v>
      </c>
      <c r="F1308">
        <v>0</v>
      </c>
    </row>
    <row r="1309" spans="1:6">
      <c r="A1309" s="7">
        <v>44428</v>
      </c>
      <c r="B1309" t="s">
        <v>0</v>
      </c>
      <c r="C1309" s="4">
        <v>101402.82</v>
      </c>
      <c r="D1309" s="15" t="s">
        <v>80</v>
      </c>
      <c r="E1309" t="s">
        <v>59</v>
      </c>
      <c r="F1309">
        <v>0</v>
      </c>
    </row>
    <row r="1310" spans="1:6">
      <c r="A1310" s="7">
        <v>44428</v>
      </c>
      <c r="B1310" t="s">
        <v>0</v>
      </c>
      <c r="C1310" s="4">
        <v>101402.82</v>
      </c>
      <c r="D1310" s="15" t="s">
        <v>81</v>
      </c>
      <c r="E1310" t="s">
        <v>15</v>
      </c>
      <c r="F1310">
        <v>0</v>
      </c>
    </row>
    <row r="1311" spans="1:6">
      <c r="A1311" s="7">
        <v>44428</v>
      </c>
      <c r="B1311" t="s">
        <v>0</v>
      </c>
      <c r="C1311" s="4">
        <v>101402.82</v>
      </c>
      <c r="D1311" s="15" t="s">
        <v>81</v>
      </c>
      <c r="E1311" t="s">
        <v>16</v>
      </c>
      <c r="F1311">
        <v>0</v>
      </c>
    </row>
    <row r="1312" spans="1:6">
      <c r="A1312" s="7">
        <v>44428</v>
      </c>
      <c r="B1312" t="s">
        <v>0</v>
      </c>
      <c r="C1312" s="4">
        <v>101402.82</v>
      </c>
      <c r="D1312" s="15" t="s">
        <v>81</v>
      </c>
      <c r="E1312" t="s">
        <v>17</v>
      </c>
      <c r="F1312">
        <v>0</v>
      </c>
    </row>
    <row r="1313" spans="1:6">
      <c r="A1313" s="7">
        <v>44428</v>
      </c>
      <c r="B1313" t="s">
        <v>0</v>
      </c>
      <c r="C1313" s="4">
        <v>101402.82</v>
      </c>
      <c r="D1313" s="15" t="s">
        <v>82</v>
      </c>
      <c r="E1313" t="s">
        <v>19</v>
      </c>
      <c r="F1313">
        <v>0</v>
      </c>
    </row>
    <row r="1314" spans="1:6">
      <c r="A1314" s="7">
        <v>44428</v>
      </c>
      <c r="B1314" t="s">
        <v>0</v>
      </c>
      <c r="C1314" s="4">
        <v>101402.82</v>
      </c>
      <c r="D1314" s="15" t="s">
        <v>83</v>
      </c>
      <c r="E1314" t="s">
        <v>14</v>
      </c>
      <c r="F1314">
        <v>0</v>
      </c>
    </row>
    <row r="1315" spans="1:6">
      <c r="A1315" s="7">
        <v>44428</v>
      </c>
      <c r="B1315" t="s">
        <v>0</v>
      </c>
      <c r="C1315" s="4">
        <v>101402.82</v>
      </c>
      <c r="D1315" s="15" t="s">
        <v>84</v>
      </c>
      <c r="E1315" t="s">
        <v>38</v>
      </c>
      <c r="F1315">
        <v>123</v>
      </c>
    </row>
    <row r="1316" spans="1:6">
      <c r="A1316" s="7">
        <v>44428</v>
      </c>
      <c r="B1316" t="s">
        <v>0</v>
      </c>
      <c r="C1316" s="4">
        <v>101402.82</v>
      </c>
      <c r="D1316" s="15" t="s">
        <v>85</v>
      </c>
      <c r="E1316" t="s">
        <v>40</v>
      </c>
      <c r="F1316">
        <v>0</v>
      </c>
    </row>
    <row r="1317" spans="1:6">
      <c r="A1317" s="7">
        <v>44428</v>
      </c>
      <c r="B1317" t="s">
        <v>0</v>
      </c>
      <c r="C1317" s="4">
        <v>101402.82</v>
      </c>
      <c r="D1317" s="15" t="s">
        <v>86</v>
      </c>
      <c r="E1317" t="s">
        <v>13</v>
      </c>
      <c r="F1317">
        <v>0</v>
      </c>
    </row>
    <row r="1318" spans="1:6">
      <c r="A1318" s="7">
        <v>44428</v>
      </c>
      <c r="B1318" t="s">
        <v>0</v>
      </c>
      <c r="C1318" s="4">
        <v>101402.82</v>
      </c>
      <c r="D1318" s="15" t="s">
        <v>87</v>
      </c>
      <c r="E1318" t="s">
        <v>37</v>
      </c>
      <c r="F1318">
        <v>0</v>
      </c>
    </row>
    <row r="1319" spans="1:6">
      <c r="A1319" s="7">
        <v>44428</v>
      </c>
      <c r="B1319" t="s">
        <v>0</v>
      </c>
      <c r="C1319" s="4">
        <v>101402.82</v>
      </c>
      <c r="D1319" s="15" t="s">
        <v>88</v>
      </c>
      <c r="E1319" t="s">
        <v>39</v>
      </c>
      <c r="F1319">
        <v>0</v>
      </c>
    </row>
    <row r="1320" spans="1:6">
      <c r="A1320" s="7">
        <v>44428</v>
      </c>
      <c r="B1320" t="s">
        <v>0</v>
      </c>
      <c r="C1320" s="4">
        <v>101402.82</v>
      </c>
      <c r="D1320" s="15" t="s">
        <v>89</v>
      </c>
      <c r="E1320" t="s">
        <v>20</v>
      </c>
      <c r="F1320">
        <v>148</v>
      </c>
    </row>
    <row r="1321" spans="1:6">
      <c r="A1321" s="7">
        <v>44428</v>
      </c>
      <c r="B1321" t="s">
        <v>0</v>
      </c>
      <c r="C1321" s="4">
        <v>101402.82</v>
      </c>
      <c r="D1321" s="15" t="s">
        <v>89</v>
      </c>
      <c r="E1321" t="s">
        <v>21</v>
      </c>
      <c r="F1321">
        <v>11</v>
      </c>
    </row>
    <row r="1322" spans="1:6">
      <c r="A1322" s="7">
        <v>44428</v>
      </c>
      <c r="B1322" t="s">
        <v>0</v>
      </c>
      <c r="C1322" s="4">
        <v>101402.82</v>
      </c>
      <c r="D1322" s="15" t="s">
        <v>89</v>
      </c>
      <c r="E1322" t="s">
        <v>22</v>
      </c>
      <c r="F1322">
        <v>281</v>
      </c>
    </row>
    <row r="1323" spans="1:6">
      <c r="A1323" s="7">
        <v>44428</v>
      </c>
      <c r="B1323" t="s">
        <v>0</v>
      </c>
      <c r="C1323" s="4">
        <v>101402.82</v>
      </c>
      <c r="D1323" s="15" t="s">
        <v>90</v>
      </c>
      <c r="E1323" t="s">
        <v>91</v>
      </c>
      <c r="F1323">
        <v>0</v>
      </c>
    </row>
    <row r="1324" spans="1:6">
      <c r="A1324" s="7">
        <v>44428</v>
      </c>
      <c r="B1324" t="s">
        <v>0</v>
      </c>
      <c r="C1324" s="4">
        <v>101402.82</v>
      </c>
      <c r="D1324" s="15" t="s">
        <v>90</v>
      </c>
      <c r="E1324" t="s">
        <v>18</v>
      </c>
      <c r="F1324">
        <v>0</v>
      </c>
    </row>
    <row r="1325" spans="1:6">
      <c r="A1325" s="7">
        <v>44428</v>
      </c>
      <c r="B1325" t="s">
        <v>0</v>
      </c>
      <c r="C1325" s="4">
        <v>101402.82</v>
      </c>
      <c r="D1325" s="15" t="s">
        <v>90</v>
      </c>
      <c r="E1325" t="s">
        <v>92</v>
      </c>
      <c r="F1325">
        <v>0</v>
      </c>
    </row>
    <row r="1326" spans="1:6">
      <c r="A1326" s="7">
        <v>44428</v>
      </c>
      <c r="B1326" t="s">
        <v>0</v>
      </c>
      <c r="C1326" s="4">
        <v>101402.82</v>
      </c>
      <c r="D1326" s="15" t="s">
        <v>90</v>
      </c>
      <c r="E1326" t="s">
        <v>93</v>
      </c>
      <c r="F1326">
        <v>0</v>
      </c>
    </row>
    <row r="1327" spans="1:6">
      <c r="A1327" s="7">
        <v>44428</v>
      </c>
      <c r="B1327" t="s">
        <v>0</v>
      </c>
      <c r="C1327" s="4">
        <v>101402.82</v>
      </c>
      <c r="D1327" s="15" t="s">
        <v>90</v>
      </c>
      <c r="E1327" t="s">
        <v>94</v>
      </c>
      <c r="F1327">
        <v>0</v>
      </c>
    </row>
    <row r="1328" spans="1:6">
      <c r="A1328" s="7">
        <v>44429</v>
      </c>
      <c r="B1328" t="s">
        <v>0</v>
      </c>
      <c r="C1328" s="4">
        <v>102729.2</v>
      </c>
      <c r="D1328" s="15" t="s">
        <v>73</v>
      </c>
      <c r="E1328" t="s">
        <v>56</v>
      </c>
      <c r="F1328">
        <v>0</v>
      </c>
    </row>
    <row r="1329" spans="1:6">
      <c r="A1329" s="7">
        <v>44429</v>
      </c>
      <c r="B1329" t="s">
        <v>0</v>
      </c>
      <c r="C1329" s="4">
        <v>102729.2</v>
      </c>
      <c r="D1329" s="15" t="s">
        <v>73</v>
      </c>
      <c r="E1329" t="s">
        <v>55</v>
      </c>
      <c r="F1329">
        <v>0</v>
      </c>
    </row>
    <row r="1330" spans="1:6">
      <c r="A1330" s="7">
        <v>44429</v>
      </c>
      <c r="B1330" t="s">
        <v>0</v>
      </c>
      <c r="C1330" s="4">
        <v>102729.2</v>
      </c>
      <c r="D1330" s="15" t="s">
        <v>76</v>
      </c>
      <c r="E1330" t="s">
        <v>25</v>
      </c>
      <c r="F1330">
        <v>30</v>
      </c>
    </row>
    <row r="1331" spans="1:6">
      <c r="A1331" s="7">
        <v>44429</v>
      </c>
      <c r="B1331" t="s">
        <v>0</v>
      </c>
      <c r="C1331" s="4">
        <v>102729.2</v>
      </c>
      <c r="D1331" s="15" t="s">
        <v>78</v>
      </c>
      <c r="E1331" t="s">
        <v>57</v>
      </c>
      <c r="F1331">
        <v>19</v>
      </c>
    </row>
    <row r="1332" spans="1:6">
      <c r="A1332" s="7">
        <v>44429</v>
      </c>
      <c r="B1332" t="s">
        <v>0</v>
      </c>
      <c r="C1332" s="4">
        <v>102729.2</v>
      </c>
      <c r="D1332" s="15" t="s">
        <v>78</v>
      </c>
      <c r="E1332" t="s">
        <v>58</v>
      </c>
      <c r="F1332">
        <v>49</v>
      </c>
    </row>
    <row r="1333" spans="1:6">
      <c r="A1333" s="7">
        <v>44429</v>
      </c>
      <c r="B1333" t="s">
        <v>0</v>
      </c>
      <c r="C1333" s="4">
        <v>102729.2</v>
      </c>
      <c r="D1333" s="15" t="s">
        <v>79</v>
      </c>
      <c r="E1333" t="s">
        <v>36</v>
      </c>
      <c r="F1333">
        <v>39</v>
      </c>
    </row>
    <row r="1334" spans="1:6">
      <c r="A1334" s="7">
        <v>44429</v>
      </c>
      <c r="B1334" t="s">
        <v>0</v>
      </c>
      <c r="C1334" s="4">
        <v>102729.2</v>
      </c>
      <c r="D1334" s="15" t="s">
        <v>80</v>
      </c>
      <c r="E1334" t="s">
        <v>60</v>
      </c>
      <c r="F1334">
        <v>0</v>
      </c>
    </row>
    <row r="1335" spans="1:6">
      <c r="A1335" s="7">
        <v>44429</v>
      </c>
      <c r="B1335" t="s">
        <v>0</v>
      </c>
      <c r="C1335" s="4">
        <v>102729.2</v>
      </c>
      <c r="D1335" s="15" t="s">
        <v>80</v>
      </c>
      <c r="E1335" t="s">
        <v>59</v>
      </c>
      <c r="F1335">
        <v>0</v>
      </c>
    </row>
    <row r="1336" spans="1:6">
      <c r="A1336" s="7">
        <v>44429</v>
      </c>
      <c r="B1336" t="s">
        <v>0</v>
      </c>
      <c r="C1336" s="4">
        <v>102729.2</v>
      </c>
      <c r="D1336" s="15" t="s">
        <v>81</v>
      </c>
      <c r="E1336" t="s">
        <v>15</v>
      </c>
      <c r="F1336">
        <v>0</v>
      </c>
    </row>
    <row r="1337" spans="1:6">
      <c r="A1337" s="7">
        <v>44429</v>
      </c>
      <c r="B1337" t="s">
        <v>0</v>
      </c>
      <c r="C1337" s="4">
        <v>102729.2</v>
      </c>
      <c r="D1337" s="15" t="s">
        <v>81</v>
      </c>
      <c r="E1337" t="s">
        <v>16</v>
      </c>
      <c r="F1337">
        <v>0</v>
      </c>
    </row>
    <row r="1338" spans="1:6">
      <c r="A1338" s="7">
        <v>44429</v>
      </c>
      <c r="B1338" t="s">
        <v>0</v>
      </c>
      <c r="C1338" s="4">
        <v>102729.2</v>
      </c>
      <c r="D1338" s="15" t="s">
        <v>81</v>
      </c>
      <c r="E1338" t="s">
        <v>17</v>
      </c>
      <c r="F1338">
        <v>0</v>
      </c>
    </row>
    <row r="1339" spans="1:6">
      <c r="A1339" s="7">
        <v>44429</v>
      </c>
      <c r="B1339" t="s">
        <v>0</v>
      </c>
      <c r="C1339" s="4">
        <v>102729.2</v>
      </c>
      <c r="D1339" s="15" t="s">
        <v>82</v>
      </c>
      <c r="E1339" t="s">
        <v>19</v>
      </c>
      <c r="F1339">
        <v>0</v>
      </c>
    </row>
    <row r="1340" spans="1:6">
      <c r="A1340" s="7">
        <v>44429</v>
      </c>
      <c r="B1340" t="s">
        <v>0</v>
      </c>
      <c r="C1340" s="4">
        <v>102729.2</v>
      </c>
      <c r="D1340" s="15" t="s">
        <v>83</v>
      </c>
      <c r="E1340" t="s">
        <v>14</v>
      </c>
      <c r="F1340">
        <v>0</v>
      </c>
    </row>
    <row r="1341" spans="1:6">
      <c r="A1341" s="7">
        <v>44429</v>
      </c>
      <c r="B1341" t="s">
        <v>0</v>
      </c>
      <c r="C1341" s="4">
        <v>102729.2</v>
      </c>
      <c r="D1341" s="15" t="s">
        <v>84</v>
      </c>
      <c r="E1341" t="s">
        <v>38</v>
      </c>
      <c r="F1341">
        <v>104</v>
      </c>
    </row>
    <row r="1342" spans="1:6">
      <c r="A1342" s="7">
        <v>44429</v>
      </c>
      <c r="B1342" t="s">
        <v>0</v>
      </c>
      <c r="C1342" s="4">
        <v>102729.2</v>
      </c>
      <c r="D1342" s="15" t="s">
        <v>85</v>
      </c>
      <c r="E1342" t="s">
        <v>40</v>
      </c>
      <c r="F1342">
        <v>0</v>
      </c>
    </row>
    <row r="1343" spans="1:6">
      <c r="A1343" s="7">
        <v>44429</v>
      </c>
      <c r="B1343" t="s">
        <v>0</v>
      </c>
      <c r="C1343" s="4">
        <v>102729.2</v>
      </c>
      <c r="D1343" s="15" t="s">
        <v>86</v>
      </c>
      <c r="E1343" t="s">
        <v>13</v>
      </c>
      <c r="F1343">
        <v>0</v>
      </c>
    </row>
    <row r="1344" spans="1:6">
      <c r="A1344" s="7">
        <v>44429</v>
      </c>
      <c r="B1344" t="s">
        <v>0</v>
      </c>
      <c r="C1344" s="4">
        <v>102729.2</v>
      </c>
      <c r="D1344" s="15" t="s">
        <v>87</v>
      </c>
      <c r="E1344" t="s">
        <v>37</v>
      </c>
      <c r="F1344">
        <v>0</v>
      </c>
    </row>
    <row r="1345" spans="1:6">
      <c r="A1345" s="7">
        <v>44429</v>
      </c>
      <c r="B1345" t="s">
        <v>0</v>
      </c>
      <c r="C1345" s="4">
        <v>102729.2</v>
      </c>
      <c r="D1345" s="15" t="s">
        <v>88</v>
      </c>
      <c r="E1345" t="s">
        <v>39</v>
      </c>
      <c r="F1345">
        <v>0</v>
      </c>
    </row>
    <row r="1346" spans="1:6">
      <c r="A1346" s="7">
        <v>44429</v>
      </c>
      <c r="B1346" t="s">
        <v>0</v>
      </c>
      <c r="C1346" s="4">
        <v>102729.2</v>
      </c>
      <c r="D1346" s="15" t="s">
        <v>89</v>
      </c>
      <c r="E1346" t="s">
        <v>20</v>
      </c>
      <c r="F1346">
        <v>143</v>
      </c>
    </row>
    <row r="1347" spans="1:6">
      <c r="A1347" s="7">
        <v>44429</v>
      </c>
      <c r="B1347" t="s">
        <v>0</v>
      </c>
      <c r="C1347" s="4">
        <v>102729.2</v>
      </c>
      <c r="D1347" s="15" t="s">
        <v>89</v>
      </c>
      <c r="E1347" t="s">
        <v>21</v>
      </c>
      <c r="F1347">
        <v>10</v>
      </c>
    </row>
    <row r="1348" spans="1:6">
      <c r="A1348" s="7">
        <v>44429</v>
      </c>
      <c r="B1348" t="s">
        <v>0</v>
      </c>
      <c r="C1348" s="4">
        <v>102729.2</v>
      </c>
      <c r="D1348" s="15" t="s">
        <v>89</v>
      </c>
      <c r="E1348" t="s">
        <v>22</v>
      </c>
      <c r="F1348">
        <v>301</v>
      </c>
    </row>
    <row r="1349" spans="1:6">
      <c r="A1349" s="7">
        <v>44429</v>
      </c>
      <c r="B1349" t="s">
        <v>0</v>
      </c>
      <c r="C1349" s="4">
        <v>102729.2</v>
      </c>
      <c r="D1349" s="15" t="s">
        <v>90</v>
      </c>
      <c r="E1349" t="s">
        <v>91</v>
      </c>
      <c r="F1349">
        <v>0</v>
      </c>
    </row>
    <row r="1350" spans="1:6">
      <c r="A1350" s="7">
        <v>44429</v>
      </c>
      <c r="B1350" t="s">
        <v>0</v>
      </c>
      <c r="C1350" s="4">
        <v>102729.2</v>
      </c>
      <c r="D1350" s="15" t="s">
        <v>90</v>
      </c>
      <c r="E1350" t="s">
        <v>18</v>
      </c>
      <c r="F1350">
        <v>0</v>
      </c>
    </row>
    <row r="1351" spans="1:6">
      <c r="A1351" s="7">
        <v>44429</v>
      </c>
      <c r="B1351" t="s">
        <v>0</v>
      </c>
      <c r="C1351" s="4">
        <v>102729.2</v>
      </c>
      <c r="D1351" s="15" t="s">
        <v>90</v>
      </c>
      <c r="E1351" t="s">
        <v>92</v>
      </c>
      <c r="F1351">
        <v>0</v>
      </c>
    </row>
    <row r="1352" spans="1:6">
      <c r="A1352" s="7">
        <v>44429</v>
      </c>
      <c r="B1352" t="s">
        <v>0</v>
      </c>
      <c r="C1352" s="4">
        <v>102729.2</v>
      </c>
      <c r="D1352" s="15" t="s">
        <v>90</v>
      </c>
      <c r="E1352" t="s">
        <v>93</v>
      </c>
      <c r="F1352">
        <v>0</v>
      </c>
    </row>
    <row r="1353" spans="1:6">
      <c r="A1353" s="7">
        <v>44429</v>
      </c>
      <c r="B1353" t="s">
        <v>0</v>
      </c>
      <c r="C1353" s="4">
        <v>102729.2</v>
      </c>
      <c r="D1353" s="15" t="s">
        <v>90</v>
      </c>
      <c r="E1353" t="s">
        <v>94</v>
      </c>
      <c r="F1353">
        <v>0</v>
      </c>
    </row>
    <row r="1354" spans="1:6">
      <c r="A1354" s="7">
        <v>44430</v>
      </c>
      <c r="B1354" t="s">
        <v>0</v>
      </c>
      <c r="C1354" s="4">
        <v>109277.96</v>
      </c>
      <c r="D1354" s="15" t="s">
        <v>73</v>
      </c>
      <c r="E1354" t="s">
        <v>56</v>
      </c>
      <c r="F1354">
        <v>0</v>
      </c>
    </row>
    <row r="1355" spans="1:6">
      <c r="A1355" s="7">
        <v>44430</v>
      </c>
      <c r="B1355" t="s">
        <v>0</v>
      </c>
      <c r="C1355" s="4">
        <v>109277.96</v>
      </c>
      <c r="D1355" s="15" t="s">
        <v>73</v>
      </c>
      <c r="E1355" t="s">
        <v>55</v>
      </c>
      <c r="F1355">
        <v>0</v>
      </c>
    </row>
    <row r="1356" spans="1:6">
      <c r="A1356" s="7">
        <v>44430</v>
      </c>
      <c r="B1356" t="s">
        <v>0</v>
      </c>
      <c r="C1356" s="4">
        <v>109277.96</v>
      </c>
      <c r="D1356" s="15" t="s">
        <v>76</v>
      </c>
      <c r="E1356" t="s">
        <v>25</v>
      </c>
      <c r="F1356">
        <v>25</v>
      </c>
    </row>
    <row r="1357" spans="1:6">
      <c r="A1357" s="7">
        <v>44430</v>
      </c>
      <c r="B1357" t="s">
        <v>0</v>
      </c>
      <c r="C1357" s="4">
        <v>109277.96</v>
      </c>
      <c r="D1357" s="15" t="s">
        <v>78</v>
      </c>
      <c r="E1357" t="s">
        <v>57</v>
      </c>
      <c r="F1357">
        <v>22</v>
      </c>
    </row>
    <row r="1358" spans="1:6">
      <c r="A1358" s="7">
        <v>44430</v>
      </c>
      <c r="B1358" t="s">
        <v>0</v>
      </c>
      <c r="C1358" s="4">
        <v>109277.96</v>
      </c>
      <c r="D1358" s="15" t="s">
        <v>78</v>
      </c>
      <c r="E1358" t="s">
        <v>58</v>
      </c>
      <c r="F1358">
        <v>69</v>
      </c>
    </row>
    <row r="1359" spans="1:6">
      <c r="A1359" s="7">
        <v>44430</v>
      </c>
      <c r="B1359" t="s">
        <v>0</v>
      </c>
      <c r="C1359" s="4">
        <v>109277.96</v>
      </c>
      <c r="D1359" s="15" t="s">
        <v>79</v>
      </c>
      <c r="E1359" t="s">
        <v>36</v>
      </c>
      <c r="F1359">
        <v>44</v>
      </c>
    </row>
    <row r="1360" spans="1:6">
      <c r="A1360" s="7">
        <v>44430</v>
      </c>
      <c r="B1360" t="s">
        <v>0</v>
      </c>
      <c r="C1360" s="4">
        <v>109277.96</v>
      </c>
      <c r="D1360" s="15" t="s">
        <v>80</v>
      </c>
      <c r="E1360" t="s">
        <v>60</v>
      </c>
      <c r="F1360">
        <v>0</v>
      </c>
    </row>
    <row r="1361" spans="1:6">
      <c r="A1361" s="7">
        <v>44430</v>
      </c>
      <c r="B1361" t="s">
        <v>0</v>
      </c>
      <c r="C1361" s="4">
        <v>109277.96</v>
      </c>
      <c r="D1361" s="15" t="s">
        <v>80</v>
      </c>
      <c r="E1361" t="s">
        <v>59</v>
      </c>
      <c r="F1361">
        <v>0</v>
      </c>
    </row>
    <row r="1362" spans="1:6">
      <c r="A1362" s="7">
        <v>44430</v>
      </c>
      <c r="B1362" t="s">
        <v>0</v>
      </c>
      <c r="C1362" s="4">
        <v>109277.96</v>
      </c>
      <c r="D1362" s="15" t="s">
        <v>81</v>
      </c>
      <c r="E1362" t="s">
        <v>15</v>
      </c>
      <c r="F1362">
        <v>0</v>
      </c>
    </row>
    <row r="1363" spans="1:6">
      <c r="A1363" s="7">
        <v>44430</v>
      </c>
      <c r="B1363" t="s">
        <v>0</v>
      </c>
      <c r="C1363" s="4">
        <v>109277.96</v>
      </c>
      <c r="D1363" s="15" t="s">
        <v>81</v>
      </c>
      <c r="E1363" t="s">
        <v>16</v>
      </c>
      <c r="F1363">
        <v>0</v>
      </c>
    </row>
    <row r="1364" spans="1:6">
      <c r="A1364" s="7">
        <v>44430</v>
      </c>
      <c r="B1364" t="s">
        <v>0</v>
      </c>
      <c r="C1364" s="4">
        <v>109277.96</v>
      </c>
      <c r="D1364" s="15" t="s">
        <v>81</v>
      </c>
      <c r="E1364" t="s">
        <v>17</v>
      </c>
      <c r="F1364">
        <v>0</v>
      </c>
    </row>
    <row r="1365" spans="1:6">
      <c r="A1365" s="7">
        <v>44430</v>
      </c>
      <c r="B1365" t="s">
        <v>0</v>
      </c>
      <c r="C1365" s="4">
        <v>109277.96</v>
      </c>
      <c r="D1365" s="15" t="s">
        <v>82</v>
      </c>
      <c r="E1365" t="s">
        <v>19</v>
      </c>
      <c r="F1365">
        <v>0</v>
      </c>
    </row>
    <row r="1366" spans="1:6">
      <c r="A1366" s="7">
        <v>44430</v>
      </c>
      <c r="B1366" t="s">
        <v>0</v>
      </c>
      <c r="C1366" s="4">
        <v>109277.96</v>
      </c>
      <c r="D1366" s="15" t="s">
        <v>83</v>
      </c>
      <c r="E1366" t="s">
        <v>14</v>
      </c>
      <c r="F1366">
        <v>0</v>
      </c>
    </row>
    <row r="1367" spans="1:6">
      <c r="A1367" s="7">
        <v>44430</v>
      </c>
      <c r="B1367" t="s">
        <v>0</v>
      </c>
      <c r="C1367" s="4">
        <v>109277.96</v>
      </c>
      <c r="D1367" s="15" t="s">
        <v>84</v>
      </c>
      <c r="E1367" t="s">
        <v>38</v>
      </c>
      <c r="F1367">
        <v>113</v>
      </c>
    </row>
    <row r="1368" spans="1:6">
      <c r="A1368" s="7">
        <v>44430</v>
      </c>
      <c r="B1368" t="s">
        <v>0</v>
      </c>
      <c r="C1368" s="4">
        <v>109277.96</v>
      </c>
      <c r="D1368" s="15" t="s">
        <v>85</v>
      </c>
      <c r="E1368" t="s">
        <v>40</v>
      </c>
      <c r="F1368">
        <v>0</v>
      </c>
    </row>
    <row r="1369" spans="1:6">
      <c r="A1369" s="7">
        <v>44430</v>
      </c>
      <c r="B1369" t="s">
        <v>0</v>
      </c>
      <c r="C1369" s="4">
        <v>109277.96</v>
      </c>
      <c r="D1369" s="15" t="s">
        <v>86</v>
      </c>
      <c r="E1369" t="s">
        <v>13</v>
      </c>
      <c r="F1369">
        <v>0</v>
      </c>
    </row>
    <row r="1370" spans="1:6">
      <c r="A1370" s="7">
        <v>44430</v>
      </c>
      <c r="B1370" t="s">
        <v>0</v>
      </c>
      <c r="C1370" s="4">
        <v>109277.96</v>
      </c>
      <c r="D1370" s="15" t="s">
        <v>87</v>
      </c>
      <c r="E1370" t="s">
        <v>37</v>
      </c>
      <c r="F1370">
        <v>0</v>
      </c>
    </row>
    <row r="1371" spans="1:6">
      <c r="A1371" s="7">
        <v>44430</v>
      </c>
      <c r="B1371" t="s">
        <v>0</v>
      </c>
      <c r="C1371" s="4">
        <v>109277.96</v>
      </c>
      <c r="D1371" s="15" t="s">
        <v>88</v>
      </c>
      <c r="E1371" t="s">
        <v>39</v>
      </c>
      <c r="F1371">
        <v>0</v>
      </c>
    </row>
    <row r="1372" spans="1:6">
      <c r="A1372" s="7">
        <v>44430</v>
      </c>
      <c r="B1372" t="s">
        <v>0</v>
      </c>
      <c r="C1372" s="4">
        <v>109277.96</v>
      </c>
      <c r="D1372" s="15" t="s">
        <v>89</v>
      </c>
      <c r="E1372" t="s">
        <v>20</v>
      </c>
      <c r="F1372">
        <v>154</v>
      </c>
    </row>
    <row r="1373" spans="1:6">
      <c r="A1373" s="7">
        <v>44430</v>
      </c>
      <c r="B1373" t="s">
        <v>0</v>
      </c>
      <c r="C1373" s="4">
        <v>109277.96</v>
      </c>
      <c r="D1373" s="15" t="s">
        <v>89</v>
      </c>
      <c r="E1373" t="s">
        <v>21</v>
      </c>
      <c r="F1373">
        <v>11</v>
      </c>
    </row>
    <row r="1374" spans="1:6">
      <c r="A1374" s="7">
        <v>44430</v>
      </c>
      <c r="B1374" t="s">
        <v>0</v>
      </c>
      <c r="C1374" s="4">
        <v>109277.96</v>
      </c>
      <c r="D1374" s="15" t="s">
        <v>89</v>
      </c>
      <c r="E1374" t="s">
        <v>22</v>
      </c>
      <c r="F1374">
        <v>292</v>
      </c>
    </row>
    <row r="1375" spans="1:6">
      <c r="A1375" s="7">
        <v>44430</v>
      </c>
      <c r="B1375" t="s">
        <v>0</v>
      </c>
      <c r="C1375" s="4">
        <v>109277.96</v>
      </c>
      <c r="D1375" s="15" t="s">
        <v>90</v>
      </c>
      <c r="E1375" t="s">
        <v>91</v>
      </c>
      <c r="F1375">
        <v>0</v>
      </c>
    </row>
    <row r="1376" spans="1:6">
      <c r="A1376" s="7">
        <v>44430</v>
      </c>
      <c r="B1376" t="s">
        <v>0</v>
      </c>
      <c r="C1376" s="4">
        <v>109277.96</v>
      </c>
      <c r="D1376" s="15" t="s">
        <v>90</v>
      </c>
      <c r="E1376" t="s">
        <v>18</v>
      </c>
      <c r="F1376">
        <v>0</v>
      </c>
    </row>
    <row r="1377" spans="1:6">
      <c r="A1377" s="7">
        <v>44430</v>
      </c>
      <c r="B1377" t="s">
        <v>0</v>
      </c>
      <c r="C1377" s="4">
        <v>109277.96</v>
      </c>
      <c r="D1377" s="15" t="s">
        <v>90</v>
      </c>
      <c r="E1377" t="s">
        <v>92</v>
      </c>
      <c r="F1377">
        <v>0</v>
      </c>
    </row>
    <row r="1378" spans="1:6">
      <c r="A1378" s="7">
        <v>44430</v>
      </c>
      <c r="B1378" t="s">
        <v>0</v>
      </c>
      <c r="C1378" s="4">
        <v>109277.96</v>
      </c>
      <c r="D1378" s="15" t="s">
        <v>90</v>
      </c>
      <c r="E1378" t="s">
        <v>93</v>
      </c>
      <c r="F1378">
        <v>0</v>
      </c>
    </row>
    <row r="1379" spans="1:6">
      <c r="A1379" s="7">
        <v>44430</v>
      </c>
      <c r="B1379" t="s">
        <v>0</v>
      </c>
      <c r="C1379" s="4">
        <v>109277.96</v>
      </c>
      <c r="D1379" s="15" t="s">
        <v>90</v>
      </c>
      <c r="E1379" t="s">
        <v>94</v>
      </c>
      <c r="F1379">
        <v>0</v>
      </c>
    </row>
    <row r="1380" spans="1:6">
      <c r="A1380" s="7">
        <v>44431</v>
      </c>
      <c r="B1380" t="s">
        <v>0</v>
      </c>
      <c r="C1380" s="4">
        <v>116409.06</v>
      </c>
      <c r="D1380" s="15" t="s">
        <v>73</v>
      </c>
      <c r="E1380" t="s">
        <v>56</v>
      </c>
      <c r="F1380">
        <v>0</v>
      </c>
    </row>
    <row r="1381" spans="1:6">
      <c r="A1381" s="7">
        <v>44431</v>
      </c>
      <c r="B1381" t="s">
        <v>0</v>
      </c>
      <c r="C1381" s="4">
        <v>116409.06</v>
      </c>
      <c r="D1381" s="15" t="s">
        <v>73</v>
      </c>
      <c r="E1381" t="s">
        <v>55</v>
      </c>
      <c r="F1381">
        <v>0</v>
      </c>
    </row>
    <row r="1382" spans="1:6">
      <c r="A1382" s="7">
        <v>44431</v>
      </c>
      <c r="B1382" t="s">
        <v>0</v>
      </c>
      <c r="C1382" s="4">
        <v>116409.06</v>
      </c>
      <c r="D1382" s="15" t="s">
        <v>76</v>
      </c>
      <c r="E1382" t="s">
        <v>25</v>
      </c>
      <c r="F1382">
        <v>20</v>
      </c>
    </row>
    <row r="1383" spans="1:6">
      <c r="A1383" s="7">
        <v>44431</v>
      </c>
      <c r="B1383" t="s">
        <v>0</v>
      </c>
      <c r="C1383" s="4">
        <v>116409.06</v>
      </c>
      <c r="D1383" s="15" t="s">
        <v>78</v>
      </c>
      <c r="E1383" t="s">
        <v>57</v>
      </c>
      <c r="F1383">
        <v>24</v>
      </c>
    </row>
    <row r="1384" spans="1:6">
      <c r="A1384" s="7">
        <v>44431</v>
      </c>
      <c r="B1384" t="s">
        <v>0</v>
      </c>
      <c r="C1384" s="4">
        <v>116409.06</v>
      </c>
      <c r="D1384" s="15" t="s">
        <v>78</v>
      </c>
      <c r="E1384" t="s">
        <v>58</v>
      </c>
      <c r="F1384">
        <v>51</v>
      </c>
    </row>
    <row r="1385" spans="1:6">
      <c r="A1385" s="7">
        <v>44431</v>
      </c>
      <c r="B1385" t="s">
        <v>0</v>
      </c>
      <c r="C1385" s="4">
        <v>116409.06</v>
      </c>
      <c r="D1385" s="15" t="s">
        <v>79</v>
      </c>
      <c r="E1385" t="s">
        <v>36</v>
      </c>
      <c r="F1385">
        <v>42</v>
      </c>
    </row>
    <row r="1386" spans="1:6">
      <c r="A1386" s="7">
        <v>44431</v>
      </c>
      <c r="B1386" t="s">
        <v>0</v>
      </c>
      <c r="C1386" s="4">
        <v>116409.06</v>
      </c>
      <c r="D1386" s="15" t="s">
        <v>80</v>
      </c>
      <c r="E1386" t="s">
        <v>60</v>
      </c>
      <c r="F1386">
        <v>0</v>
      </c>
    </row>
    <row r="1387" spans="1:6">
      <c r="A1387" s="7">
        <v>44431</v>
      </c>
      <c r="B1387" t="s">
        <v>0</v>
      </c>
      <c r="C1387" s="4">
        <v>116409.06</v>
      </c>
      <c r="D1387" s="15" t="s">
        <v>80</v>
      </c>
      <c r="E1387" t="s">
        <v>59</v>
      </c>
      <c r="F1387">
        <v>0</v>
      </c>
    </row>
    <row r="1388" spans="1:6">
      <c r="A1388" s="7">
        <v>44431</v>
      </c>
      <c r="B1388" t="s">
        <v>0</v>
      </c>
      <c r="C1388" s="4">
        <v>116409.06</v>
      </c>
      <c r="D1388" s="15" t="s">
        <v>81</v>
      </c>
      <c r="E1388" t="s">
        <v>15</v>
      </c>
      <c r="F1388">
        <v>0</v>
      </c>
    </row>
    <row r="1389" spans="1:6">
      <c r="A1389" s="7">
        <v>44431</v>
      </c>
      <c r="B1389" t="s">
        <v>0</v>
      </c>
      <c r="C1389" s="4">
        <v>116409.06</v>
      </c>
      <c r="D1389" s="15" t="s">
        <v>81</v>
      </c>
      <c r="E1389" t="s">
        <v>16</v>
      </c>
      <c r="F1389">
        <v>0</v>
      </c>
    </row>
    <row r="1390" spans="1:6">
      <c r="A1390" s="7">
        <v>44431</v>
      </c>
      <c r="B1390" t="s">
        <v>0</v>
      </c>
      <c r="C1390" s="4">
        <v>116409.06</v>
      </c>
      <c r="D1390" s="15" t="s">
        <v>81</v>
      </c>
      <c r="E1390" t="s">
        <v>17</v>
      </c>
      <c r="F1390">
        <v>0</v>
      </c>
    </row>
    <row r="1391" spans="1:6">
      <c r="A1391" s="7">
        <v>44431</v>
      </c>
      <c r="B1391" t="s">
        <v>0</v>
      </c>
      <c r="C1391" s="4">
        <v>116409.06</v>
      </c>
      <c r="D1391" s="15" t="s">
        <v>82</v>
      </c>
      <c r="E1391" t="s">
        <v>19</v>
      </c>
      <c r="F1391">
        <v>0</v>
      </c>
    </row>
    <row r="1392" spans="1:6">
      <c r="A1392" s="7">
        <v>44431</v>
      </c>
      <c r="B1392" t="s">
        <v>0</v>
      </c>
      <c r="C1392" s="4">
        <v>116409.06</v>
      </c>
      <c r="D1392" s="15" t="s">
        <v>83</v>
      </c>
      <c r="E1392" t="s">
        <v>14</v>
      </c>
      <c r="F1392">
        <v>0</v>
      </c>
    </row>
    <row r="1393" spans="1:6">
      <c r="A1393" s="7">
        <v>44431</v>
      </c>
      <c r="B1393" t="s">
        <v>0</v>
      </c>
      <c r="C1393" s="4">
        <v>116409.06</v>
      </c>
      <c r="D1393" s="15" t="s">
        <v>84</v>
      </c>
      <c r="E1393" t="s">
        <v>38</v>
      </c>
      <c r="F1393">
        <v>93</v>
      </c>
    </row>
    <row r="1394" spans="1:6">
      <c r="A1394" s="7">
        <v>44431</v>
      </c>
      <c r="B1394" t="s">
        <v>0</v>
      </c>
      <c r="C1394" s="4">
        <v>116409.06</v>
      </c>
      <c r="D1394" s="15" t="s">
        <v>85</v>
      </c>
      <c r="E1394" t="s">
        <v>40</v>
      </c>
      <c r="F1394">
        <v>0</v>
      </c>
    </row>
    <row r="1395" spans="1:6">
      <c r="A1395" s="7">
        <v>44431</v>
      </c>
      <c r="B1395" t="s">
        <v>0</v>
      </c>
      <c r="C1395" s="4">
        <v>116409.06</v>
      </c>
      <c r="D1395" s="15" t="s">
        <v>86</v>
      </c>
      <c r="E1395" t="s">
        <v>13</v>
      </c>
      <c r="F1395">
        <v>0</v>
      </c>
    </row>
    <row r="1396" spans="1:6">
      <c r="A1396" s="7">
        <v>44431</v>
      </c>
      <c r="B1396" t="s">
        <v>0</v>
      </c>
      <c r="C1396" s="4">
        <v>116409.06</v>
      </c>
      <c r="D1396" s="15" t="s">
        <v>87</v>
      </c>
      <c r="E1396" t="s">
        <v>37</v>
      </c>
      <c r="F1396">
        <v>0</v>
      </c>
    </row>
    <row r="1397" spans="1:6">
      <c r="A1397" s="7">
        <v>44431</v>
      </c>
      <c r="B1397" t="s">
        <v>0</v>
      </c>
      <c r="C1397" s="4">
        <v>116409.06</v>
      </c>
      <c r="D1397" s="15" t="s">
        <v>88</v>
      </c>
      <c r="E1397" t="s">
        <v>39</v>
      </c>
      <c r="F1397">
        <v>0</v>
      </c>
    </row>
    <row r="1398" spans="1:6">
      <c r="A1398" s="7">
        <v>44431</v>
      </c>
      <c r="B1398" t="s">
        <v>0</v>
      </c>
      <c r="C1398" s="4">
        <v>116409.06</v>
      </c>
      <c r="D1398" s="15" t="s">
        <v>89</v>
      </c>
      <c r="E1398" t="s">
        <v>20</v>
      </c>
      <c r="F1398">
        <v>153</v>
      </c>
    </row>
    <row r="1399" spans="1:6">
      <c r="A1399" s="7">
        <v>44431</v>
      </c>
      <c r="B1399" t="s">
        <v>0</v>
      </c>
      <c r="C1399" s="4">
        <v>116409.06</v>
      </c>
      <c r="D1399" s="15" t="s">
        <v>89</v>
      </c>
      <c r="E1399" t="s">
        <v>21</v>
      </c>
      <c r="F1399">
        <v>11</v>
      </c>
    </row>
    <row r="1400" spans="1:6">
      <c r="A1400" s="7">
        <v>44431</v>
      </c>
      <c r="B1400" t="s">
        <v>0</v>
      </c>
      <c r="C1400" s="4">
        <v>116409.06</v>
      </c>
      <c r="D1400" s="15" t="s">
        <v>89</v>
      </c>
      <c r="E1400" t="s">
        <v>22</v>
      </c>
      <c r="F1400">
        <v>306</v>
      </c>
    </row>
    <row r="1401" spans="1:6">
      <c r="A1401" s="7">
        <v>44431</v>
      </c>
      <c r="B1401" t="s">
        <v>0</v>
      </c>
      <c r="C1401" s="4">
        <v>116409.06</v>
      </c>
      <c r="D1401" s="15" t="s">
        <v>90</v>
      </c>
      <c r="E1401" t="s">
        <v>91</v>
      </c>
      <c r="F1401">
        <v>1</v>
      </c>
    </row>
    <row r="1402" spans="1:6">
      <c r="A1402" s="7">
        <v>44431</v>
      </c>
      <c r="B1402" t="s">
        <v>0</v>
      </c>
      <c r="C1402" s="4">
        <v>116409.06</v>
      </c>
      <c r="D1402" s="15" t="s">
        <v>90</v>
      </c>
      <c r="E1402" t="s">
        <v>18</v>
      </c>
      <c r="F1402">
        <v>0</v>
      </c>
    </row>
    <row r="1403" spans="1:6">
      <c r="A1403" s="7">
        <v>44431</v>
      </c>
      <c r="B1403" t="s">
        <v>0</v>
      </c>
      <c r="C1403" s="4">
        <v>116409.06</v>
      </c>
      <c r="D1403" s="15" t="s">
        <v>90</v>
      </c>
      <c r="E1403" t="s">
        <v>92</v>
      </c>
      <c r="F1403">
        <v>0</v>
      </c>
    </row>
    <row r="1404" spans="1:6">
      <c r="A1404" s="7">
        <v>44431</v>
      </c>
      <c r="B1404" t="s">
        <v>0</v>
      </c>
      <c r="C1404" s="4">
        <v>116409.06</v>
      </c>
      <c r="D1404" s="15" t="s">
        <v>90</v>
      </c>
      <c r="E1404" t="s">
        <v>93</v>
      </c>
      <c r="F1404">
        <v>0</v>
      </c>
    </row>
    <row r="1405" spans="1:6">
      <c r="A1405" s="7">
        <v>44431</v>
      </c>
      <c r="B1405" t="s">
        <v>0</v>
      </c>
      <c r="C1405" s="4">
        <v>116409.06</v>
      </c>
      <c r="D1405" s="15" t="s">
        <v>90</v>
      </c>
      <c r="E1405" t="s">
        <v>94</v>
      </c>
      <c r="F1405">
        <v>0</v>
      </c>
    </row>
    <row r="1406" spans="1:6">
      <c r="A1406" s="7">
        <v>44432</v>
      </c>
      <c r="B1406" t="s">
        <v>0</v>
      </c>
      <c r="C1406" s="4">
        <v>101561.74</v>
      </c>
      <c r="D1406" s="15" t="s">
        <v>73</v>
      </c>
      <c r="E1406" t="s">
        <v>56</v>
      </c>
      <c r="F1406">
        <v>0</v>
      </c>
    </row>
    <row r="1407" spans="1:6">
      <c r="A1407" s="7">
        <v>44432</v>
      </c>
      <c r="B1407" t="s">
        <v>0</v>
      </c>
      <c r="C1407" s="4">
        <v>101561.74</v>
      </c>
      <c r="D1407" s="15" t="s">
        <v>73</v>
      </c>
      <c r="E1407" t="s">
        <v>55</v>
      </c>
      <c r="F1407">
        <v>0</v>
      </c>
    </row>
    <row r="1408" spans="1:6">
      <c r="A1408" s="7">
        <v>44432</v>
      </c>
      <c r="B1408" t="s">
        <v>0</v>
      </c>
      <c r="C1408" s="4">
        <v>101561.74</v>
      </c>
      <c r="D1408" s="15" t="s">
        <v>76</v>
      </c>
      <c r="E1408" t="s">
        <v>25</v>
      </c>
      <c r="F1408">
        <v>19</v>
      </c>
    </row>
    <row r="1409" spans="1:6">
      <c r="A1409" s="7">
        <v>44432</v>
      </c>
      <c r="B1409" t="s">
        <v>0</v>
      </c>
      <c r="C1409" s="4">
        <v>101561.74</v>
      </c>
      <c r="D1409" s="15" t="s">
        <v>78</v>
      </c>
      <c r="E1409" t="s">
        <v>57</v>
      </c>
      <c r="F1409">
        <v>19</v>
      </c>
    </row>
    <row r="1410" spans="1:6">
      <c r="A1410" s="7">
        <v>44432</v>
      </c>
      <c r="B1410" t="s">
        <v>0</v>
      </c>
      <c r="C1410" s="4">
        <v>101561.74</v>
      </c>
      <c r="D1410" s="15" t="s">
        <v>78</v>
      </c>
      <c r="E1410" t="s">
        <v>58</v>
      </c>
      <c r="F1410">
        <v>49</v>
      </c>
    </row>
    <row r="1411" spans="1:6">
      <c r="A1411" s="7">
        <v>44432</v>
      </c>
      <c r="B1411" t="s">
        <v>0</v>
      </c>
      <c r="C1411" s="4">
        <v>101561.74</v>
      </c>
      <c r="D1411" s="15" t="s">
        <v>79</v>
      </c>
      <c r="E1411" t="s">
        <v>36</v>
      </c>
      <c r="F1411">
        <v>37</v>
      </c>
    </row>
    <row r="1412" spans="1:6">
      <c r="A1412" s="7">
        <v>44432</v>
      </c>
      <c r="B1412" t="s">
        <v>0</v>
      </c>
      <c r="C1412" s="4">
        <v>101561.74</v>
      </c>
      <c r="D1412" s="15" t="s">
        <v>80</v>
      </c>
      <c r="E1412" t="s">
        <v>60</v>
      </c>
      <c r="F1412">
        <v>0</v>
      </c>
    </row>
    <row r="1413" spans="1:6">
      <c r="A1413" s="7">
        <v>44432</v>
      </c>
      <c r="B1413" t="s">
        <v>0</v>
      </c>
      <c r="C1413" s="4">
        <v>101561.74</v>
      </c>
      <c r="D1413" s="15" t="s">
        <v>80</v>
      </c>
      <c r="E1413" t="s">
        <v>59</v>
      </c>
      <c r="F1413">
        <v>0</v>
      </c>
    </row>
    <row r="1414" spans="1:6">
      <c r="A1414" s="7">
        <v>44432</v>
      </c>
      <c r="B1414" t="s">
        <v>0</v>
      </c>
      <c r="C1414" s="4">
        <v>101561.74</v>
      </c>
      <c r="D1414" s="15" t="s">
        <v>81</v>
      </c>
      <c r="E1414" t="s">
        <v>15</v>
      </c>
      <c r="F1414">
        <v>0</v>
      </c>
    </row>
    <row r="1415" spans="1:6">
      <c r="A1415" s="7">
        <v>44432</v>
      </c>
      <c r="B1415" t="s">
        <v>0</v>
      </c>
      <c r="C1415" s="4">
        <v>101561.74</v>
      </c>
      <c r="D1415" s="15" t="s">
        <v>81</v>
      </c>
      <c r="E1415" t="s">
        <v>16</v>
      </c>
      <c r="F1415">
        <v>0</v>
      </c>
    </row>
    <row r="1416" spans="1:6">
      <c r="A1416" s="7">
        <v>44432</v>
      </c>
      <c r="B1416" t="s">
        <v>0</v>
      </c>
      <c r="C1416" s="4">
        <v>101561.74</v>
      </c>
      <c r="D1416" s="15" t="s">
        <v>81</v>
      </c>
      <c r="E1416" t="s">
        <v>17</v>
      </c>
      <c r="F1416">
        <v>0</v>
      </c>
    </row>
    <row r="1417" spans="1:6">
      <c r="A1417" s="7">
        <v>44432</v>
      </c>
      <c r="B1417" t="s">
        <v>0</v>
      </c>
      <c r="C1417" s="4">
        <v>101561.74</v>
      </c>
      <c r="D1417" s="15" t="s">
        <v>82</v>
      </c>
      <c r="E1417" t="s">
        <v>19</v>
      </c>
      <c r="F1417">
        <v>0</v>
      </c>
    </row>
    <row r="1418" spans="1:6">
      <c r="A1418" s="7">
        <v>44432</v>
      </c>
      <c r="B1418" t="s">
        <v>0</v>
      </c>
      <c r="C1418" s="4">
        <v>101561.74</v>
      </c>
      <c r="D1418" s="15" t="s">
        <v>83</v>
      </c>
      <c r="E1418" t="s">
        <v>14</v>
      </c>
      <c r="F1418">
        <v>0</v>
      </c>
    </row>
    <row r="1419" spans="1:6">
      <c r="A1419" s="7">
        <v>44432</v>
      </c>
      <c r="B1419" t="s">
        <v>0</v>
      </c>
      <c r="C1419" s="4">
        <v>101561.74</v>
      </c>
      <c r="D1419" s="15" t="s">
        <v>84</v>
      </c>
      <c r="E1419" t="s">
        <v>38</v>
      </c>
      <c r="F1419">
        <v>123</v>
      </c>
    </row>
    <row r="1420" spans="1:6">
      <c r="A1420" s="7">
        <v>44432</v>
      </c>
      <c r="B1420" t="s">
        <v>0</v>
      </c>
      <c r="C1420" s="4">
        <v>101561.74</v>
      </c>
      <c r="D1420" s="15" t="s">
        <v>85</v>
      </c>
      <c r="E1420" t="s">
        <v>40</v>
      </c>
      <c r="F1420">
        <v>0</v>
      </c>
    </row>
    <row r="1421" spans="1:6">
      <c r="A1421" s="7">
        <v>44432</v>
      </c>
      <c r="B1421" t="s">
        <v>0</v>
      </c>
      <c r="C1421" s="4">
        <v>101561.74</v>
      </c>
      <c r="D1421" s="15" t="s">
        <v>86</v>
      </c>
      <c r="E1421" t="s">
        <v>13</v>
      </c>
      <c r="F1421">
        <v>0</v>
      </c>
    </row>
    <row r="1422" spans="1:6">
      <c r="A1422" s="7">
        <v>44432</v>
      </c>
      <c r="B1422" t="s">
        <v>0</v>
      </c>
      <c r="C1422" s="4">
        <v>101561.74</v>
      </c>
      <c r="D1422" s="15" t="s">
        <v>87</v>
      </c>
      <c r="E1422" t="s">
        <v>37</v>
      </c>
      <c r="F1422">
        <v>0</v>
      </c>
    </row>
    <row r="1423" spans="1:6">
      <c r="A1423" s="7">
        <v>44432</v>
      </c>
      <c r="B1423" t="s">
        <v>0</v>
      </c>
      <c r="C1423" s="4">
        <v>101561.74</v>
      </c>
      <c r="D1423" s="15" t="s">
        <v>88</v>
      </c>
      <c r="E1423" t="s">
        <v>39</v>
      </c>
      <c r="F1423">
        <v>0</v>
      </c>
    </row>
    <row r="1424" spans="1:6">
      <c r="A1424" s="7">
        <v>44432</v>
      </c>
      <c r="B1424" t="s">
        <v>0</v>
      </c>
      <c r="C1424" s="4">
        <v>101561.74</v>
      </c>
      <c r="D1424" s="15" t="s">
        <v>89</v>
      </c>
      <c r="E1424" t="s">
        <v>20</v>
      </c>
      <c r="F1424">
        <v>177</v>
      </c>
    </row>
    <row r="1425" spans="1:6">
      <c r="A1425" s="7">
        <v>44432</v>
      </c>
      <c r="B1425" t="s">
        <v>0</v>
      </c>
      <c r="C1425" s="4">
        <v>101561.74</v>
      </c>
      <c r="D1425" s="15" t="s">
        <v>89</v>
      </c>
      <c r="E1425" t="s">
        <v>21</v>
      </c>
      <c r="F1425">
        <v>11</v>
      </c>
    </row>
    <row r="1426" spans="1:6">
      <c r="A1426" s="7">
        <v>44432</v>
      </c>
      <c r="B1426" t="s">
        <v>0</v>
      </c>
      <c r="C1426" s="4">
        <v>101561.74</v>
      </c>
      <c r="D1426" s="15" t="s">
        <v>89</v>
      </c>
      <c r="E1426" t="s">
        <v>22</v>
      </c>
      <c r="F1426">
        <v>288</v>
      </c>
    </row>
    <row r="1427" spans="1:6">
      <c r="A1427" s="7">
        <v>44432</v>
      </c>
      <c r="B1427" t="s">
        <v>0</v>
      </c>
      <c r="C1427" s="4">
        <v>101561.74</v>
      </c>
      <c r="D1427" s="15" t="s">
        <v>90</v>
      </c>
      <c r="E1427" t="s">
        <v>91</v>
      </c>
      <c r="F1427">
        <v>0</v>
      </c>
    </row>
    <row r="1428" spans="1:6">
      <c r="A1428" s="7">
        <v>44432</v>
      </c>
      <c r="B1428" t="s">
        <v>0</v>
      </c>
      <c r="C1428" s="4">
        <v>101561.74</v>
      </c>
      <c r="D1428" s="15" t="s">
        <v>90</v>
      </c>
      <c r="E1428" t="s">
        <v>18</v>
      </c>
      <c r="F1428">
        <v>0</v>
      </c>
    </row>
    <row r="1429" spans="1:6">
      <c r="A1429" s="7">
        <v>44432</v>
      </c>
      <c r="B1429" t="s">
        <v>0</v>
      </c>
      <c r="C1429" s="4">
        <v>101561.74</v>
      </c>
      <c r="D1429" s="15" t="s">
        <v>90</v>
      </c>
      <c r="E1429" t="s">
        <v>92</v>
      </c>
      <c r="F1429">
        <v>0</v>
      </c>
    </row>
    <row r="1430" spans="1:6">
      <c r="A1430" s="7">
        <v>44432</v>
      </c>
      <c r="B1430" t="s">
        <v>0</v>
      </c>
      <c r="C1430" s="4">
        <v>101561.74</v>
      </c>
      <c r="D1430" s="15" t="s">
        <v>90</v>
      </c>
      <c r="E1430" t="s">
        <v>93</v>
      </c>
      <c r="F1430">
        <v>0</v>
      </c>
    </row>
    <row r="1431" spans="1:6">
      <c r="A1431" s="7">
        <v>44432</v>
      </c>
      <c r="B1431" t="s">
        <v>0</v>
      </c>
      <c r="C1431" s="4">
        <v>101561.74</v>
      </c>
      <c r="D1431" s="15" t="s">
        <v>90</v>
      </c>
      <c r="E1431" t="s">
        <v>94</v>
      </c>
      <c r="F1431">
        <v>0</v>
      </c>
    </row>
    <row r="1432" spans="1:6">
      <c r="A1432" s="7">
        <v>44433</v>
      </c>
      <c r="B1432" t="s">
        <v>0</v>
      </c>
      <c r="C1432" s="4">
        <v>101505.8</v>
      </c>
      <c r="D1432" s="15" t="s">
        <v>73</v>
      </c>
      <c r="E1432" t="s">
        <v>56</v>
      </c>
      <c r="F1432">
        <v>0</v>
      </c>
    </row>
    <row r="1433" spans="1:6">
      <c r="A1433" s="7">
        <v>44433</v>
      </c>
      <c r="B1433" t="s">
        <v>0</v>
      </c>
      <c r="C1433" s="4">
        <v>101505.8</v>
      </c>
      <c r="D1433" s="15" t="s">
        <v>73</v>
      </c>
      <c r="E1433" t="s">
        <v>55</v>
      </c>
      <c r="F1433">
        <v>0</v>
      </c>
    </row>
    <row r="1434" spans="1:6">
      <c r="A1434" s="7">
        <v>44433</v>
      </c>
      <c r="B1434" t="s">
        <v>0</v>
      </c>
      <c r="C1434" s="4">
        <v>101505.8</v>
      </c>
      <c r="D1434" s="15" t="s">
        <v>76</v>
      </c>
      <c r="E1434" t="s">
        <v>25</v>
      </c>
      <c r="F1434">
        <v>39</v>
      </c>
    </row>
    <row r="1435" spans="1:6">
      <c r="A1435" s="7">
        <v>44433</v>
      </c>
      <c r="B1435" t="s">
        <v>0</v>
      </c>
      <c r="C1435" s="4">
        <v>101505.8</v>
      </c>
      <c r="D1435" s="15" t="s">
        <v>78</v>
      </c>
      <c r="E1435" t="s">
        <v>57</v>
      </c>
      <c r="F1435">
        <v>21</v>
      </c>
    </row>
    <row r="1436" spans="1:6">
      <c r="A1436" s="7">
        <v>44433</v>
      </c>
      <c r="B1436" t="s">
        <v>0</v>
      </c>
      <c r="C1436" s="4">
        <v>101505.8</v>
      </c>
      <c r="D1436" s="15" t="s">
        <v>78</v>
      </c>
      <c r="E1436" t="s">
        <v>58</v>
      </c>
      <c r="F1436">
        <v>50</v>
      </c>
    </row>
    <row r="1437" spans="1:6">
      <c r="A1437" s="7">
        <v>44433</v>
      </c>
      <c r="B1437" t="s">
        <v>0</v>
      </c>
      <c r="C1437" s="4">
        <v>101505.8</v>
      </c>
      <c r="D1437" s="15" t="s">
        <v>79</v>
      </c>
      <c r="E1437" t="s">
        <v>36</v>
      </c>
      <c r="F1437">
        <v>37</v>
      </c>
    </row>
    <row r="1438" spans="1:6">
      <c r="A1438" s="7">
        <v>44433</v>
      </c>
      <c r="B1438" t="s">
        <v>0</v>
      </c>
      <c r="C1438" s="4">
        <v>101505.8</v>
      </c>
      <c r="D1438" s="15" t="s">
        <v>80</v>
      </c>
      <c r="E1438" t="s">
        <v>60</v>
      </c>
      <c r="F1438">
        <v>0</v>
      </c>
    </row>
    <row r="1439" spans="1:6">
      <c r="A1439" s="7">
        <v>44433</v>
      </c>
      <c r="B1439" t="s">
        <v>0</v>
      </c>
      <c r="C1439" s="4">
        <v>101505.8</v>
      </c>
      <c r="D1439" s="15" t="s">
        <v>80</v>
      </c>
      <c r="E1439" t="s">
        <v>59</v>
      </c>
      <c r="F1439">
        <v>0</v>
      </c>
    </row>
    <row r="1440" spans="1:6">
      <c r="A1440" s="7">
        <v>44433</v>
      </c>
      <c r="B1440" t="s">
        <v>0</v>
      </c>
      <c r="C1440" s="4">
        <v>101505.8</v>
      </c>
      <c r="D1440" s="15" t="s">
        <v>81</v>
      </c>
      <c r="E1440" t="s">
        <v>15</v>
      </c>
      <c r="F1440">
        <v>0</v>
      </c>
    </row>
    <row r="1441" spans="1:6">
      <c r="A1441" s="7">
        <v>44433</v>
      </c>
      <c r="B1441" t="s">
        <v>0</v>
      </c>
      <c r="C1441" s="4">
        <v>101505.8</v>
      </c>
      <c r="D1441" s="15" t="s">
        <v>81</v>
      </c>
      <c r="E1441" t="s">
        <v>16</v>
      </c>
      <c r="F1441">
        <v>0</v>
      </c>
    </row>
    <row r="1442" spans="1:6">
      <c r="A1442" s="7">
        <v>44433</v>
      </c>
      <c r="B1442" t="s">
        <v>0</v>
      </c>
      <c r="C1442" s="4">
        <v>101505.8</v>
      </c>
      <c r="D1442" s="15" t="s">
        <v>81</v>
      </c>
      <c r="E1442" t="s">
        <v>17</v>
      </c>
      <c r="F1442">
        <v>0</v>
      </c>
    </row>
    <row r="1443" spans="1:6">
      <c r="A1443" s="7">
        <v>44433</v>
      </c>
      <c r="B1443" t="s">
        <v>0</v>
      </c>
      <c r="C1443" s="4">
        <v>101505.8</v>
      </c>
      <c r="D1443" s="15" t="s">
        <v>82</v>
      </c>
      <c r="E1443" t="s">
        <v>19</v>
      </c>
      <c r="F1443">
        <v>0</v>
      </c>
    </row>
    <row r="1444" spans="1:6">
      <c r="A1444" s="7">
        <v>44433</v>
      </c>
      <c r="B1444" t="s">
        <v>0</v>
      </c>
      <c r="C1444" s="4">
        <v>101505.8</v>
      </c>
      <c r="D1444" s="15" t="s">
        <v>83</v>
      </c>
      <c r="E1444" t="s">
        <v>14</v>
      </c>
      <c r="F1444">
        <v>0</v>
      </c>
    </row>
    <row r="1445" spans="1:6">
      <c r="A1445" s="7">
        <v>44433</v>
      </c>
      <c r="B1445" t="s">
        <v>0</v>
      </c>
      <c r="C1445" s="4">
        <v>101505.8</v>
      </c>
      <c r="D1445" s="15" t="s">
        <v>84</v>
      </c>
      <c r="E1445" t="s">
        <v>38</v>
      </c>
      <c r="F1445">
        <v>87</v>
      </c>
    </row>
    <row r="1446" spans="1:6">
      <c r="A1446" s="7">
        <v>44433</v>
      </c>
      <c r="B1446" t="s">
        <v>0</v>
      </c>
      <c r="C1446" s="4">
        <v>101505.8</v>
      </c>
      <c r="D1446" s="15" t="s">
        <v>85</v>
      </c>
      <c r="E1446" t="s">
        <v>40</v>
      </c>
      <c r="F1446">
        <v>0</v>
      </c>
    </row>
    <row r="1447" spans="1:6">
      <c r="A1447" s="7">
        <v>44433</v>
      </c>
      <c r="B1447" t="s">
        <v>0</v>
      </c>
      <c r="C1447" s="4">
        <v>101505.8</v>
      </c>
      <c r="D1447" s="15" t="s">
        <v>86</v>
      </c>
      <c r="E1447" t="s">
        <v>13</v>
      </c>
      <c r="F1447">
        <v>0</v>
      </c>
    </row>
    <row r="1448" spans="1:6">
      <c r="A1448" s="7">
        <v>44433</v>
      </c>
      <c r="B1448" t="s">
        <v>0</v>
      </c>
      <c r="C1448" s="4">
        <v>101505.8</v>
      </c>
      <c r="D1448" s="15" t="s">
        <v>87</v>
      </c>
      <c r="E1448" t="s">
        <v>37</v>
      </c>
      <c r="F1448">
        <v>0</v>
      </c>
    </row>
    <row r="1449" spans="1:6">
      <c r="A1449" s="7">
        <v>44433</v>
      </c>
      <c r="B1449" t="s">
        <v>0</v>
      </c>
      <c r="C1449" s="4">
        <v>101505.8</v>
      </c>
      <c r="D1449" s="15" t="s">
        <v>88</v>
      </c>
      <c r="E1449" t="s">
        <v>39</v>
      </c>
      <c r="F1449">
        <v>0</v>
      </c>
    </row>
    <row r="1450" spans="1:6">
      <c r="A1450" s="7">
        <v>44433</v>
      </c>
      <c r="B1450" t="s">
        <v>0</v>
      </c>
      <c r="C1450" s="4">
        <v>101505.8</v>
      </c>
      <c r="D1450" s="15" t="s">
        <v>89</v>
      </c>
      <c r="E1450" t="s">
        <v>20</v>
      </c>
      <c r="F1450">
        <v>178</v>
      </c>
    </row>
    <row r="1451" spans="1:6">
      <c r="A1451" s="7">
        <v>44433</v>
      </c>
      <c r="B1451" t="s">
        <v>0</v>
      </c>
      <c r="C1451" s="4">
        <v>101505.8</v>
      </c>
      <c r="D1451" s="15" t="s">
        <v>89</v>
      </c>
      <c r="E1451" t="s">
        <v>21</v>
      </c>
      <c r="F1451">
        <v>10</v>
      </c>
    </row>
    <row r="1452" spans="1:6">
      <c r="A1452" s="7">
        <v>44433</v>
      </c>
      <c r="B1452" t="s">
        <v>0</v>
      </c>
      <c r="C1452" s="4">
        <v>101505.8</v>
      </c>
      <c r="D1452" s="15" t="s">
        <v>89</v>
      </c>
      <c r="E1452" t="s">
        <v>22</v>
      </c>
      <c r="F1452">
        <v>287</v>
      </c>
    </row>
    <row r="1453" spans="1:6">
      <c r="A1453" s="7">
        <v>44433</v>
      </c>
      <c r="B1453" t="s">
        <v>0</v>
      </c>
      <c r="C1453" s="4">
        <v>101505.8</v>
      </c>
      <c r="D1453" s="15" t="s">
        <v>90</v>
      </c>
      <c r="E1453" t="s">
        <v>91</v>
      </c>
      <c r="F1453">
        <v>0</v>
      </c>
    </row>
    <row r="1454" spans="1:6">
      <c r="A1454" s="7">
        <v>44433</v>
      </c>
      <c r="B1454" t="s">
        <v>0</v>
      </c>
      <c r="C1454" s="4">
        <v>101505.8</v>
      </c>
      <c r="D1454" s="15" t="s">
        <v>90</v>
      </c>
      <c r="E1454" t="s">
        <v>18</v>
      </c>
      <c r="F1454">
        <v>0</v>
      </c>
    </row>
    <row r="1455" spans="1:6">
      <c r="A1455" s="7">
        <v>44433</v>
      </c>
      <c r="B1455" t="s">
        <v>0</v>
      </c>
      <c r="C1455" s="4">
        <v>101505.8</v>
      </c>
      <c r="D1455" s="15" t="s">
        <v>90</v>
      </c>
      <c r="E1455" t="s">
        <v>92</v>
      </c>
      <c r="F1455">
        <v>0</v>
      </c>
    </row>
    <row r="1456" spans="1:6">
      <c r="A1456" s="7">
        <v>44433</v>
      </c>
      <c r="B1456" t="s">
        <v>0</v>
      </c>
      <c r="C1456" s="4">
        <v>101505.8</v>
      </c>
      <c r="D1456" s="15" t="s">
        <v>90</v>
      </c>
      <c r="E1456" t="s">
        <v>93</v>
      </c>
      <c r="F1456">
        <v>0</v>
      </c>
    </row>
    <row r="1457" spans="1:6">
      <c r="A1457" s="7">
        <v>44433</v>
      </c>
      <c r="B1457" t="s">
        <v>0</v>
      </c>
      <c r="C1457" s="4">
        <v>101505.8</v>
      </c>
      <c r="D1457" s="15" t="s">
        <v>90</v>
      </c>
      <c r="E1457" t="s">
        <v>94</v>
      </c>
      <c r="F1457">
        <v>0</v>
      </c>
    </row>
    <row r="1458" spans="1:6">
      <c r="A1458" s="7">
        <v>44434</v>
      </c>
      <c r="B1458" t="s">
        <v>0</v>
      </c>
      <c r="C1458" s="4">
        <v>99569.25</v>
      </c>
      <c r="D1458" s="15" t="s">
        <v>73</v>
      </c>
      <c r="E1458" t="s">
        <v>56</v>
      </c>
      <c r="F1458">
        <v>0</v>
      </c>
    </row>
    <row r="1459" spans="1:6">
      <c r="A1459" s="7">
        <v>44434</v>
      </c>
      <c r="B1459" t="s">
        <v>0</v>
      </c>
      <c r="C1459" s="4">
        <v>99569.25</v>
      </c>
      <c r="D1459" s="15" t="s">
        <v>73</v>
      </c>
      <c r="E1459" t="s">
        <v>55</v>
      </c>
      <c r="F1459">
        <v>0</v>
      </c>
    </row>
    <row r="1460" spans="1:6">
      <c r="A1460" s="7">
        <v>44434</v>
      </c>
      <c r="B1460" t="s">
        <v>0</v>
      </c>
      <c r="C1460" s="4">
        <v>99569.25</v>
      </c>
      <c r="D1460" s="15" t="s">
        <v>76</v>
      </c>
      <c r="E1460" t="s">
        <v>25</v>
      </c>
      <c r="F1460">
        <v>23</v>
      </c>
    </row>
    <row r="1461" spans="1:6">
      <c r="A1461" s="7">
        <v>44434</v>
      </c>
      <c r="B1461" t="s">
        <v>0</v>
      </c>
      <c r="C1461" s="4">
        <v>99569.25</v>
      </c>
      <c r="D1461" s="15" t="s">
        <v>78</v>
      </c>
      <c r="E1461" t="s">
        <v>57</v>
      </c>
      <c r="F1461">
        <v>22</v>
      </c>
    </row>
    <row r="1462" spans="1:6">
      <c r="A1462" s="7">
        <v>44434</v>
      </c>
      <c r="B1462" t="s">
        <v>0</v>
      </c>
      <c r="C1462" s="4">
        <v>99569.25</v>
      </c>
      <c r="D1462" s="15" t="s">
        <v>78</v>
      </c>
      <c r="E1462" t="s">
        <v>58</v>
      </c>
      <c r="F1462">
        <v>50</v>
      </c>
    </row>
    <row r="1463" spans="1:6">
      <c r="A1463" s="7">
        <v>44434</v>
      </c>
      <c r="B1463" t="s">
        <v>0</v>
      </c>
      <c r="C1463" s="4">
        <v>99569.25</v>
      </c>
      <c r="D1463" s="15" t="s">
        <v>79</v>
      </c>
      <c r="E1463" t="s">
        <v>36</v>
      </c>
      <c r="F1463">
        <v>31</v>
      </c>
    </row>
    <row r="1464" spans="1:6">
      <c r="A1464" s="7">
        <v>44434</v>
      </c>
      <c r="B1464" t="s">
        <v>0</v>
      </c>
      <c r="C1464" s="4">
        <v>99569.25</v>
      </c>
      <c r="D1464" s="15" t="s">
        <v>80</v>
      </c>
      <c r="E1464" t="s">
        <v>60</v>
      </c>
      <c r="F1464">
        <v>0</v>
      </c>
    </row>
    <row r="1465" spans="1:6">
      <c r="A1465" s="7">
        <v>44434</v>
      </c>
      <c r="B1465" t="s">
        <v>0</v>
      </c>
      <c r="C1465" s="4">
        <v>99569.25</v>
      </c>
      <c r="D1465" s="15" t="s">
        <v>80</v>
      </c>
      <c r="E1465" t="s">
        <v>59</v>
      </c>
      <c r="F1465">
        <v>0</v>
      </c>
    </row>
    <row r="1466" spans="1:6">
      <c r="A1466" s="7">
        <v>44434</v>
      </c>
      <c r="B1466" t="s">
        <v>0</v>
      </c>
      <c r="C1466" s="4">
        <v>99569.25</v>
      </c>
      <c r="D1466" s="15" t="s">
        <v>81</v>
      </c>
      <c r="E1466" t="s">
        <v>15</v>
      </c>
      <c r="F1466">
        <v>0</v>
      </c>
    </row>
    <row r="1467" spans="1:6">
      <c r="A1467" s="7">
        <v>44434</v>
      </c>
      <c r="B1467" t="s">
        <v>0</v>
      </c>
      <c r="C1467" s="4">
        <v>99569.25</v>
      </c>
      <c r="D1467" s="15" t="s">
        <v>81</v>
      </c>
      <c r="E1467" t="s">
        <v>16</v>
      </c>
      <c r="F1467">
        <v>0</v>
      </c>
    </row>
    <row r="1468" spans="1:6">
      <c r="A1468" s="7">
        <v>44434</v>
      </c>
      <c r="B1468" t="s">
        <v>0</v>
      </c>
      <c r="C1468" s="4">
        <v>99569.25</v>
      </c>
      <c r="D1468" s="15" t="s">
        <v>81</v>
      </c>
      <c r="E1468" t="s">
        <v>17</v>
      </c>
      <c r="F1468">
        <v>0</v>
      </c>
    </row>
    <row r="1469" spans="1:6">
      <c r="A1469" s="7">
        <v>44434</v>
      </c>
      <c r="B1469" t="s">
        <v>0</v>
      </c>
      <c r="C1469" s="4">
        <v>99569.25</v>
      </c>
      <c r="D1469" s="15" t="s">
        <v>82</v>
      </c>
      <c r="E1469" t="s">
        <v>19</v>
      </c>
      <c r="F1469">
        <v>0</v>
      </c>
    </row>
    <row r="1470" spans="1:6">
      <c r="A1470" s="7">
        <v>44434</v>
      </c>
      <c r="B1470" t="s">
        <v>0</v>
      </c>
      <c r="C1470" s="4">
        <v>99569.25</v>
      </c>
      <c r="D1470" s="15" t="s">
        <v>83</v>
      </c>
      <c r="E1470" t="s">
        <v>14</v>
      </c>
      <c r="F1470">
        <v>0</v>
      </c>
    </row>
    <row r="1471" spans="1:6">
      <c r="A1471" s="7">
        <v>44434</v>
      </c>
      <c r="B1471" t="s">
        <v>0</v>
      </c>
      <c r="C1471" s="4">
        <v>99569.25</v>
      </c>
      <c r="D1471" s="15" t="s">
        <v>84</v>
      </c>
      <c r="E1471" t="s">
        <v>38</v>
      </c>
      <c r="F1471">
        <v>93</v>
      </c>
    </row>
    <row r="1472" spans="1:6">
      <c r="A1472" s="7">
        <v>44434</v>
      </c>
      <c r="B1472" t="s">
        <v>0</v>
      </c>
      <c r="C1472" s="4">
        <v>99569.25</v>
      </c>
      <c r="D1472" s="15" t="s">
        <v>85</v>
      </c>
      <c r="E1472" t="s">
        <v>40</v>
      </c>
      <c r="F1472">
        <v>0</v>
      </c>
    </row>
    <row r="1473" spans="1:6">
      <c r="A1473" s="7">
        <v>44434</v>
      </c>
      <c r="B1473" t="s">
        <v>0</v>
      </c>
      <c r="C1473" s="4">
        <v>99569.25</v>
      </c>
      <c r="D1473" s="15" t="s">
        <v>86</v>
      </c>
      <c r="E1473" t="s">
        <v>13</v>
      </c>
      <c r="F1473">
        <v>0</v>
      </c>
    </row>
    <row r="1474" spans="1:6">
      <c r="A1474" s="7">
        <v>44434</v>
      </c>
      <c r="B1474" t="s">
        <v>0</v>
      </c>
      <c r="C1474" s="4">
        <v>99569.25</v>
      </c>
      <c r="D1474" s="15" t="s">
        <v>87</v>
      </c>
      <c r="E1474" t="s">
        <v>37</v>
      </c>
      <c r="F1474">
        <v>0</v>
      </c>
    </row>
    <row r="1475" spans="1:6">
      <c r="A1475" s="7">
        <v>44434</v>
      </c>
      <c r="B1475" t="s">
        <v>0</v>
      </c>
      <c r="C1475" s="4">
        <v>99569.25</v>
      </c>
      <c r="D1475" s="15" t="s">
        <v>88</v>
      </c>
      <c r="E1475" t="s">
        <v>39</v>
      </c>
      <c r="F1475">
        <v>0</v>
      </c>
    </row>
    <row r="1476" spans="1:6">
      <c r="A1476" s="7">
        <v>44434</v>
      </c>
      <c r="B1476" t="s">
        <v>0</v>
      </c>
      <c r="C1476" s="4">
        <v>99569.25</v>
      </c>
      <c r="D1476" s="15" t="s">
        <v>89</v>
      </c>
      <c r="E1476" t="s">
        <v>20</v>
      </c>
      <c r="F1476">
        <v>186</v>
      </c>
    </row>
    <row r="1477" spans="1:6">
      <c r="A1477" s="7">
        <v>44434</v>
      </c>
      <c r="B1477" t="s">
        <v>0</v>
      </c>
      <c r="C1477" s="4">
        <v>99569.25</v>
      </c>
      <c r="D1477" s="15" t="s">
        <v>89</v>
      </c>
      <c r="E1477" t="s">
        <v>21</v>
      </c>
      <c r="F1477">
        <v>10</v>
      </c>
    </row>
    <row r="1478" spans="1:6">
      <c r="A1478" s="7">
        <v>44434</v>
      </c>
      <c r="B1478" t="s">
        <v>0</v>
      </c>
      <c r="C1478" s="4">
        <v>99569.25</v>
      </c>
      <c r="D1478" s="15" t="s">
        <v>89</v>
      </c>
      <c r="E1478" t="s">
        <v>22</v>
      </c>
      <c r="F1478">
        <v>300</v>
      </c>
    </row>
    <row r="1479" spans="1:6">
      <c r="A1479" s="7">
        <v>44434</v>
      </c>
      <c r="B1479" t="s">
        <v>0</v>
      </c>
      <c r="C1479" s="4">
        <v>99569.25</v>
      </c>
      <c r="D1479" s="15" t="s">
        <v>90</v>
      </c>
      <c r="E1479" t="s">
        <v>91</v>
      </c>
      <c r="F1479">
        <v>1</v>
      </c>
    </row>
    <row r="1480" spans="1:6">
      <c r="A1480" s="7">
        <v>44434</v>
      </c>
      <c r="B1480" t="s">
        <v>0</v>
      </c>
      <c r="C1480" s="4">
        <v>99569.25</v>
      </c>
      <c r="D1480" s="15" t="s">
        <v>90</v>
      </c>
      <c r="E1480" t="s">
        <v>18</v>
      </c>
      <c r="F1480">
        <v>0</v>
      </c>
    </row>
    <row r="1481" spans="1:6">
      <c r="A1481" s="7">
        <v>44434</v>
      </c>
      <c r="B1481" t="s">
        <v>0</v>
      </c>
      <c r="C1481" s="4">
        <v>99569.25</v>
      </c>
      <c r="D1481" s="15" t="s">
        <v>90</v>
      </c>
      <c r="E1481" t="s">
        <v>92</v>
      </c>
      <c r="F1481">
        <v>0</v>
      </c>
    </row>
    <row r="1482" spans="1:6">
      <c r="A1482" s="7">
        <v>44434</v>
      </c>
      <c r="B1482" t="s">
        <v>0</v>
      </c>
      <c r="C1482" s="4">
        <v>99569.25</v>
      </c>
      <c r="D1482" s="15" t="s">
        <v>90</v>
      </c>
      <c r="E1482" t="s">
        <v>93</v>
      </c>
      <c r="F1482">
        <v>0</v>
      </c>
    </row>
    <row r="1483" spans="1:6">
      <c r="A1483" s="7">
        <v>44434</v>
      </c>
      <c r="B1483" t="s">
        <v>0</v>
      </c>
      <c r="C1483" s="4">
        <v>99569.25</v>
      </c>
      <c r="D1483" s="15" t="s">
        <v>90</v>
      </c>
      <c r="E1483" t="s">
        <v>94</v>
      </c>
      <c r="F1483">
        <v>0</v>
      </c>
    </row>
    <row r="1484" spans="1:6">
      <c r="A1484" s="7">
        <v>44435</v>
      </c>
      <c r="B1484" t="s">
        <v>0</v>
      </c>
      <c r="C1484" s="4">
        <v>97162.65</v>
      </c>
      <c r="D1484" s="15" t="s">
        <v>73</v>
      </c>
      <c r="E1484" t="s">
        <v>56</v>
      </c>
      <c r="F1484">
        <v>0</v>
      </c>
    </row>
    <row r="1485" spans="1:6">
      <c r="A1485" s="7">
        <v>44435</v>
      </c>
      <c r="B1485" t="s">
        <v>0</v>
      </c>
      <c r="C1485" s="4">
        <v>97162.65</v>
      </c>
      <c r="D1485" s="15" t="s">
        <v>73</v>
      </c>
      <c r="E1485" t="s">
        <v>55</v>
      </c>
      <c r="F1485">
        <v>0</v>
      </c>
    </row>
    <row r="1486" spans="1:6">
      <c r="A1486" s="7">
        <v>44435</v>
      </c>
      <c r="B1486" t="s">
        <v>0</v>
      </c>
      <c r="C1486" s="4">
        <v>97162.65</v>
      </c>
      <c r="D1486" s="15" t="s">
        <v>76</v>
      </c>
      <c r="E1486" t="s">
        <v>25</v>
      </c>
      <c r="F1486">
        <v>94</v>
      </c>
    </row>
    <row r="1487" spans="1:6">
      <c r="A1487" s="7">
        <v>44435</v>
      </c>
      <c r="B1487" t="s">
        <v>0</v>
      </c>
      <c r="C1487" s="4">
        <v>97162.65</v>
      </c>
      <c r="D1487" s="15" t="s">
        <v>78</v>
      </c>
      <c r="E1487" t="s">
        <v>57</v>
      </c>
      <c r="F1487">
        <v>37</v>
      </c>
    </row>
    <row r="1488" spans="1:6">
      <c r="A1488" s="7">
        <v>44435</v>
      </c>
      <c r="B1488" t="s">
        <v>0</v>
      </c>
      <c r="C1488" s="4">
        <v>97162.65</v>
      </c>
      <c r="D1488" s="15" t="s">
        <v>78</v>
      </c>
      <c r="E1488" t="s">
        <v>58</v>
      </c>
      <c r="F1488">
        <v>48</v>
      </c>
    </row>
    <row r="1489" spans="1:6">
      <c r="A1489" s="7">
        <v>44435</v>
      </c>
      <c r="B1489" t="s">
        <v>0</v>
      </c>
      <c r="C1489" s="4">
        <v>97162.65</v>
      </c>
      <c r="D1489" s="15" t="s">
        <v>79</v>
      </c>
      <c r="E1489" t="s">
        <v>36</v>
      </c>
      <c r="F1489">
        <v>18</v>
      </c>
    </row>
    <row r="1490" spans="1:6">
      <c r="A1490" s="7">
        <v>44435</v>
      </c>
      <c r="B1490" t="s">
        <v>0</v>
      </c>
      <c r="C1490" s="4">
        <v>97162.65</v>
      </c>
      <c r="D1490" s="15" t="s">
        <v>80</v>
      </c>
      <c r="E1490" t="s">
        <v>60</v>
      </c>
      <c r="F1490">
        <v>0</v>
      </c>
    </row>
    <row r="1491" spans="1:6">
      <c r="A1491" s="7">
        <v>44435</v>
      </c>
      <c r="B1491" t="s">
        <v>0</v>
      </c>
      <c r="C1491" s="4">
        <v>97162.65</v>
      </c>
      <c r="D1491" s="15" t="s">
        <v>80</v>
      </c>
      <c r="E1491" t="s">
        <v>59</v>
      </c>
      <c r="F1491">
        <v>0</v>
      </c>
    </row>
    <row r="1492" spans="1:6">
      <c r="A1492" s="7">
        <v>44435</v>
      </c>
      <c r="B1492" t="s">
        <v>0</v>
      </c>
      <c r="C1492" s="4">
        <v>97162.65</v>
      </c>
      <c r="D1492" s="15" t="s">
        <v>81</v>
      </c>
      <c r="E1492" t="s">
        <v>15</v>
      </c>
      <c r="F1492">
        <v>0</v>
      </c>
    </row>
    <row r="1493" spans="1:6">
      <c r="A1493" s="7">
        <v>44435</v>
      </c>
      <c r="B1493" t="s">
        <v>0</v>
      </c>
      <c r="C1493" s="4">
        <v>97162.65</v>
      </c>
      <c r="D1493" s="15" t="s">
        <v>81</v>
      </c>
      <c r="E1493" t="s">
        <v>16</v>
      </c>
      <c r="F1493">
        <v>0</v>
      </c>
    </row>
    <row r="1494" spans="1:6">
      <c r="A1494" s="7">
        <v>44435</v>
      </c>
      <c r="B1494" t="s">
        <v>0</v>
      </c>
      <c r="C1494" s="4">
        <v>97162.65</v>
      </c>
      <c r="D1494" s="15" t="s">
        <v>81</v>
      </c>
      <c r="E1494" t="s">
        <v>17</v>
      </c>
      <c r="F1494">
        <v>0</v>
      </c>
    </row>
    <row r="1495" spans="1:6">
      <c r="A1495" s="7">
        <v>44435</v>
      </c>
      <c r="B1495" t="s">
        <v>0</v>
      </c>
      <c r="C1495" s="4">
        <v>97162.65</v>
      </c>
      <c r="D1495" s="15" t="s">
        <v>82</v>
      </c>
      <c r="E1495" t="s">
        <v>19</v>
      </c>
      <c r="F1495">
        <v>0</v>
      </c>
    </row>
    <row r="1496" spans="1:6">
      <c r="A1496" s="7">
        <v>44435</v>
      </c>
      <c r="B1496" t="s">
        <v>0</v>
      </c>
      <c r="C1496" s="4">
        <v>97162.65</v>
      </c>
      <c r="D1496" s="15" t="s">
        <v>83</v>
      </c>
      <c r="E1496" t="s">
        <v>14</v>
      </c>
      <c r="F1496">
        <v>0</v>
      </c>
    </row>
    <row r="1497" spans="1:6">
      <c r="A1497" s="7">
        <v>44435</v>
      </c>
      <c r="B1497" t="s">
        <v>0</v>
      </c>
      <c r="C1497" s="4">
        <v>97162.65</v>
      </c>
      <c r="D1497" s="15" t="s">
        <v>84</v>
      </c>
      <c r="E1497" t="s">
        <v>38</v>
      </c>
      <c r="F1497">
        <v>106</v>
      </c>
    </row>
    <row r="1498" spans="1:6">
      <c r="A1498" s="7">
        <v>44435</v>
      </c>
      <c r="B1498" t="s">
        <v>0</v>
      </c>
      <c r="C1498" s="4">
        <v>97162.65</v>
      </c>
      <c r="D1498" s="15" t="s">
        <v>85</v>
      </c>
      <c r="E1498" t="s">
        <v>40</v>
      </c>
      <c r="F1498">
        <v>0</v>
      </c>
    </row>
    <row r="1499" spans="1:6">
      <c r="A1499" s="7">
        <v>44435</v>
      </c>
      <c r="B1499" t="s">
        <v>0</v>
      </c>
      <c r="C1499" s="4">
        <v>97162.65</v>
      </c>
      <c r="D1499" s="15" t="s">
        <v>86</v>
      </c>
      <c r="E1499" t="s">
        <v>13</v>
      </c>
      <c r="F1499">
        <v>0</v>
      </c>
    </row>
    <row r="1500" spans="1:6">
      <c r="A1500" s="7">
        <v>44435</v>
      </c>
      <c r="B1500" t="s">
        <v>0</v>
      </c>
      <c r="C1500" s="4">
        <v>97162.65</v>
      </c>
      <c r="D1500" s="15" t="s">
        <v>87</v>
      </c>
      <c r="E1500" t="s">
        <v>37</v>
      </c>
      <c r="F1500">
        <v>0</v>
      </c>
    </row>
    <row r="1501" spans="1:6">
      <c r="A1501" s="7">
        <v>44435</v>
      </c>
      <c r="B1501" t="s">
        <v>0</v>
      </c>
      <c r="C1501" s="4">
        <v>97162.65</v>
      </c>
      <c r="D1501" s="15" t="s">
        <v>88</v>
      </c>
      <c r="E1501" t="s">
        <v>39</v>
      </c>
      <c r="F1501">
        <v>0</v>
      </c>
    </row>
    <row r="1502" spans="1:6">
      <c r="A1502" s="7">
        <v>44435</v>
      </c>
      <c r="B1502" t="s">
        <v>0</v>
      </c>
      <c r="C1502" s="4">
        <v>97162.65</v>
      </c>
      <c r="D1502" s="15" t="s">
        <v>89</v>
      </c>
      <c r="E1502" t="s">
        <v>20</v>
      </c>
      <c r="F1502">
        <v>182</v>
      </c>
    </row>
    <row r="1503" spans="1:6">
      <c r="A1503" s="7">
        <v>44435</v>
      </c>
      <c r="B1503" t="s">
        <v>0</v>
      </c>
      <c r="C1503" s="4">
        <v>97162.65</v>
      </c>
      <c r="D1503" s="15" t="s">
        <v>89</v>
      </c>
      <c r="E1503" t="s">
        <v>21</v>
      </c>
      <c r="F1503">
        <v>10</v>
      </c>
    </row>
    <row r="1504" spans="1:6">
      <c r="A1504" s="7">
        <v>44435</v>
      </c>
      <c r="B1504" t="s">
        <v>0</v>
      </c>
      <c r="C1504" s="4">
        <v>97162.65</v>
      </c>
      <c r="D1504" s="15" t="s">
        <v>89</v>
      </c>
      <c r="E1504" t="s">
        <v>22</v>
      </c>
      <c r="F1504">
        <v>282</v>
      </c>
    </row>
    <row r="1505" spans="1:6">
      <c r="A1505" s="7">
        <v>44435</v>
      </c>
      <c r="B1505" t="s">
        <v>0</v>
      </c>
      <c r="C1505" s="4">
        <v>97162.65</v>
      </c>
      <c r="D1505" s="15" t="s">
        <v>90</v>
      </c>
      <c r="E1505" t="s">
        <v>91</v>
      </c>
      <c r="F1505">
        <v>0</v>
      </c>
    </row>
    <row r="1506" spans="1:6">
      <c r="A1506" s="7">
        <v>44435</v>
      </c>
      <c r="B1506" t="s">
        <v>0</v>
      </c>
      <c r="C1506" s="4">
        <v>97162.65</v>
      </c>
      <c r="D1506" s="15" t="s">
        <v>90</v>
      </c>
      <c r="E1506" t="s">
        <v>18</v>
      </c>
      <c r="F1506">
        <v>0</v>
      </c>
    </row>
    <row r="1507" spans="1:6">
      <c r="A1507" s="7">
        <v>44435</v>
      </c>
      <c r="B1507" t="s">
        <v>0</v>
      </c>
      <c r="C1507" s="4">
        <v>97162.65</v>
      </c>
      <c r="D1507" s="15" t="s">
        <v>90</v>
      </c>
      <c r="E1507" t="s">
        <v>92</v>
      </c>
      <c r="F1507">
        <v>0</v>
      </c>
    </row>
    <row r="1508" spans="1:6">
      <c r="A1508" s="7">
        <v>44435</v>
      </c>
      <c r="B1508" t="s">
        <v>0</v>
      </c>
      <c r="C1508" s="4">
        <v>97162.65</v>
      </c>
      <c r="D1508" s="15" t="s">
        <v>90</v>
      </c>
      <c r="E1508" t="s">
        <v>93</v>
      </c>
      <c r="F1508">
        <v>0</v>
      </c>
    </row>
    <row r="1509" spans="1:6">
      <c r="A1509" s="7">
        <v>44435</v>
      </c>
      <c r="B1509" t="s">
        <v>0</v>
      </c>
      <c r="C1509" s="4">
        <v>97162.65</v>
      </c>
      <c r="D1509" s="15" t="s">
        <v>90</v>
      </c>
      <c r="E1509" t="s">
        <v>94</v>
      </c>
      <c r="F1509">
        <v>0</v>
      </c>
    </row>
    <row r="1510" spans="1:6">
      <c r="A1510" s="7">
        <v>44436</v>
      </c>
      <c r="B1510" t="s">
        <v>0</v>
      </c>
      <c r="C1510" s="4">
        <v>113875.5</v>
      </c>
      <c r="D1510" s="15" t="s">
        <v>73</v>
      </c>
      <c r="E1510" t="s">
        <v>56</v>
      </c>
      <c r="F1510">
        <v>0</v>
      </c>
    </row>
    <row r="1511" spans="1:6">
      <c r="A1511" s="7">
        <v>44436</v>
      </c>
      <c r="B1511" t="s">
        <v>0</v>
      </c>
      <c r="C1511" s="4">
        <v>113875.5</v>
      </c>
      <c r="D1511" s="15" t="s">
        <v>73</v>
      </c>
      <c r="E1511" t="s">
        <v>55</v>
      </c>
      <c r="F1511">
        <v>0</v>
      </c>
    </row>
    <row r="1512" spans="1:6">
      <c r="A1512" s="7">
        <v>44436</v>
      </c>
      <c r="B1512" t="s">
        <v>0</v>
      </c>
      <c r="C1512" s="4">
        <v>113875.5</v>
      </c>
      <c r="D1512" s="15" t="s">
        <v>76</v>
      </c>
      <c r="E1512" t="s">
        <v>25</v>
      </c>
      <c r="F1512">
        <v>54</v>
      </c>
    </row>
    <row r="1513" spans="1:6">
      <c r="A1513" s="7">
        <v>44436</v>
      </c>
      <c r="B1513" t="s">
        <v>0</v>
      </c>
      <c r="C1513" s="4">
        <v>113875.5</v>
      </c>
      <c r="D1513" s="15" t="s">
        <v>78</v>
      </c>
      <c r="E1513" t="s">
        <v>57</v>
      </c>
      <c r="F1513">
        <v>40</v>
      </c>
    </row>
    <row r="1514" spans="1:6">
      <c r="A1514" s="7">
        <v>44436</v>
      </c>
      <c r="B1514" t="s">
        <v>0</v>
      </c>
      <c r="C1514" s="4">
        <v>113875.5</v>
      </c>
      <c r="D1514" s="15" t="s">
        <v>78</v>
      </c>
      <c r="E1514" t="s">
        <v>58</v>
      </c>
      <c r="F1514">
        <v>59</v>
      </c>
    </row>
    <row r="1515" spans="1:6">
      <c r="A1515" s="7">
        <v>44436</v>
      </c>
      <c r="B1515" t="s">
        <v>0</v>
      </c>
      <c r="C1515" s="4">
        <v>113875.5</v>
      </c>
      <c r="D1515" s="15" t="s">
        <v>79</v>
      </c>
      <c r="E1515" t="s">
        <v>36</v>
      </c>
      <c r="F1515">
        <v>24</v>
      </c>
    </row>
    <row r="1516" spans="1:6">
      <c r="A1516" s="7">
        <v>44436</v>
      </c>
      <c r="B1516" t="s">
        <v>0</v>
      </c>
      <c r="C1516" s="4">
        <v>113875.5</v>
      </c>
      <c r="D1516" s="15" t="s">
        <v>80</v>
      </c>
      <c r="E1516" t="s">
        <v>60</v>
      </c>
      <c r="F1516">
        <v>0</v>
      </c>
    </row>
    <row r="1517" spans="1:6">
      <c r="A1517" s="7">
        <v>44436</v>
      </c>
      <c r="B1517" t="s">
        <v>0</v>
      </c>
      <c r="C1517" s="4">
        <v>113875.5</v>
      </c>
      <c r="D1517" s="15" t="s">
        <v>80</v>
      </c>
      <c r="E1517" t="s">
        <v>59</v>
      </c>
      <c r="F1517">
        <v>0</v>
      </c>
    </row>
    <row r="1518" spans="1:6">
      <c r="A1518" s="7">
        <v>44436</v>
      </c>
      <c r="B1518" t="s">
        <v>0</v>
      </c>
      <c r="C1518" s="4">
        <v>113875.5</v>
      </c>
      <c r="D1518" s="15" t="s">
        <v>81</v>
      </c>
      <c r="E1518" t="s">
        <v>15</v>
      </c>
      <c r="F1518">
        <v>0</v>
      </c>
    </row>
    <row r="1519" spans="1:6">
      <c r="A1519" s="7">
        <v>44436</v>
      </c>
      <c r="B1519" t="s">
        <v>0</v>
      </c>
      <c r="C1519" s="4">
        <v>113875.5</v>
      </c>
      <c r="D1519" s="15" t="s">
        <v>81</v>
      </c>
      <c r="E1519" t="s">
        <v>16</v>
      </c>
      <c r="F1519">
        <v>0</v>
      </c>
    </row>
    <row r="1520" spans="1:6">
      <c r="A1520" s="7">
        <v>44436</v>
      </c>
      <c r="B1520" t="s">
        <v>0</v>
      </c>
      <c r="C1520" s="4">
        <v>113875.5</v>
      </c>
      <c r="D1520" s="15" t="s">
        <v>81</v>
      </c>
      <c r="E1520" t="s">
        <v>17</v>
      </c>
      <c r="F1520">
        <v>0</v>
      </c>
    </row>
    <row r="1521" spans="1:6">
      <c r="A1521" s="7">
        <v>44436</v>
      </c>
      <c r="B1521" t="s">
        <v>0</v>
      </c>
      <c r="C1521" s="4">
        <v>113875.5</v>
      </c>
      <c r="D1521" s="15" t="s">
        <v>82</v>
      </c>
      <c r="E1521" t="s">
        <v>19</v>
      </c>
      <c r="F1521">
        <v>0</v>
      </c>
    </row>
    <row r="1522" spans="1:6">
      <c r="A1522" s="7">
        <v>44436</v>
      </c>
      <c r="B1522" t="s">
        <v>0</v>
      </c>
      <c r="C1522" s="4">
        <v>113875.5</v>
      </c>
      <c r="D1522" s="15" t="s">
        <v>83</v>
      </c>
      <c r="E1522" t="s">
        <v>14</v>
      </c>
      <c r="F1522">
        <v>0</v>
      </c>
    </row>
    <row r="1523" spans="1:6">
      <c r="A1523" s="7">
        <v>44436</v>
      </c>
      <c r="B1523" t="s">
        <v>0</v>
      </c>
      <c r="C1523" s="4">
        <v>113875.5</v>
      </c>
      <c r="D1523" s="15" t="s">
        <v>84</v>
      </c>
      <c r="E1523" t="s">
        <v>38</v>
      </c>
      <c r="F1523">
        <v>108</v>
      </c>
    </row>
    <row r="1524" spans="1:6">
      <c r="A1524" s="7">
        <v>44436</v>
      </c>
      <c r="B1524" t="s">
        <v>0</v>
      </c>
      <c r="C1524" s="4">
        <v>113875.5</v>
      </c>
      <c r="D1524" s="15" t="s">
        <v>85</v>
      </c>
      <c r="E1524" t="s">
        <v>40</v>
      </c>
      <c r="F1524">
        <v>0</v>
      </c>
    </row>
    <row r="1525" spans="1:6">
      <c r="A1525" s="7">
        <v>44436</v>
      </c>
      <c r="B1525" t="s">
        <v>0</v>
      </c>
      <c r="C1525" s="4">
        <v>113875.5</v>
      </c>
      <c r="D1525" s="15" t="s">
        <v>86</v>
      </c>
      <c r="E1525" t="s">
        <v>13</v>
      </c>
      <c r="F1525">
        <v>0</v>
      </c>
    </row>
    <row r="1526" spans="1:6">
      <c r="A1526" s="7">
        <v>44436</v>
      </c>
      <c r="B1526" t="s">
        <v>0</v>
      </c>
      <c r="C1526" s="4">
        <v>113875.5</v>
      </c>
      <c r="D1526" s="15" t="s">
        <v>87</v>
      </c>
      <c r="E1526" t="s">
        <v>37</v>
      </c>
      <c r="F1526">
        <v>0</v>
      </c>
    </row>
    <row r="1527" spans="1:6">
      <c r="A1527" s="7">
        <v>44436</v>
      </c>
      <c r="B1527" t="s">
        <v>0</v>
      </c>
      <c r="C1527" s="4">
        <v>113875.5</v>
      </c>
      <c r="D1527" s="15" t="s">
        <v>88</v>
      </c>
      <c r="E1527" t="s">
        <v>39</v>
      </c>
      <c r="F1527">
        <v>0</v>
      </c>
    </row>
    <row r="1528" spans="1:6">
      <c r="A1528" s="7">
        <v>44436</v>
      </c>
      <c r="B1528" t="s">
        <v>0</v>
      </c>
      <c r="C1528" s="4">
        <v>113875.5</v>
      </c>
      <c r="D1528" s="15" t="s">
        <v>89</v>
      </c>
      <c r="E1528" t="s">
        <v>20</v>
      </c>
      <c r="F1528">
        <v>183</v>
      </c>
    </row>
    <row r="1529" spans="1:6">
      <c r="A1529" s="7">
        <v>44436</v>
      </c>
      <c r="B1529" t="s">
        <v>0</v>
      </c>
      <c r="C1529" s="4">
        <v>113875.5</v>
      </c>
      <c r="D1529" s="15" t="s">
        <v>89</v>
      </c>
      <c r="E1529" t="s">
        <v>21</v>
      </c>
      <c r="F1529">
        <v>11</v>
      </c>
    </row>
    <row r="1530" spans="1:6">
      <c r="A1530" s="7">
        <v>44436</v>
      </c>
      <c r="B1530" t="s">
        <v>0</v>
      </c>
      <c r="C1530" s="4">
        <v>113875.5</v>
      </c>
      <c r="D1530" s="15" t="s">
        <v>89</v>
      </c>
      <c r="E1530" t="s">
        <v>22</v>
      </c>
      <c r="F1530">
        <v>272</v>
      </c>
    </row>
    <row r="1531" spans="1:6">
      <c r="A1531" s="7">
        <v>44436</v>
      </c>
      <c r="B1531" t="s">
        <v>0</v>
      </c>
      <c r="C1531" s="4">
        <v>113875.5</v>
      </c>
      <c r="D1531" s="15" t="s">
        <v>90</v>
      </c>
      <c r="E1531" t="s">
        <v>91</v>
      </c>
      <c r="F1531">
        <v>0</v>
      </c>
    </row>
    <row r="1532" spans="1:6">
      <c r="A1532" s="7">
        <v>44436</v>
      </c>
      <c r="B1532" t="s">
        <v>0</v>
      </c>
      <c r="C1532" s="4">
        <v>113875.5</v>
      </c>
      <c r="D1532" s="15" t="s">
        <v>90</v>
      </c>
      <c r="E1532" t="s">
        <v>18</v>
      </c>
      <c r="F1532">
        <v>0</v>
      </c>
    </row>
    <row r="1533" spans="1:6">
      <c r="A1533" s="7">
        <v>44436</v>
      </c>
      <c r="B1533" t="s">
        <v>0</v>
      </c>
      <c r="C1533" s="4">
        <v>113875.5</v>
      </c>
      <c r="D1533" s="15" t="s">
        <v>90</v>
      </c>
      <c r="E1533" t="s">
        <v>92</v>
      </c>
      <c r="F1533">
        <v>0</v>
      </c>
    </row>
    <row r="1534" spans="1:6">
      <c r="A1534" s="7">
        <v>44436</v>
      </c>
      <c r="B1534" t="s">
        <v>0</v>
      </c>
      <c r="C1534" s="4">
        <v>113875.5</v>
      </c>
      <c r="D1534" s="15" t="s">
        <v>90</v>
      </c>
      <c r="E1534" t="s">
        <v>93</v>
      </c>
      <c r="F1534">
        <v>0</v>
      </c>
    </row>
    <row r="1535" spans="1:6">
      <c r="A1535" s="7">
        <v>44436</v>
      </c>
      <c r="B1535" t="s">
        <v>0</v>
      </c>
      <c r="C1535" s="4">
        <v>113875.5</v>
      </c>
      <c r="D1535" s="15" t="s">
        <v>90</v>
      </c>
      <c r="E1535" t="s">
        <v>94</v>
      </c>
      <c r="F1535">
        <v>0</v>
      </c>
    </row>
    <row r="1536" spans="1:6">
      <c r="A1536" s="7">
        <v>44437</v>
      </c>
      <c r="B1536" t="s">
        <v>0</v>
      </c>
      <c r="C1536" s="4">
        <v>109796.58</v>
      </c>
      <c r="D1536" s="15" t="s">
        <v>73</v>
      </c>
      <c r="E1536" t="s">
        <v>56</v>
      </c>
      <c r="F1536">
        <v>0</v>
      </c>
    </row>
    <row r="1537" spans="1:6">
      <c r="A1537" s="7">
        <v>44437</v>
      </c>
      <c r="B1537" t="s">
        <v>0</v>
      </c>
      <c r="C1537" s="4">
        <v>109796.58</v>
      </c>
      <c r="D1537" s="15" t="s">
        <v>73</v>
      </c>
      <c r="E1537" t="s">
        <v>55</v>
      </c>
      <c r="F1537">
        <v>0</v>
      </c>
    </row>
    <row r="1538" spans="1:6">
      <c r="A1538" s="7">
        <v>44437</v>
      </c>
      <c r="B1538" t="s">
        <v>0</v>
      </c>
      <c r="C1538" s="4">
        <v>109796.58</v>
      </c>
      <c r="D1538" s="15" t="s">
        <v>76</v>
      </c>
      <c r="E1538" t="s">
        <v>25</v>
      </c>
      <c r="F1538">
        <v>51</v>
      </c>
    </row>
    <row r="1539" spans="1:6">
      <c r="A1539" s="7">
        <v>44437</v>
      </c>
      <c r="B1539" t="s">
        <v>0</v>
      </c>
      <c r="C1539" s="4">
        <v>109796.58</v>
      </c>
      <c r="D1539" s="15" t="s">
        <v>78</v>
      </c>
      <c r="E1539" t="s">
        <v>57</v>
      </c>
      <c r="F1539">
        <v>42</v>
      </c>
    </row>
    <row r="1540" spans="1:6">
      <c r="A1540" s="7">
        <v>44437</v>
      </c>
      <c r="B1540" t="s">
        <v>0</v>
      </c>
      <c r="C1540" s="4">
        <v>109796.58</v>
      </c>
      <c r="D1540" s="15" t="s">
        <v>78</v>
      </c>
      <c r="E1540" t="s">
        <v>58</v>
      </c>
      <c r="F1540">
        <v>58</v>
      </c>
    </row>
    <row r="1541" spans="1:6">
      <c r="A1541" s="7">
        <v>44437</v>
      </c>
      <c r="B1541" t="s">
        <v>0</v>
      </c>
      <c r="C1541" s="4">
        <v>109796.58</v>
      </c>
      <c r="D1541" s="15" t="s">
        <v>79</v>
      </c>
      <c r="E1541" t="s">
        <v>36</v>
      </c>
      <c r="F1541">
        <v>31</v>
      </c>
    </row>
    <row r="1542" spans="1:6">
      <c r="A1542" s="7">
        <v>44437</v>
      </c>
      <c r="B1542" t="s">
        <v>0</v>
      </c>
      <c r="C1542" s="4">
        <v>109796.58</v>
      </c>
      <c r="D1542" s="15" t="s">
        <v>80</v>
      </c>
      <c r="E1542" t="s">
        <v>60</v>
      </c>
      <c r="F1542">
        <v>0</v>
      </c>
    </row>
    <row r="1543" spans="1:6">
      <c r="A1543" s="7">
        <v>44437</v>
      </c>
      <c r="B1543" t="s">
        <v>0</v>
      </c>
      <c r="C1543" s="4">
        <v>109796.58</v>
      </c>
      <c r="D1543" s="15" t="s">
        <v>80</v>
      </c>
      <c r="E1543" t="s">
        <v>59</v>
      </c>
      <c r="F1543">
        <v>0</v>
      </c>
    </row>
    <row r="1544" spans="1:6">
      <c r="A1544" s="7">
        <v>44437</v>
      </c>
      <c r="B1544" t="s">
        <v>0</v>
      </c>
      <c r="C1544" s="4">
        <v>109796.58</v>
      </c>
      <c r="D1544" s="15" t="s">
        <v>81</v>
      </c>
      <c r="E1544" t="s">
        <v>15</v>
      </c>
      <c r="F1544">
        <v>0</v>
      </c>
    </row>
    <row r="1545" spans="1:6">
      <c r="A1545" s="7">
        <v>44437</v>
      </c>
      <c r="B1545" t="s">
        <v>0</v>
      </c>
      <c r="C1545" s="4">
        <v>109796.58</v>
      </c>
      <c r="D1545" s="15" t="s">
        <v>81</v>
      </c>
      <c r="E1545" t="s">
        <v>16</v>
      </c>
      <c r="F1545">
        <v>0</v>
      </c>
    </row>
    <row r="1546" spans="1:6">
      <c r="A1546" s="7">
        <v>44437</v>
      </c>
      <c r="B1546" t="s">
        <v>0</v>
      </c>
      <c r="C1546" s="4">
        <v>109796.58</v>
      </c>
      <c r="D1546" s="15" t="s">
        <v>81</v>
      </c>
      <c r="E1546" t="s">
        <v>17</v>
      </c>
      <c r="F1546">
        <v>0</v>
      </c>
    </row>
    <row r="1547" spans="1:6">
      <c r="A1547" s="7">
        <v>44437</v>
      </c>
      <c r="B1547" t="s">
        <v>0</v>
      </c>
      <c r="C1547" s="4">
        <v>109796.58</v>
      </c>
      <c r="D1547" s="15" t="s">
        <v>82</v>
      </c>
      <c r="E1547" t="s">
        <v>19</v>
      </c>
      <c r="F1547">
        <v>0</v>
      </c>
    </row>
    <row r="1548" spans="1:6">
      <c r="A1548" s="7">
        <v>44437</v>
      </c>
      <c r="B1548" t="s">
        <v>0</v>
      </c>
      <c r="C1548" s="4">
        <v>109796.58</v>
      </c>
      <c r="D1548" s="15" t="s">
        <v>83</v>
      </c>
      <c r="E1548" t="s">
        <v>14</v>
      </c>
      <c r="F1548">
        <v>0</v>
      </c>
    </row>
    <row r="1549" spans="1:6">
      <c r="A1549" s="7">
        <v>44437</v>
      </c>
      <c r="B1549" t="s">
        <v>0</v>
      </c>
      <c r="C1549" s="4">
        <v>109796.58</v>
      </c>
      <c r="D1549" s="15" t="s">
        <v>84</v>
      </c>
      <c r="E1549" t="s">
        <v>38</v>
      </c>
      <c r="F1549">
        <v>96</v>
      </c>
    </row>
    <row r="1550" spans="1:6">
      <c r="A1550" s="7">
        <v>44437</v>
      </c>
      <c r="B1550" t="s">
        <v>0</v>
      </c>
      <c r="C1550" s="4">
        <v>109796.58</v>
      </c>
      <c r="D1550" s="15" t="s">
        <v>85</v>
      </c>
      <c r="E1550" t="s">
        <v>40</v>
      </c>
      <c r="F1550">
        <v>0</v>
      </c>
    </row>
    <row r="1551" spans="1:6">
      <c r="A1551" s="7">
        <v>44437</v>
      </c>
      <c r="B1551" t="s">
        <v>0</v>
      </c>
      <c r="C1551" s="4">
        <v>109796.58</v>
      </c>
      <c r="D1551" s="15" t="s">
        <v>86</v>
      </c>
      <c r="E1551" t="s">
        <v>13</v>
      </c>
      <c r="F1551">
        <v>0</v>
      </c>
    </row>
    <row r="1552" spans="1:6">
      <c r="A1552" s="7">
        <v>44437</v>
      </c>
      <c r="B1552" t="s">
        <v>0</v>
      </c>
      <c r="C1552" s="4">
        <v>109796.58</v>
      </c>
      <c r="D1552" s="15" t="s">
        <v>87</v>
      </c>
      <c r="E1552" t="s">
        <v>37</v>
      </c>
      <c r="F1552">
        <v>0</v>
      </c>
    </row>
    <row r="1553" spans="1:6">
      <c r="A1553" s="7">
        <v>44437</v>
      </c>
      <c r="B1553" t="s">
        <v>0</v>
      </c>
      <c r="C1553" s="4">
        <v>109796.58</v>
      </c>
      <c r="D1553" s="15" t="s">
        <v>88</v>
      </c>
      <c r="E1553" t="s">
        <v>39</v>
      </c>
      <c r="F1553">
        <v>0</v>
      </c>
    </row>
    <row r="1554" spans="1:6">
      <c r="A1554" s="7">
        <v>44437</v>
      </c>
      <c r="B1554" t="s">
        <v>0</v>
      </c>
      <c r="C1554" s="4">
        <v>109796.58</v>
      </c>
      <c r="D1554" s="15" t="s">
        <v>89</v>
      </c>
      <c r="E1554" t="s">
        <v>20</v>
      </c>
      <c r="F1554">
        <v>192</v>
      </c>
    </row>
    <row r="1555" spans="1:6">
      <c r="A1555" s="7">
        <v>44437</v>
      </c>
      <c r="B1555" t="s">
        <v>0</v>
      </c>
      <c r="C1555" s="4">
        <v>109796.58</v>
      </c>
      <c r="D1555" s="15" t="s">
        <v>89</v>
      </c>
      <c r="E1555" t="s">
        <v>21</v>
      </c>
      <c r="F1555">
        <v>11</v>
      </c>
    </row>
    <row r="1556" spans="1:6">
      <c r="A1556" s="7">
        <v>44437</v>
      </c>
      <c r="B1556" t="s">
        <v>0</v>
      </c>
      <c r="C1556" s="4">
        <v>109796.58</v>
      </c>
      <c r="D1556" s="15" t="s">
        <v>89</v>
      </c>
      <c r="E1556" t="s">
        <v>22</v>
      </c>
      <c r="F1556">
        <v>288</v>
      </c>
    </row>
    <row r="1557" spans="1:6">
      <c r="A1557" s="7">
        <v>44437</v>
      </c>
      <c r="B1557" t="s">
        <v>0</v>
      </c>
      <c r="C1557" s="4">
        <v>109796.58</v>
      </c>
      <c r="D1557" s="15" t="s">
        <v>90</v>
      </c>
      <c r="E1557" t="s">
        <v>91</v>
      </c>
      <c r="F1557">
        <v>0</v>
      </c>
    </row>
    <row r="1558" spans="1:6">
      <c r="A1558" s="7">
        <v>44437</v>
      </c>
      <c r="B1558" t="s">
        <v>0</v>
      </c>
      <c r="C1558" s="4">
        <v>109796.58</v>
      </c>
      <c r="D1558" s="15" t="s">
        <v>90</v>
      </c>
      <c r="E1558" t="s">
        <v>18</v>
      </c>
      <c r="F1558">
        <v>0</v>
      </c>
    </row>
    <row r="1559" spans="1:6">
      <c r="A1559" s="7">
        <v>44437</v>
      </c>
      <c r="B1559" t="s">
        <v>0</v>
      </c>
      <c r="C1559" s="4">
        <v>109796.58</v>
      </c>
      <c r="D1559" s="15" t="s">
        <v>90</v>
      </c>
      <c r="E1559" t="s">
        <v>92</v>
      </c>
      <c r="F1559">
        <v>0</v>
      </c>
    </row>
    <row r="1560" spans="1:6">
      <c r="A1560" s="7">
        <v>44437</v>
      </c>
      <c r="B1560" t="s">
        <v>0</v>
      </c>
      <c r="C1560" s="4">
        <v>109796.58</v>
      </c>
      <c r="D1560" s="15" t="s">
        <v>90</v>
      </c>
      <c r="E1560" t="s">
        <v>93</v>
      </c>
      <c r="F1560">
        <v>0</v>
      </c>
    </row>
    <row r="1561" spans="1:6">
      <c r="A1561" s="7">
        <v>44437</v>
      </c>
      <c r="B1561" t="s">
        <v>0</v>
      </c>
      <c r="C1561" s="4">
        <v>109796.58</v>
      </c>
      <c r="D1561" s="15" t="s">
        <v>90</v>
      </c>
      <c r="E1561" t="s">
        <v>94</v>
      </c>
      <c r="F1561">
        <v>0</v>
      </c>
    </row>
    <row r="1562" spans="1:6">
      <c r="A1562" s="7">
        <v>44438</v>
      </c>
      <c r="B1562" t="s">
        <v>0</v>
      </c>
      <c r="C1562" s="4">
        <v>123960.57</v>
      </c>
      <c r="D1562" s="15" t="s">
        <v>73</v>
      </c>
      <c r="E1562" t="s">
        <v>56</v>
      </c>
      <c r="F1562">
        <v>0</v>
      </c>
    </row>
    <row r="1563" spans="1:6">
      <c r="A1563" s="7">
        <v>44438</v>
      </c>
      <c r="B1563" t="s">
        <v>0</v>
      </c>
      <c r="C1563" s="4">
        <v>123960.57</v>
      </c>
      <c r="D1563" s="15" t="s">
        <v>73</v>
      </c>
      <c r="E1563" t="s">
        <v>55</v>
      </c>
      <c r="F1563">
        <v>0</v>
      </c>
    </row>
    <row r="1564" spans="1:6">
      <c r="A1564" s="7">
        <v>44438</v>
      </c>
      <c r="B1564" t="s">
        <v>0</v>
      </c>
      <c r="C1564" s="4">
        <v>123960.57</v>
      </c>
      <c r="D1564" s="15" t="s">
        <v>76</v>
      </c>
      <c r="E1564" t="s">
        <v>25</v>
      </c>
      <c r="F1564">
        <v>42</v>
      </c>
    </row>
    <row r="1565" spans="1:6">
      <c r="A1565" s="7">
        <v>44438</v>
      </c>
      <c r="B1565" t="s">
        <v>0</v>
      </c>
      <c r="C1565" s="4">
        <v>123960.57</v>
      </c>
      <c r="D1565" s="15" t="s">
        <v>78</v>
      </c>
      <c r="E1565" t="s">
        <v>57</v>
      </c>
      <c r="F1565">
        <v>47</v>
      </c>
    </row>
    <row r="1566" spans="1:6">
      <c r="A1566" s="7">
        <v>44438</v>
      </c>
      <c r="B1566" t="s">
        <v>0</v>
      </c>
      <c r="C1566" s="4">
        <v>123960.57</v>
      </c>
      <c r="D1566" s="15" t="s">
        <v>78</v>
      </c>
      <c r="E1566" t="s">
        <v>58</v>
      </c>
      <c r="F1566">
        <v>64</v>
      </c>
    </row>
    <row r="1567" spans="1:6">
      <c r="A1567" s="7">
        <v>44438</v>
      </c>
      <c r="B1567" t="s">
        <v>0</v>
      </c>
      <c r="C1567" s="4">
        <v>123960.57</v>
      </c>
      <c r="D1567" s="15" t="s">
        <v>79</v>
      </c>
      <c r="E1567" t="s">
        <v>36</v>
      </c>
      <c r="F1567">
        <v>18</v>
      </c>
    </row>
    <row r="1568" spans="1:6">
      <c r="A1568" s="7">
        <v>44438</v>
      </c>
      <c r="B1568" t="s">
        <v>0</v>
      </c>
      <c r="C1568" s="4">
        <v>123960.57</v>
      </c>
      <c r="D1568" s="15" t="s">
        <v>80</v>
      </c>
      <c r="E1568" t="s">
        <v>60</v>
      </c>
      <c r="F1568">
        <v>0</v>
      </c>
    </row>
    <row r="1569" spans="1:6">
      <c r="A1569" s="7">
        <v>44438</v>
      </c>
      <c r="B1569" t="s">
        <v>0</v>
      </c>
      <c r="C1569" s="4">
        <v>123960.57</v>
      </c>
      <c r="D1569" s="15" t="s">
        <v>80</v>
      </c>
      <c r="E1569" t="s">
        <v>59</v>
      </c>
      <c r="F1569">
        <v>0</v>
      </c>
    </row>
    <row r="1570" spans="1:6">
      <c r="A1570" s="7">
        <v>44438</v>
      </c>
      <c r="B1570" t="s">
        <v>0</v>
      </c>
      <c r="C1570" s="4">
        <v>123960.57</v>
      </c>
      <c r="D1570" s="15" t="s">
        <v>81</v>
      </c>
      <c r="E1570" t="s">
        <v>15</v>
      </c>
      <c r="F1570">
        <v>0</v>
      </c>
    </row>
    <row r="1571" spans="1:6">
      <c r="A1571" s="7">
        <v>44438</v>
      </c>
      <c r="B1571" t="s">
        <v>0</v>
      </c>
      <c r="C1571" s="4">
        <v>123960.57</v>
      </c>
      <c r="D1571" s="15" t="s">
        <v>81</v>
      </c>
      <c r="E1571" t="s">
        <v>16</v>
      </c>
      <c r="F1571">
        <v>0</v>
      </c>
    </row>
    <row r="1572" spans="1:6">
      <c r="A1572" s="7">
        <v>44438</v>
      </c>
      <c r="B1572" t="s">
        <v>0</v>
      </c>
      <c r="C1572" s="4">
        <v>123960.57</v>
      </c>
      <c r="D1572" s="15" t="s">
        <v>81</v>
      </c>
      <c r="E1572" t="s">
        <v>17</v>
      </c>
      <c r="F1572">
        <v>0</v>
      </c>
    </row>
    <row r="1573" spans="1:6">
      <c r="A1573" s="7">
        <v>44438</v>
      </c>
      <c r="B1573" t="s">
        <v>0</v>
      </c>
      <c r="C1573" s="4">
        <v>123960.57</v>
      </c>
      <c r="D1573" s="15" t="s">
        <v>82</v>
      </c>
      <c r="E1573" t="s">
        <v>19</v>
      </c>
      <c r="F1573">
        <v>0</v>
      </c>
    </row>
    <row r="1574" spans="1:6">
      <c r="A1574" s="7">
        <v>44438</v>
      </c>
      <c r="B1574" t="s">
        <v>0</v>
      </c>
      <c r="C1574" s="4">
        <v>123960.57</v>
      </c>
      <c r="D1574" s="15" t="s">
        <v>83</v>
      </c>
      <c r="E1574" t="s">
        <v>14</v>
      </c>
      <c r="F1574">
        <v>0</v>
      </c>
    </row>
    <row r="1575" spans="1:6">
      <c r="A1575" s="7">
        <v>44438</v>
      </c>
      <c r="B1575" t="s">
        <v>0</v>
      </c>
      <c r="C1575" s="4">
        <v>123960.57</v>
      </c>
      <c r="D1575" s="15" t="s">
        <v>84</v>
      </c>
      <c r="E1575" t="s">
        <v>38</v>
      </c>
      <c r="F1575">
        <v>96</v>
      </c>
    </row>
    <row r="1576" spans="1:6">
      <c r="A1576" s="7">
        <v>44438</v>
      </c>
      <c r="B1576" t="s">
        <v>0</v>
      </c>
      <c r="C1576" s="4">
        <v>123960.57</v>
      </c>
      <c r="D1576" s="15" t="s">
        <v>85</v>
      </c>
      <c r="E1576" t="s">
        <v>40</v>
      </c>
      <c r="F1576">
        <v>0</v>
      </c>
    </row>
    <row r="1577" spans="1:6">
      <c r="A1577" s="7">
        <v>44438</v>
      </c>
      <c r="B1577" t="s">
        <v>0</v>
      </c>
      <c r="C1577" s="4">
        <v>123960.57</v>
      </c>
      <c r="D1577" s="15" t="s">
        <v>86</v>
      </c>
      <c r="E1577" t="s">
        <v>13</v>
      </c>
      <c r="F1577">
        <v>0</v>
      </c>
    </row>
    <row r="1578" spans="1:6">
      <c r="A1578" s="7">
        <v>44438</v>
      </c>
      <c r="B1578" t="s">
        <v>0</v>
      </c>
      <c r="C1578" s="4">
        <v>123960.57</v>
      </c>
      <c r="D1578" s="15" t="s">
        <v>87</v>
      </c>
      <c r="E1578" t="s">
        <v>37</v>
      </c>
      <c r="F1578">
        <v>0</v>
      </c>
    </row>
    <row r="1579" spans="1:6">
      <c r="A1579" s="7">
        <v>44438</v>
      </c>
      <c r="B1579" t="s">
        <v>0</v>
      </c>
      <c r="C1579" s="4">
        <v>123960.57</v>
      </c>
      <c r="D1579" s="15" t="s">
        <v>88</v>
      </c>
      <c r="E1579" t="s">
        <v>39</v>
      </c>
      <c r="F1579">
        <v>0</v>
      </c>
    </row>
    <row r="1580" spans="1:6">
      <c r="A1580" s="7">
        <v>44438</v>
      </c>
      <c r="B1580" t="s">
        <v>0</v>
      </c>
      <c r="C1580" s="4">
        <v>123960.57</v>
      </c>
      <c r="D1580" s="15" t="s">
        <v>89</v>
      </c>
      <c r="E1580" t="s">
        <v>20</v>
      </c>
      <c r="F1580">
        <v>234</v>
      </c>
    </row>
    <row r="1581" spans="1:6">
      <c r="A1581" s="7">
        <v>44438</v>
      </c>
      <c r="B1581" t="s">
        <v>0</v>
      </c>
      <c r="C1581" s="4">
        <v>123960.57</v>
      </c>
      <c r="D1581" s="15" t="s">
        <v>89</v>
      </c>
      <c r="E1581" t="s">
        <v>21</v>
      </c>
      <c r="F1581">
        <v>11</v>
      </c>
    </row>
    <row r="1582" spans="1:6">
      <c r="A1582" s="7">
        <v>44438</v>
      </c>
      <c r="B1582" t="s">
        <v>0</v>
      </c>
      <c r="C1582" s="4">
        <v>123960.57</v>
      </c>
      <c r="D1582" s="15" t="s">
        <v>89</v>
      </c>
      <c r="E1582" t="s">
        <v>22</v>
      </c>
      <c r="F1582">
        <v>277</v>
      </c>
    </row>
    <row r="1583" spans="1:6">
      <c r="A1583" s="7">
        <v>44438</v>
      </c>
      <c r="B1583" t="s">
        <v>0</v>
      </c>
      <c r="C1583" s="4">
        <v>123960.57</v>
      </c>
      <c r="D1583" s="15" t="s">
        <v>90</v>
      </c>
      <c r="E1583" t="s">
        <v>91</v>
      </c>
      <c r="F1583">
        <v>0</v>
      </c>
    </row>
    <row r="1584" spans="1:6">
      <c r="A1584" s="7">
        <v>44438</v>
      </c>
      <c r="B1584" t="s">
        <v>0</v>
      </c>
      <c r="C1584" s="4">
        <v>123960.57</v>
      </c>
      <c r="D1584" s="15" t="s">
        <v>90</v>
      </c>
      <c r="E1584" t="s">
        <v>18</v>
      </c>
      <c r="F1584">
        <v>0</v>
      </c>
    </row>
    <row r="1585" spans="1:6">
      <c r="A1585" s="7">
        <v>44438</v>
      </c>
      <c r="B1585" t="s">
        <v>0</v>
      </c>
      <c r="C1585" s="4">
        <v>123960.57</v>
      </c>
      <c r="D1585" s="15" t="s">
        <v>90</v>
      </c>
      <c r="E1585" t="s">
        <v>92</v>
      </c>
      <c r="F1585">
        <v>0</v>
      </c>
    </row>
    <row r="1586" spans="1:6">
      <c r="A1586" s="7">
        <v>44438</v>
      </c>
      <c r="B1586" t="s">
        <v>0</v>
      </c>
      <c r="C1586" s="4">
        <v>123960.57</v>
      </c>
      <c r="D1586" s="15" t="s">
        <v>90</v>
      </c>
      <c r="E1586" t="s">
        <v>93</v>
      </c>
      <c r="F1586">
        <v>0</v>
      </c>
    </row>
    <row r="1587" spans="1:6">
      <c r="A1587" s="7">
        <v>44438</v>
      </c>
      <c r="B1587" t="s">
        <v>0</v>
      </c>
      <c r="C1587" s="4">
        <v>123960.57</v>
      </c>
      <c r="D1587" s="15" t="s">
        <v>90</v>
      </c>
      <c r="E1587" t="s">
        <v>94</v>
      </c>
      <c r="F1587">
        <v>0</v>
      </c>
    </row>
    <row r="1588" spans="1:6">
      <c r="A1588" s="7">
        <v>44439</v>
      </c>
      <c r="B1588" t="s">
        <v>0</v>
      </c>
      <c r="C1588" s="4">
        <v>101186.6</v>
      </c>
      <c r="D1588" s="15" t="s">
        <v>73</v>
      </c>
      <c r="E1588" t="s">
        <v>56</v>
      </c>
      <c r="F1588">
        <v>0</v>
      </c>
    </row>
    <row r="1589" spans="1:6">
      <c r="A1589" s="7">
        <v>44439</v>
      </c>
      <c r="B1589" t="s">
        <v>0</v>
      </c>
      <c r="C1589" s="4">
        <v>101186.6</v>
      </c>
      <c r="D1589" s="15" t="s">
        <v>73</v>
      </c>
      <c r="E1589" t="s">
        <v>55</v>
      </c>
      <c r="F1589">
        <v>0</v>
      </c>
    </row>
    <row r="1590" spans="1:6">
      <c r="A1590" s="7">
        <v>44439</v>
      </c>
      <c r="B1590" t="s">
        <v>0</v>
      </c>
      <c r="C1590" s="4">
        <v>101186.6</v>
      </c>
      <c r="D1590" s="15" t="s">
        <v>76</v>
      </c>
      <c r="E1590" t="s">
        <v>25</v>
      </c>
      <c r="F1590">
        <v>42</v>
      </c>
    </row>
    <row r="1591" spans="1:6">
      <c r="A1591" s="7">
        <v>44439</v>
      </c>
      <c r="B1591" t="s">
        <v>0</v>
      </c>
      <c r="C1591" s="4">
        <v>101186.6</v>
      </c>
      <c r="D1591" s="15" t="s">
        <v>78</v>
      </c>
      <c r="E1591" t="s">
        <v>57</v>
      </c>
      <c r="F1591">
        <v>39</v>
      </c>
    </row>
    <row r="1592" spans="1:6">
      <c r="A1592" s="7">
        <v>44439</v>
      </c>
      <c r="B1592" t="s">
        <v>0</v>
      </c>
      <c r="C1592" s="4">
        <v>101186.6</v>
      </c>
      <c r="D1592" s="15" t="s">
        <v>78</v>
      </c>
      <c r="E1592" t="s">
        <v>58</v>
      </c>
      <c r="F1592">
        <v>60</v>
      </c>
    </row>
    <row r="1593" spans="1:6">
      <c r="A1593" s="7">
        <v>44439</v>
      </c>
      <c r="B1593" t="s">
        <v>0</v>
      </c>
      <c r="C1593" s="4">
        <v>101186.6</v>
      </c>
      <c r="D1593" s="15" t="s">
        <v>79</v>
      </c>
      <c r="E1593" t="s">
        <v>36</v>
      </c>
      <c r="F1593">
        <v>18</v>
      </c>
    </row>
    <row r="1594" spans="1:6">
      <c r="A1594" s="7">
        <v>44439</v>
      </c>
      <c r="B1594" t="s">
        <v>0</v>
      </c>
      <c r="C1594" s="4">
        <v>101186.6</v>
      </c>
      <c r="D1594" s="15" t="s">
        <v>80</v>
      </c>
      <c r="E1594" t="s">
        <v>60</v>
      </c>
      <c r="F1594">
        <v>0</v>
      </c>
    </row>
    <row r="1595" spans="1:6">
      <c r="A1595" s="7">
        <v>44439</v>
      </c>
      <c r="B1595" t="s">
        <v>0</v>
      </c>
      <c r="C1595" s="4">
        <v>101186.6</v>
      </c>
      <c r="D1595" s="15" t="s">
        <v>80</v>
      </c>
      <c r="E1595" t="s">
        <v>59</v>
      </c>
      <c r="F1595">
        <v>0</v>
      </c>
    </row>
    <row r="1596" spans="1:6">
      <c r="A1596" s="7">
        <v>44439</v>
      </c>
      <c r="B1596" t="s">
        <v>0</v>
      </c>
      <c r="C1596" s="4">
        <v>101186.6</v>
      </c>
      <c r="D1596" s="15" t="s">
        <v>81</v>
      </c>
      <c r="E1596" t="s">
        <v>15</v>
      </c>
      <c r="F1596">
        <v>0</v>
      </c>
    </row>
    <row r="1597" spans="1:6">
      <c r="A1597" s="7">
        <v>44439</v>
      </c>
      <c r="B1597" t="s">
        <v>0</v>
      </c>
      <c r="C1597" s="4">
        <v>101186.6</v>
      </c>
      <c r="D1597" s="15" t="s">
        <v>81</v>
      </c>
      <c r="E1597" t="s">
        <v>16</v>
      </c>
      <c r="F1597">
        <v>0</v>
      </c>
    </row>
    <row r="1598" spans="1:6">
      <c r="A1598" s="7">
        <v>44439</v>
      </c>
      <c r="B1598" t="s">
        <v>0</v>
      </c>
      <c r="C1598" s="4">
        <v>101186.6</v>
      </c>
      <c r="D1598" s="15" t="s">
        <v>81</v>
      </c>
      <c r="E1598" t="s">
        <v>17</v>
      </c>
      <c r="F1598">
        <v>0</v>
      </c>
    </row>
    <row r="1599" spans="1:6">
      <c r="A1599" s="7">
        <v>44439</v>
      </c>
      <c r="B1599" t="s">
        <v>0</v>
      </c>
      <c r="C1599" s="4">
        <v>101186.6</v>
      </c>
      <c r="D1599" s="15" t="s">
        <v>82</v>
      </c>
      <c r="E1599" t="s">
        <v>19</v>
      </c>
      <c r="F1599">
        <v>0</v>
      </c>
    </row>
    <row r="1600" spans="1:6">
      <c r="A1600" s="7">
        <v>44439</v>
      </c>
      <c r="B1600" t="s">
        <v>0</v>
      </c>
      <c r="C1600" s="4">
        <v>101186.6</v>
      </c>
      <c r="D1600" s="15" t="s">
        <v>83</v>
      </c>
      <c r="E1600" t="s">
        <v>14</v>
      </c>
      <c r="F1600">
        <v>0</v>
      </c>
    </row>
    <row r="1601" spans="1:6">
      <c r="A1601" s="7">
        <v>44439</v>
      </c>
      <c r="B1601" t="s">
        <v>0</v>
      </c>
      <c r="C1601" s="4">
        <v>101186.6</v>
      </c>
      <c r="D1601" s="15" t="s">
        <v>84</v>
      </c>
      <c r="E1601" t="s">
        <v>38</v>
      </c>
      <c r="F1601">
        <v>67</v>
      </c>
    </row>
    <row r="1602" spans="1:6">
      <c r="A1602" s="7">
        <v>44439</v>
      </c>
      <c r="B1602" t="s">
        <v>0</v>
      </c>
      <c r="C1602" s="4">
        <v>101186.6</v>
      </c>
      <c r="D1602" s="15" t="s">
        <v>85</v>
      </c>
      <c r="E1602" t="s">
        <v>40</v>
      </c>
      <c r="F1602">
        <v>0</v>
      </c>
    </row>
    <row r="1603" spans="1:6">
      <c r="A1603" s="7">
        <v>44439</v>
      </c>
      <c r="B1603" t="s">
        <v>0</v>
      </c>
      <c r="C1603" s="4">
        <v>101186.6</v>
      </c>
      <c r="D1603" s="15" t="s">
        <v>86</v>
      </c>
      <c r="E1603" t="s">
        <v>13</v>
      </c>
      <c r="F1603">
        <v>0</v>
      </c>
    </row>
    <row r="1604" spans="1:6">
      <c r="A1604" s="7">
        <v>44439</v>
      </c>
      <c r="B1604" t="s">
        <v>0</v>
      </c>
      <c r="C1604" s="4">
        <v>101186.6</v>
      </c>
      <c r="D1604" s="15" t="s">
        <v>87</v>
      </c>
      <c r="E1604" t="s">
        <v>37</v>
      </c>
      <c r="F1604">
        <v>0</v>
      </c>
    </row>
    <row r="1605" spans="1:6">
      <c r="A1605" s="7">
        <v>44439</v>
      </c>
      <c r="B1605" t="s">
        <v>0</v>
      </c>
      <c r="C1605" s="4">
        <v>101186.6</v>
      </c>
      <c r="D1605" s="15" t="s">
        <v>88</v>
      </c>
      <c r="E1605" t="s">
        <v>39</v>
      </c>
      <c r="F1605">
        <v>0</v>
      </c>
    </row>
    <row r="1606" spans="1:6">
      <c r="A1606" s="7">
        <v>44439</v>
      </c>
      <c r="B1606" t="s">
        <v>0</v>
      </c>
      <c r="C1606" s="4">
        <v>101186.6</v>
      </c>
      <c r="D1606" s="15" t="s">
        <v>89</v>
      </c>
      <c r="E1606" t="s">
        <v>20</v>
      </c>
      <c r="F1606">
        <v>256</v>
      </c>
    </row>
    <row r="1607" spans="1:6">
      <c r="A1607" s="7">
        <v>44439</v>
      </c>
      <c r="B1607" t="s">
        <v>0</v>
      </c>
      <c r="C1607" s="4">
        <v>101186.6</v>
      </c>
      <c r="D1607" s="15" t="s">
        <v>89</v>
      </c>
      <c r="E1607" t="s">
        <v>21</v>
      </c>
      <c r="F1607">
        <v>10</v>
      </c>
    </row>
    <row r="1608" spans="1:6">
      <c r="A1608" s="7">
        <v>44439</v>
      </c>
      <c r="B1608" t="s">
        <v>0</v>
      </c>
      <c r="C1608" s="4">
        <v>101186.6</v>
      </c>
      <c r="D1608" s="15" t="s">
        <v>89</v>
      </c>
      <c r="E1608" t="s">
        <v>22</v>
      </c>
      <c r="F1608">
        <v>268</v>
      </c>
    </row>
    <row r="1609" spans="1:6">
      <c r="A1609" s="7">
        <v>44439</v>
      </c>
      <c r="B1609" t="s">
        <v>0</v>
      </c>
      <c r="C1609" s="4">
        <v>101186.6</v>
      </c>
      <c r="D1609" s="15" t="s">
        <v>90</v>
      </c>
      <c r="E1609" t="s">
        <v>91</v>
      </c>
      <c r="F1609">
        <v>1</v>
      </c>
    </row>
    <row r="1610" spans="1:6">
      <c r="A1610" s="7">
        <v>44439</v>
      </c>
      <c r="B1610" t="s">
        <v>0</v>
      </c>
      <c r="C1610" s="4">
        <v>101186.6</v>
      </c>
      <c r="D1610" s="15" t="s">
        <v>90</v>
      </c>
      <c r="E1610" t="s">
        <v>18</v>
      </c>
      <c r="F1610">
        <v>0</v>
      </c>
    </row>
    <row r="1611" spans="1:6">
      <c r="A1611" s="7">
        <v>44439</v>
      </c>
      <c r="B1611" t="s">
        <v>0</v>
      </c>
      <c r="C1611" s="4">
        <v>101186.6</v>
      </c>
      <c r="D1611" s="15" t="s">
        <v>90</v>
      </c>
      <c r="E1611" t="s">
        <v>92</v>
      </c>
      <c r="F1611">
        <v>0</v>
      </c>
    </row>
    <row r="1612" spans="1:6">
      <c r="A1612" s="7">
        <v>44439</v>
      </c>
      <c r="B1612" t="s">
        <v>0</v>
      </c>
      <c r="C1612" s="4">
        <v>101186.6</v>
      </c>
      <c r="D1612" s="15" t="s">
        <v>90</v>
      </c>
      <c r="E1612" t="s">
        <v>93</v>
      </c>
      <c r="F1612">
        <v>0</v>
      </c>
    </row>
    <row r="1613" spans="1:6">
      <c r="A1613" s="7">
        <v>44439</v>
      </c>
      <c r="B1613" t="s">
        <v>0</v>
      </c>
      <c r="C1613" s="4">
        <v>101186.6</v>
      </c>
      <c r="D1613" s="15" t="s">
        <v>90</v>
      </c>
      <c r="E1613" t="s">
        <v>94</v>
      </c>
      <c r="F1613">
        <v>0</v>
      </c>
    </row>
    <row r="1614" spans="1:6">
      <c r="A1614" s="7">
        <v>44440</v>
      </c>
      <c r="B1614" t="s">
        <v>0</v>
      </c>
      <c r="C1614" s="4">
        <v>105045.66</v>
      </c>
      <c r="D1614" s="15" t="s">
        <v>73</v>
      </c>
      <c r="E1614" t="s">
        <v>56</v>
      </c>
      <c r="F1614">
        <v>0</v>
      </c>
    </row>
    <row r="1615" spans="1:6">
      <c r="A1615" s="7">
        <v>44440</v>
      </c>
      <c r="B1615" t="s">
        <v>0</v>
      </c>
      <c r="C1615" s="4">
        <v>105045.66</v>
      </c>
      <c r="D1615" s="15" t="s">
        <v>73</v>
      </c>
      <c r="E1615" t="s">
        <v>55</v>
      </c>
      <c r="F1615">
        <v>0</v>
      </c>
    </row>
    <row r="1616" spans="1:6">
      <c r="A1616" s="7">
        <v>44440</v>
      </c>
      <c r="B1616" t="s">
        <v>0</v>
      </c>
      <c r="C1616" s="4">
        <v>105045.66</v>
      </c>
      <c r="D1616" s="15" t="s">
        <v>76</v>
      </c>
      <c r="E1616" t="s">
        <v>25</v>
      </c>
      <c r="F1616">
        <v>39</v>
      </c>
    </row>
    <row r="1617" spans="1:6">
      <c r="A1617" s="7">
        <v>44440</v>
      </c>
      <c r="B1617" t="s">
        <v>0</v>
      </c>
      <c r="C1617" s="4">
        <v>105045.66</v>
      </c>
      <c r="D1617" s="15" t="s">
        <v>78</v>
      </c>
      <c r="E1617" t="s">
        <v>57</v>
      </c>
      <c r="F1617">
        <v>42</v>
      </c>
    </row>
    <row r="1618" spans="1:6">
      <c r="A1618" s="7">
        <v>44440</v>
      </c>
      <c r="B1618" t="s">
        <v>0</v>
      </c>
      <c r="C1618" s="4">
        <v>105045.66</v>
      </c>
      <c r="D1618" s="15" t="s">
        <v>78</v>
      </c>
      <c r="E1618" t="s">
        <v>58</v>
      </c>
      <c r="F1618">
        <v>51</v>
      </c>
    </row>
    <row r="1619" spans="1:6">
      <c r="A1619" s="7">
        <v>44440</v>
      </c>
      <c r="B1619" t="s">
        <v>0</v>
      </c>
      <c r="C1619" s="4">
        <v>105045.66</v>
      </c>
      <c r="D1619" s="15" t="s">
        <v>79</v>
      </c>
      <c r="E1619" t="s">
        <v>36</v>
      </c>
      <c r="F1619">
        <v>12</v>
      </c>
    </row>
    <row r="1620" spans="1:6">
      <c r="A1620" s="7">
        <v>44440</v>
      </c>
      <c r="B1620" t="s">
        <v>0</v>
      </c>
      <c r="C1620" s="4">
        <v>105045.66</v>
      </c>
      <c r="D1620" s="15" t="s">
        <v>80</v>
      </c>
      <c r="E1620" t="s">
        <v>60</v>
      </c>
      <c r="F1620">
        <v>0</v>
      </c>
    </row>
    <row r="1621" spans="1:6">
      <c r="A1621" s="7">
        <v>44440</v>
      </c>
      <c r="B1621" t="s">
        <v>0</v>
      </c>
      <c r="C1621" s="4">
        <v>105045.66</v>
      </c>
      <c r="D1621" s="15" t="s">
        <v>80</v>
      </c>
      <c r="E1621" t="s">
        <v>59</v>
      </c>
      <c r="F1621">
        <v>0</v>
      </c>
    </row>
    <row r="1622" spans="1:6">
      <c r="A1622" s="7">
        <v>44440</v>
      </c>
      <c r="B1622" t="s">
        <v>0</v>
      </c>
      <c r="C1622" s="4">
        <v>105045.66</v>
      </c>
      <c r="D1622" s="15" t="s">
        <v>81</v>
      </c>
      <c r="E1622" t="s">
        <v>15</v>
      </c>
      <c r="F1622">
        <v>0</v>
      </c>
    </row>
    <row r="1623" spans="1:6">
      <c r="A1623" s="7">
        <v>44440</v>
      </c>
      <c r="B1623" t="s">
        <v>0</v>
      </c>
      <c r="C1623" s="4">
        <v>105045.66</v>
      </c>
      <c r="D1623" s="15" t="s">
        <v>81</v>
      </c>
      <c r="E1623" t="s">
        <v>16</v>
      </c>
      <c r="F1623">
        <v>0</v>
      </c>
    </row>
    <row r="1624" spans="1:6">
      <c r="A1624" s="7">
        <v>44440</v>
      </c>
      <c r="B1624" t="s">
        <v>0</v>
      </c>
      <c r="C1624" s="4">
        <v>105045.66</v>
      </c>
      <c r="D1624" s="15" t="s">
        <v>81</v>
      </c>
      <c r="E1624" t="s">
        <v>17</v>
      </c>
      <c r="F1624">
        <v>0</v>
      </c>
    </row>
    <row r="1625" spans="1:6">
      <c r="A1625" s="7">
        <v>44440</v>
      </c>
      <c r="B1625" t="s">
        <v>0</v>
      </c>
      <c r="C1625" s="4">
        <v>105045.66</v>
      </c>
      <c r="D1625" s="15" t="s">
        <v>82</v>
      </c>
      <c r="E1625" t="s">
        <v>19</v>
      </c>
      <c r="F1625">
        <v>0</v>
      </c>
    </row>
    <row r="1626" spans="1:6">
      <c r="A1626" s="7">
        <v>44440</v>
      </c>
      <c r="B1626" t="s">
        <v>0</v>
      </c>
      <c r="C1626" s="4">
        <v>105045.66</v>
      </c>
      <c r="D1626" s="15" t="s">
        <v>83</v>
      </c>
      <c r="E1626" t="s">
        <v>14</v>
      </c>
      <c r="F1626">
        <v>0</v>
      </c>
    </row>
    <row r="1627" spans="1:6">
      <c r="A1627" s="7">
        <v>44440</v>
      </c>
      <c r="B1627" t="s">
        <v>0</v>
      </c>
      <c r="C1627" s="4">
        <v>105045.66</v>
      </c>
      <c r="D1627" s="15" t="s">
        <v>84</v>
      </c>
      <c r="E1627" t="s">
        <v>38</v>
      </c>
      <c r="F1627">
        <v>110</v>
      </c>
    </row>
    <row r="1628" spans="1:6">
      <c r="A1628" s="7">
        <v>44440</v>
      </c>
      <c r="B1628" t="s">
        <v>0</v>
      </c>
      <c r="C1628" s="4">
        <v>105045.66</v>
      </c>
      <c r="D1628" s="15" t="s">
        <v>85</v>
      </c>
      <c r="E1628" t="s">
        <v>40</v>
      </c>
      <c r="F1628">
        <v>0</v>
      </c>
    </row>
    <row r="1629" spans="1:6">
      <c r="A1629" s="7">
        <v>44440</v>
      </c>
      <c r="B1629" t="s">
        <v>0</v>
      </c>
      <c r="C1629" s="4">
        <v>105045.66</v>
      </c>
      <c r="D1629" s="15" t="s">
        <v>86</v>
      </c>
      <c r="E1629" t="s">
        <v>13</v>
      </c>
      <c r="F1629">
        <v>0</v>
      </c>
    </row>
    <row r="1630" spans="1:6">
      <c r="A1630" s="7">
        <v>44440</v>
      </c>
      <c r="B1630" t="s">
        <v>0</v>
      </c>
      <c r="C1630" s="4">
        <v>105045.66</v>
      </c>
      <c r="D1630" s="15" t="s">
        <v>87</v>
      </c>
      <c r="E1630" t="s">
        <v>37</v>
      </c>
      <c r="F1630">
        <v>0</v>
      </c>
    </row>
    <row r="1631" spans="1:6">
      <c r="A1631" s="7">
        <v>44440</v>
      </c>
      <c r="B1631" t="s">
        <v>0</v>
      </c>
      <c r="C1631" s="4">
        <v>105045.66</v>
      </c>
      <c r="D1631" s="15" t="s">
        <v>88</v>
      </c>
      <c r="E1631" t="s">
        <v>39</v>
      </c>
      <c r="F1631">
        <v>0</v>
      </c>
    </row>
    <row r="1632" spans="1:6">
      <c r="A1632" s="7">
        <v>44440</v>
      </c>
      <c r="B1632" t="s">
        <v>0</v>
      </c>
      <c r="C1632" s="4">
        <v>105045.66</v>
      </c>
      <c r="D1632" s="15" t="s">
        <v>89</v>
      </c>
      <c r="E1632" t="s">
        <v>20</v>
      </c>
      <c r="F1632">
        <v>280</v>
      </c>
    </row>
    <row r="1633" spans="1:6">
      <c r="A1633" s="7">
        <v>44440</v>
      </c>
      <c r="B1633" t="s">
        <v>0</v>
      </c>
      <c r="C1633" s="4">
        <v>105045.66</v>
      </c>
      <c r="D1633" s="15" t="s">
        <v>89</v>
      </c>
      <c r="E1633" t="s">
        <v>21</v>
      </c>
      <c r="F1633">
        <v>13</v>
      </c>
    </row>
    <row r="1634" spans="1:6">
      <c r="A1634" s="7">
        <v>44440</v>
      </c>
      <c r="B1634" t="s">
        <v>0</v>
      </c>
      <c r="C1634" s="4">
        <v>105045.66</v>
      </c>
      <c r="D1634" s="15" t="s">
        <v>89</v>
      </c>
      <c r="E1634" t="s">
        <v>22</v>
      </c>
      <c r="F1634">
        <v>384</v>
      </c>
    </row>
    <row r="1635" spans="1:6">
      <c r="A1635" s="7">
        <v>44440</v>
      </c>
      <c r="B1635" t="s">
        <v>0</v>
      </c>
      <c r="C1635" s="4">
        <v>105045.66</v>
      </c>
      <c r="D1635" s="15" t="s">
        <v>90</v>
      </c>
      <c r="E1635" t="s">
        <v>91</v>
      </c>
      <c r="F1635">
        <v>0</v>
      </c>
    </row>
    <row r="1636" spans="1:6">
      <c r="A1636" s="7">
        <v>44440</v>
      </c>
      <c r="B1636" t="s">
        <v>0</v>
      </c>
      <c r="C1636" s="4">
        <v>105045.66</v>
      </c>
      <c r="D1636" s="15" t="s">
        <v>90</v>
      </c>
      <c r="E1636" t="s">
        <v>18</v>
      </c>
      <c r="F1636">
        <v>0</v>
      </c>
    </row>
    <row r="1637" spans="1:6">
      <c r="A1637" s="7">
        <v>44440</v>
      </c>
      <c r="B1637" t="s">
        <v>0</v>
      </c>
      <c r="C1637" s="4">
        <v>105045.66</v>
      </c>
      <c r="D1637" s="15" t="s">
        <v>90</v>
      </c>
      <c r="E1637" t="s">
        <v>92</v>
      </c>
      <c r="F1637">
        <v>0</v>
      </c>
    </row>
    <row r="1638" spans="1:6">
      <c r="A1638" s="7">
        <v>44440</v>
      </c>
      <c r="B1638" t="s">
        <v>0</v>
      </c>
      <c r="C1638" s="4">
        <v>105045.66</v>
      </c>
      <c r="D1638" s="15" t="s">
        <v>90</v>
      </c>
      <c r="E1638" t="s">
        <v>93</v>
      </c>
      <c r="F1638">
        <v>0</v>
      </c>
    </row>
    <row r="1639" spans="1:6">
      <c r="A1639" s="7">
        <v>44440</v>
      </c>
      <c r="B1639" t="s">
        <v>0</v>
      </c>
      <c r="C1639" s="4">
        <v>105045.66</v>
      </c>
      <c r="D1639" s="15" t="s">
        <v>90</v>
      </c>
      <c r="E1639" t="s">
        <v>94</v>
      </c>
      <c r="F1639">
        <v>0</v>
      </c>
    </row>
    <row r="1640" spans="1:6">
      <c r="A1640" s="7">
        <v>44441</v>
      </c>
      <c r="B1640" t="s">
        <v>0</v>
      </c>
      <c r="C1640" s="4">
        <v>122369.87</v>
      </c>
      <c r="D1640" s="15" t="s">
        <v>73</v>
      </c>
      <c r="E1640" t="s">
        <v>56</v>
      </c>
      <c r="F1640">
        <v>0</v>
      </c>
    </row>
    <row r="1641" spans="1:6">
      <c r="A1641" s="7">
        <v>44441</v>
      </c>
      <c r="B1641" t="s">
        <v>0</v>
      </c>
      <c r="C1641" s="4">
        <v>122369.87</v>
      </c>
      <c r="D1641" s="15" t="s">
        <v>73</v>
      </c>
      <c r="E1641" t="s">
        <v>55</v>
      </c>
      <c r="F1641">
        <v>0</v>
      </c>
    </row>
    <row r="1642" spans="1:6">
      <c r="A1642" s="7">
        <v>44441</v>
      </c>
      <c r="B1642" t="s">
        <v>0</v>
      </c>
      <c r="C1642" s="4">
        <v>122369.87</v>
      </c>
      <c r="D1642" s="15" t="s">
        <v>76</v>
      </c>
      <c r="E1642" t="s">
        <v>25</v>
      </c>
      <c r="F1642">
        <v>14</v>
      </c>
    </row>
    <row r="1643" spans="1:6">
      <c r="A1643" s="7">
        <v>44441</v>
      </c>
      <c r="B1643" t="s">
        <v>0</v>
      </c>
      <c r="C1643" s="4">
        <v>122369.87</v>
      </c>
      <c r="D1643" s="15" t="s">
        <v>78</v>
      </c>
      <c r="E1643" t="s">
        <v>57</v>
      </c>
      <c r="F1643">
        <v>45</v>
      </c>
    </row>
    <row r="1644" spans="1:6">
      <c r="A1644" s="7">
        <v>44441</v>
      </c>
      <c r="B1644" t="s">
        <v>0</v>
      </c>
      <c r="C1644" s="4">
        <v>122369.87</v>
      </c>
      <c r="D1644" s="15" t="s">
        <v>78</v>
      </c>
      <c r="E1644" t="s">
        <v>58</v>
      </c>
      <c r="F1644">
        <v>57</v>
      </c>
    </row>
    <row r="1645" spans="1:6">
      <c r="A1645" s="7">
        <v>44441</v>
      </c>
      <c r="B1645" t="s">
        <v>0</v>
      </c>
      <c r="C1645" s="4">
        <v>122369.87</v>
      </c>
      <c r="D1645" s="15" t="s">
        <v>79</v>
      </c>
      <c r="E1645" t="s">
        <v>36</v>
      </c>
      <c r="F1645">
        <v>13</v>
      </c>
    </row>
    <row r="1646" spans="1:6">
      <c r="A1646" s="7">
        <v>44441</v>
      </c>
      <c r="B1646" t="s">
        <v>0</v>
      </c>
      <c r="C1646" s="4">
        <v>122369.87</v>
      </c>
      <c r="D1646" s="15" t="s">
        <v>80</v>
      </c>
      <c r="E1646" t="s">
        <v>60</v>
      </c>
      <c r="F1646">
        <v>0</v>
      </c>
    </row>
    <row r="1647" spans="1:6">
      <c r="A1647" s="7">
        <v>44441</v>
      </c>
      <c r="B1647" t="s">
        <v>0</v>
      </c>
      <c r="C1647" s="4">
        <v>122369.87</v>
      </c>
      <c r="D1647" s="15" t="s">
        <v>80</v>
      </c>
      <c r="E1647" t="s">
        <v>59</v>
      </c>
      <c r="F1647">
        <v>0</v>
      </c>
    </row>
    <row r="1648" spans="1:6">
      <c r="A1648" s="7">
        <v>44441</v>
      </c>
      <c r="B1648" t="s">
        <v>0</v>
      </c>
      <c r="C1648" s="4">
        <v>122369.87</v>
      </c>
      <c r="D1648" s="15" t="s">
        <v>81</v>
      </c>
      <c r="E1648" t="s">
        <v>15</v>
      </c>
      <c r="F1648">
        <v>0</v>
      </c>
    </row>
    <row r="1649" spans="1:6">
      <c r="A1649" s="7">
        <v>44441</v>
      </c>
      <c r="B1649" t="s">
        <v>0</v>
      </c>
      <c r="C1649" s="4">
        <v>122369.87</v>
      </c>
      <c r="D1649" s="15" t="s">
        <v>81</v>
      </c>
      <c r="E1649" t="s">
        <v>16</v>
      </c>
      <c r="F1649">
        <v>0</v>
      </c>
    </row>
    <row r="1650" spans="1:6">
      <c r="A1650" s="7">
        <v>44441</v>
      </c>
      <c r="B1650" t="s">
        <v>0</v>
      </c>
      <c r="C1650" s="4">
        <v>122369.87</v>
      </c>
      <c r="D1650" s="15" t="s">
        <v>81</v>
      </c>
      <c r="E1650" t="s">
        <v>17</v>
      </c>
      <c r="F1650">
        <v>0</v>
      </c>
    </row>
    <row r="1651" spans="1:6">
      <c r="A1651" s="7">
        <v>44441</v>
      </c>
      <c r="B1651" t="s">
        <v>0</v>
      </c>
      <c r="C1651" s="4">
        <v>122369.87</v>
      </c>
      <c r="D1651" s="15" t="s">
        <v>82</v>
      </c>
      <c r="E1651" t="s">
        <v>19</v>
      </c>
      <c r="F1651">
        <v>0</v>
      </c>
    </row>
    <row r="1652" spans="1:6">
      <c r="A1652" s="7">
        <v>44441</v>
      </c>
      <c r="B1652" t="s">
        <v>0</v>
      </c>
      <c r="C1652" s="4">
        <v>122369.87</v>
      </c>
      <c r="D1652" s="15" t="s">
        <v>83</v>
      </c>
      <c r="E1652" t="s">
        <v>14</v>
      </c>
      <c r="F1652">
        <v>0</v>
      </c>
    </row>
    <row r="1653" spans="1:6">
      <c r="A1653" s="7">
        <v>44441</v>
      </c>
      <c r="B1653" t="s">
        <v>0</v>
      </c>
      <c r="C1653" s="4">
        <v>122369.87</v>
      </c>
      <c r="D1653" s="15" t="s">
        <v>84</v>
      </c>
      <c r="E1653" t="s">
        <v>38</v>
      </c>
      <c r="F1653">
        <v>130</v>
      </c>
    </row>
    <row r="1654" spans="1:6">
      <c r="A1654" s="7">
        <v>44441</v>
      </c>
      <c r="B1654" t="s">
        <v>0</v>
      </c>
      <c r="C1654" s="4">
        <v>122369.87</v>
      </c>
      <c r="D1654" s="15" t="s">
        <v>85</v>
      </c>
      <c r="E1654" t="s">
        <v>40</v>
      </c>
      <c r="F1654">
        <v>0</v>
      </c>
    </row>
    <row r="1655" spans="1:6">
      <c r="A1655" s="7">
        <v>44441</v>
      </c>
      <c r="B1655" t="s">
        <v>0</v>
      </c>
      <c r="C1655" s="4">
        <v>122369.87</v>
      </c>
      <c r="D1655" s="15" t="s">
        <v>86</v>
      </c>
      <c r="E1655" t="s">
        <v>13</v>
      </c>
      <c r="F1655">
        <v>0</v>
      </c>
    </row>
    <row r="1656" spans="1:6">
      <c r="A1656" s="7">
        <v>44441</v>
      </c>
      <c r="B1656" t="s">
        <v>0</v>
      </c>
      <c r="C1656" s="4">
        <v>122369.87</v>
      </c>
      <c r="D1656" s="15" t="s">
        <v>87</v>
      </c>
      <c r="E1656" t="s">
        <v>37</v>
      </c>
      <c r="F1656">
        <v>0</v>
      </c>
    </row>
    <row r="1657" spans="1:6">
      <c r="A1657" s="7">
        <v>44441</v>
      </c>
      <c r="B1657" t="s">
        <v>0</v>
      </c>
      <c r="C1657" s="4">
        <v>122369.87</v>
      </c>
      <c r="D1657" s="15" t="s">
        <v>88</v>
      </c>
      <c r="E1657" t="s">
        <v>39</v>
      </c>
      <c r="F1657">
        <v>0</v>
      </c>
    </row>
    <row r="1658" spans="1:6">
      <c r="A1658" s="7">
        <v>44441</v>
      </c>
      <c r="B1658" t="s">
        <v>0</v>
      </c>
      <c r="C1658" s="4">
        <v>122369.87</v>
      </c>
      <c r="D1658" s="15" t="s">
        <v>89</v>
      </c>
      <c r="E1658" t="s">
        <v>20</v>
      </c>
      <c r="F1658">
        <v>269</v>
      </c>
    </row>
    <row r="1659" spans="1:6">
      <c r="A1659" s="7">
        <v>44441</v>
      </c>
      <c r="B1659" t="s">
        <v>0</v>
      </c>
      <c r="C1659" s="4">
        <v>122369.87</v>
      </c>
      <c r="D1659" s="15" t="s">
        <v>89</v>
      </c>
      <c r="E1659" t="s">
        <v>21</v>
      </c>
      <c r="F1659">
        <v>12</v>
      </c>
    </row>
    <row r="1660" spans="1:6">
      <c r="A1660" s="7">
        <v>44441</v>
      </c>
      <c r="B1660" t="s">
        <v>0</v>
      </c>
      <c r="C1660" s="4">
        <v>122369.87</v>
      </c>
      <c r="D1660" s="15" t="s">
        <v>89</v>
      </c>
      <c r="E1660" t="s">
        <v>22</v>
      </c>
      <c r="F1660">
        <v>363</v>
      </c>
    </row>
    <row r="1661" spans="1:6">
      <c r="A1661" s="7">
        <v>44441</v>
      </c>
      <c r="B1661" t="s">
        <v>0</v>
      </c>
      <c r="C1661" s="4">
        <v>122369.87</v>
      </c>
      <c r="D1661" s="15" t="s">
        <v>90</v>
      </c>
      <c r="E1661" t="s">
        <v>91</v>
      </c>
      <c r="F1661">
        <v>1</v>
      </c>
    </row>
    <row r="1662" spans="1:6">
      <c r="A1662" s="7">
        <v>44441</v>
      </c>
      <c r="B1662" t="s">
        <v>0</v>
      </c>
      <c r="C1662" s="4">
        <v>122369.87</v>
      </c>
      <c r="D1662" s="15" t="s">
        <v>90</v>
      </c>
      <c r="E1662" t="s">
        <v>18</v>
      </c>
      <c r="F1662">
        <v>0</v>
      </c>
    </row>
    <row r="1663" spans="1:6">
      <c r="A1663" s="7">
        <v>44441</v>
      </c>
      <c r="B1663" t="s">
        <v>0</v>
      </c>
      <c r="C1663" s="4">
        <v>122369.87</v>
      </c>
      <c r="D1663" s="15" t="s">
        <v>90</v>
      </c>
      <c r="E1663" t="s">
        <v>92</v>
      </c>
      <c r="F1663">
        <v>0</v>
      </c>
    </row>
    <row r="1664" spans="1:6">
      <c r="A1664" s="7">
        <v>44441</v>
      </c>
      <c r="B1664" t="s">
        <v>0</v>
      </c>
      <c r="C1664" s="4">
        <v>122369.87</v>
      </c>
      <c r="D1664" s="15" t="s">
        <v>90</v>
      </c>
      <c r="E1664" t="s">
        <v>93</v>
      </c>
      <c r="F1664">
        <v>0</v>
      </c>
    </row>
    <row r="1665" spans="1:6">
      <c r="A1665" s="7">
        <v>44441</v>
      </c>
      <c r="B1665" t="s">
        <v>0</v>
      </c>
      <c r="C1665" s="4">
        <v>122369.87</v>
      </c>
      <c r="D1665" s="15" t="s">
        <v>90</v>
      </c>
      <c r="E1665" t="s">
        <v>94</v>
      </c>
      <c r="F1665">
        <v>0</v>
      </c>
    </row>
    <row r="1666" spans="1:6">
      <c r="A1666" s="7">
        <v>44442</v>
      </c>
      <c r="B1666" t="s">
        <v>0</v>
      </c>
      <c r="C1666" s="4">
        <v>110607.36</v>
      </c>
      <c r="D1666" s="15" t="s">
        <v>73</v>
      </c>
      <c r="E1666" t="s">
        <v>56</v>
      </c>
      <c r="F1666">
        <v>0</v>
      </c>
    </row>
    <row r="1667" spans="1:6">
      <c r="A1667" s="7">
        <v>44442</v>
      </c>
      <c r="B1667" t="s">
        <v>0</v>
      </c>
      <c r="C1667" s="4">
        <v>110607.36</v>
      </c>
      <c r="D1667" s="15" t="s">
        <v>73</v>
      </c>
      <c r="E1667" t="s">
        <v>55</v>
      </c>
      <c r="F1667">
        <v>0</v>
      </c>
    </row>
    <row r="1668" spans="1:6">
      <c r="A1668" s="7">
        <v>44442</v>
      </c>
      <c r="B1668" t="s">
        <v>0</v>
      </c>
      <c r="C1668" s="4">
        <v>110607.36</v>
      </c>
      <c r="D1668" s="15" t="s">
        <v>76</v>
      </c>
      <c r="E1668" t="s">
        <v>25</v>
      </c>
      <c r="F1668">
        <v>33</v>
      </c>
    </row>
    <row r="1669" spans="1:6">
      <c r="A1669" s="7">
        <v>44442</v>
      </c>
      <c r="B1669" t="s">
        <v>0</v>
      </c>
      <c r="C1669" s="4">
        <v>110607.36</v>
      </c>
      <c r="D1669" s="15" t="s">
        <v>78</v>
      </c>
      <c r="E1669" t="s">
        <v>57</v>
      </c>
      <c r="F1669">
        <v>41</v>
      </c>
    </row>
    <row r="1670" spans="1:6">
      <c r="A1670" s="7">
        <v>44442</v>
      </c>
      <c r="B1670" t="s">
        <v>0</v>
      </c>
      <c r="C1670" s="4">
        <v>110607.36</v>
      </c>
      <c r="D1670" s="15" t="s">
        <v>78</v>
      </c>
      <c r="E1670" t="s">
        <v>58</v>
      </c>
      <c r="F1670">
        <v>58</v>
      </c>
    </row>
    <row r="1671" spans="1:6">
      <c r="A1671" s="7">
        <v>44442</v>
      </c>
      <c r="B1671" t="s">
        <v>0</v>
      </c>
      <c r="C1671" s="4">
        <v>110607.36</v>
      </c>
      <c r="D1671" s="15" t="s">
        <v>79</v>
      </c>
      <c r="E1671" t="s">
        <v>36</v>
      </c>
      <c r="F1671">
        <v>11</v>
      </c>
    </row>
    <row r="1672" spans="1:6">
      <c r="A1672" s="7">
        <v>44442</v>
      </c>
      <c r="B1672" t="s">
        <v>0</v>
      </c>
      <c r="C1672" s="4">
        <v>110607.36</v>
      </c>
      <c r="D1672" s="15" t="s">
        <v>80</v>
      </c>
      <c r="E1672" t="s">
        <v>60</v>
      </c>
      <c r="F1672">
        <v>0</v>
      </c>
    </row>
    <row r="1673" spans="1:6">
      <c r="A1673" s="7">
        <v>44442</v>
      </c>
      <c r="B1673" t="s">
        <v>0</v>
      </c>
      <c r="C1673" s="4">
        <v>110607.36</v>
      </c>
      <c r="D1673" s="15" t="s">
        <v>80</v>
      </c>
      <c r="E1673" t="s">
        <v>59</v>
      </c>
      <c r="F1673">
        <v>0</v>
      </c>
    </row>
    <row r="1674" spans="1:6">
      <c r="A1674" s="7">
        <v>44442</v>
      </c>
      <c r="B1674" t="s">
        <v>0</v>
      </c>
      <c r="C1674" s="4">
        <v>110607.36</v>
      </c>
      <c r="D1674" s="15" t="s">
        <v>81</v>
      </c>
      <c r="E1674" t="s">
        <v>15</v>
      </c>
      <c r="F1674">
        <v>0</v>
      </c>
    </row>
    <row r="1675" spans="1:6">
      <c r="A1675" s="7">
        <v>44442</v>
      </c>
      <c r="B1675" t="s">
        <v>0</v>
      </c>
      <c r="C1675" s="4">
        <v>110607.36</v>
      </c>
      <c r="D1675" s="15" t="s">
        <v>81</v>
      </c>
      <c r="E1675" t="s">
        <v>16</v>
      </c>
      <c r="F1675">
        <v>0</v>
      </c>
    </row>
    <row r="1676" spans="1:6">
      <c r="A1676" s="7">
        <v>44442</v>
      </c>
      <c r="B1676" t="s">
        <v>0</v>
      </c>
      <c r="C1676" s="4">
        <v>110607.36</v>
      </c>
      <c r="D1676" s="15" t="s">
        <v>81</v>
      </c>
      <c r="E1676" t="s">
        <v>17</v>
      </c>
      <c r="F1676">
        <v>0</v>
      </c>
    </row>
    <row r="1677" spans="1:6">
      <c r="A1677" s="7">
        <v>44442</v>
      </c>
      <c r="B1677" t="s">
        <v>0</v>
      </c>
      <c r="C1677" s="4">
        <v>110607.36</v>
      </c>
      <c r="D1677" s="15" t="s">
        <v>82</v>
      </c>
      <c r="E1677" t="s">
        <v>19</v>
      </c>
      <c r="F1677">
        <v>0</v>
      </c>
    </row>
    <row r="1678" spans="1:6">
      <c r="A1678" s="7">
        <v>44442</v>
      </c>
      <c r="B1678" t="s">
        <v>0</v>
      </c>
      <c r="C1678" s="4">
        <v>110607.36</v>
      </c>
      <c r="D1678" s="15" t="s">
        <v>83</v>
      </c>
      <c r="E1678" t="s">
        <v>14</v>
      </c>
      <c r="F1678">
        <v>0</v>
      </c>
    </row>
    <row r="1679" spans="1:6">
      <c r="A1679" s="7">
        <v>44442</v>
      </c>
      <c r="B1679" t="s">
        <v>0</v>
      </c>
      <c r="C1679" s="4">
        <v>110607.36</v>
      </c>
      <c r="D1679" s="15" t="s">
        <v>84</v>
      </c>
      <c r="E1679" t="s">
        <v>38</v>
      </c>
      <c r="F1679">
        <v>118</v>
      </c>
    </row>
    <row r="1680" spans="1:6">
      <c r="A1680" s="7">
        <v>44442</v>
      </c>
      <c r="B1680" t="s">
        <v>0</v>
      </c>
      <c r="C1680" s="4">
        <v>110607.36</v>
      </c>
      <c r="D1680" s="15" t="s">
        <v>85</v>
      </c>
      <c r="E1680" t="s">
        <v>40</v>
      </c>
      <c r="F1680">
        <v>0</v>
      </c>
    </row>
    <row r="1681" spans="1:6">
      <c r="A1681" s="7">
        <v>44442</v>
      </c>
      <c r="B1681" t="s">
        <v>0</v>
      </c>
      <c r="C1681" s="4">
        <v>110607.36</v>
      </c>
      <c r="D1681" s="15" t="s">
        <v>86</v>
      </c>
      <c r="E1681" t="s">
        <v>13</v>
      </c>
      <c r="F1681">
        <v>0</v>
      </c>
    </row>
    <row r="1682" spans="1:6">
      <c r="A1682" s="7">
        <v>44442</v>
      </c>
      <c r="B1682" t="s">
        <v>0</v>
      </c>
      <c r="C1682" s="4">
        <v>110607.36</v>
      </c>
      <c r="D1682" s="15" t="s">
        <v>87</v>
      </c>
      <c r="E1682" t="s">
        <v>37</v>
      </c>
      <c r="F1682">
        <v>0</v>
      </c>
    </row>
    <row r="1683" spans="1:6">
      <c r="A1683" s="7">
        <v>44442</v>
      </c>
      <c r="B1683" t="s">
        <v>0</v>
      </c>
      <c r="C1683" s="4">
        <v>110607.36</v>
      </c>
      <c r="D1683" s="15" t="s">
        <v>88</v>
      </c>
      <c r="E1683" t="s">
        <v>39</v>
      </c>
      <c r="F1683">
        <v>0</v>
      </c>
    </row>
    <row r="1684" spans="1:6">
      <c r="A1684" s="7">
        <v>44442</v>
      </c>
      <c r="B1684" t="s">
        <v>0</v>
      </c>
      <c r="C1684" s="4">
        <v>110607.36</v>
      </c>
      <c r="D1684" s="15" t="s">
        <v>89</v>
      </c>
      <c r="E1684" t="s">
        <v>20</v>
      </c>
      <c r="F1684">
        <v>233</v>
      </c>
    </row>
    <row r="1685" spans="1:6">
      <c r="A1685" s="7">
        <v>44442</v>
      </c>
      <c r="B1685" t="s">
        <v>0</v>
      </c>
      <c r="C1685" s="4">
        <v>110607.36</v>
      </c>
      <c r="D1685" s="15" t="s">
        <v>89</v>
      </c>
      <c r="E1685" t="s">
        <v>21</v>
      </c>
      <c r="F1685">
        <v>9</v>
      </c>
    </row>
    <row r="1686" spans="1:6">
      <c r="A1686" s="7">
        <v>44442</v>
      </c>
      <c r="B1686" t="s">
        <v>0</v>
      </c>
      <c r="C1686" s="4">
        <v>110607.36</v>
      </c>
      <c r="D1686" s="15" t="s">
        <v>89</v>
      </c>
      <c r="E1686" t="s">
        <v>22</v>
      </c>
      <c r="F1686">
        <v>330</v>
      </c>
    </row>
    <row r="1687" spans="1:6">
      <c r="A1687" s="7">
        <v>44442</v>
      </c>
      <c r="B1687" t="s">
        <v>0</v>
      </c>
      <c r="C1687" s="4">
        <v>110607.36</v>
      </c>
      <c r="D1687" s="15" t="s">
        <v>90</v>
      </c>
      <c r="E1687" t="s">
        <v>91</v>
      </c>
      <c r="F1687">
        <v>0</v>
      </c>
    </row>
    <row r="1688" spans="1:6">
      <c r="A1688" s="7">
        <v>44442</v>
      </c>
      <c r="B1688" t="s">
        <v>0</v>
      </c>
      <c r="C1688" s="4">
        <v>110607.36</v>
      </c>
      <c r="D1688" s="15" t="s">
        <v>90</v>
      </c>
      <c r="E1688" t="s">
        <v>18</v>
      </c>
      <c r="F1688">
        <v>0</v>
      </c>
    </row>
    <row r="1689" spans="1:6">
      <c r="A1689" s="7">
        <v>44442</v>
      </c>
      <c r="B1689" t="s">
        <v>0</v>
      </c>
      <c r="C1689" s="4">
        <v>110607.36</v>
      </c>
      <c r="D1689" s="15" t="s">
        <v>90</v>
      </c>
      <c r="E1689" t="s">
        <v>92</v>
      </c>
      <c r="F1689">
        <v>0</v>
      </c>
    </row>
    <row r="1690" spans="1:6">
      <c r="A1690" s="7">
        <v>44442</v>
      </c>
      <c r="B1690" t="s">
        <v>0</v>
      </c>
      <c r="C1690" s="4">
        <v>110607.36</v>
      </c>
      <c r="D1690" s="15" t="s">
        <v>90</v>
      </c>
      <c r="E1690" t="s">
        <v>93</v>
      </c>
      <c r="F1690">
        <v>0</v>
      </c>
    </row>
    <row r="1691" spans="1:6">
      <c r="A1691" s="7">
        <v>44442</v>
      </c>
      <c r="B1691" t="s">
        <v>0</v>
      </c>
      <c r="C1691" s="4">
        <v>110607.36</v>
      </c>
      <c r="D1691" s="15" t="s">
        <v>90</v>
      </c>
      <c r="E1691" t="s">
        <v>94</v>
      </c>
      <c r="F1691">
        <v>0</v>
      </c>
    </row>
    <row r="1692" spans="1:6">
      <c r="A1692" s="7">
        <v>44443</v>
      </c>
      <c r="B1692" t="s">
        <v>0</v>
      </c>
      <c r="C1692" s="4">
        <v>112185.55</v>
      </c>
      <c r="D1692" s="15" t="s">
        <v>73</v>
      </c>
      <c r="E1692" t="s">
        <v>56</v>
      </c>
      <c r="F1692">
        <v>0</v>
      </c>
    </row>
    <row r="1693" spans="1:6">
      <c r="A1693" s="7">
        <v>44443</v>
      </c>
      <c r="B1693" t="s">
        <v>0</v>
      </c>
      <c r="C1693" s="4">
        <v>112185.55</v>
      </c>
      <c r="D1693" s="15" t="s">
        <v>73</v>
      </c>
      <c r="E1693" t="s">
        <v>55</v>
      </c>
      <c r="F1693">
        <v>0</v>
      </c>
    </row>
    <row r="1694" spans="1:6">
      <c r="A1694" s="7">
        <v>44443</v>
      </c>
      <c r="B1694" t="s">
        <v>0</v>
      </c>
      <c r="C1694" s="4">
        <v>112185.55</v>
      </c>
      <c r="D1694" s="15" t="s">
        <v>76</v>
      </c>
      <c r="E1694" t="s">
        <v>25</v>
      </c>
      <c r="F1694">
        <v>57</v>
      </c>
    </row>
    <row r="1695" spans="1:6">
      <c r="A1695" s="7">
        <v>44443</v>
      </c>
      <c r="B1695" t="s">
        <v>0</v>
      </c>
      <c r="C1695" s="4">
        <v>112185.55</v>
      </c>
      <c r="D1695" s="15" t="s">
        <v>78</v>
      </c>
      <c r="E1695" t="s">
        <v>57</v>
      </c>
      <c r="F1695">
        <v>44</v>
      </c>
    </row>
    <row r="1696" spans="1:6">
      <c r="A1696" s="7">
        <v>44443</v>
      </c>
      <c r="B1696" t="s">
        <v>0</v>
      </c>
      <c r="C1696" s="4">
        <v>112185.55</v>
      </c>
      <c r="D1696" s="15" t="s">
        <v>78</v>
      </c>
      <c r="E1696" t="s">
        <v>58</v>
      </c>
      <c r="F1696">
        <v>35</v>
      </c>
    </row>
    <row r="1697" spans="1:6">
      <c r="A1697" s="7">
        <v>44443</v>
      </c>
      <c r="B1697" t="s">
        <v>0</v>
      </c>
      <c r="C1697" s="4">
        <v>112185.55</v>
      </c>
      <c r="D1697" s="15" t="s">
        <v>79</v>
      </c>
      <c r="E1697" t="s">
        <v>36</v>
      </c>
      <c r="F1697">
        <v>11</v>
      </c>
    </row>
    <row r="1698" spans="1:6">
      <c r="A1698" s="7">
        <v>44443</v>
      </c>
      <c r="B1698" t="s">
        <v>0</v>
      </c>
      <c r="C1698" s="4">
        <v>112185.55</v>
      </c>
      <c r="D1698" s="15" t="s">
        <v>80</v>
      </c>
      <c r="E1698" t="s">
        <v>60</v>
      </c>
      <c r="F1698">
        <v>0</v>
      </c>
    </row>
    <row r="1699" spans="1:6">
      <c r="A1699" s="7">
        <v>44443</v>
      </c>
      <c r="B1699" t="s">
        <v>0</v>
      </c>
      <c r="C1699" s="4">
        <v>112185.55</v>
      </c>
      <c r="D1699" s="15" t="s">
        <v>80</v>
      </c>
      <c r="E1699" t="s">
        <v>59</v>
      </c>
      <c r="F1699">
        <v>0</v>
      </c>
    </row>
    <row r="1700" spans="1:6">
      <c r="A1700" s="7">
        <v>44443</v>
      </c>
      <c r="B1700" t="s">
        <v>0</v>
      </c>
      <c r="C1700" s="4">
        <v>112185.55</v>
      </c>
      <c r="D1700" s="15" t="s">
        <v>81</v>
      </c>
      <c r="E1700" t="s">
        <v>15</v>
      </c>
      <c r="F1700">
        <v>0</v>
      </c>
    </row>
    <row r="1701" spans="1:6">
      <c r="A1701" s="7">
        <v>44443</v>
      </c>
      <c r="B1701" t="s">
        <v>0</v>
      </c>
      <c r="C1701" s="4">
        <v>112185.55</v>
      </c>
      <c r="D1701" s="15" t="s">
        <v>81</v>
      </c>
      <c r="E1701" t="s">
        <v>16</v>
      </c>
      <c r="F1701">
        <v>0</v>
      </c>
    </row>
    <row r="1702" spans="1:6">
      <c r="A1702" s="7">
        <v>44443</v>
      </c>
      <c r="B1702" t="s">
        <v>0</v>
      </c>
      <c r="C1702" s="4">
        <v>112185.55</v>
      </c>
      <c r="D1702" s="15" t="s">
        <v>81</v>
      </c>
      <c r="E1702" t="s">
        <v>17</v>
      </c>
      <c r="F1702">
        <v>0</v>
      </c>
    </row>
    <row r="1703" spans="1:6">
      <c r="A1703" s="7">
        <v>44443</v>
      </c>
      <c r="B1703" t="s">
        <v>0</v>
      </c>
      <c r="C1703" s="4">
        <v>112185.55</v>
      </c>
      <c r="D1703" s="15" t="s">
        <v>82</v>
      </c>
      <c r="E1703" t="s">
        <v>19</v>
      </c>
      <c r="F1703">
        <v>0</v>
      </c>
    </row>
    <row r="1704" spans="1:6">
      <c r="A1704" s="7">
        <v>44443</v>
      </c>
      <c r="B1704" t="s">
        <v>0</v>
      </c>
      <c r="C1704" s="4">
        <v>112185.55</v>
      </c>
      <c r="D1704" s="15" t="s">
        <v>83</v>
      </c>
      <c r="E1704" t="s">
        <v>14</v>
      </c>
      <c r="F1704">
        <v>0</v>
      </c>
    </row>
    <row r="1705" spans="1:6">
      <c r="A1705" s="7">
        <v>44443</v>
      </c>
      <c r="B1705" t="s">
        <v>0</v>
      </c>
      <c r="C1705" s="4">
        <v>112185.55</v>
      </c>
      <c r="D1705" s="15" t="s">
        <v>84</v>
      </c>
      <c r="E1705" t="s">
        <v>38</v>
      </c>
      <c r="F1705">
        <v>101</v>
      </c>
    </row>
    <row r="1706" spans="1:6">
      <c r="A1706" s="7">
        <v>44443</v>
      </c>
      <c r="B1706" t="s">
        <v>0</v>
      </c>
      <c r="C1706" s="4">
        <v>112185.55</v>
      </c>
      <c r="D1706" s="15" t="s">
        <v>85</v>
      </c>
      <c r="E1706" t="s">
        <v>40</v>
      </c>
      <c r="F1706">
        <v>0</v>
      </c>
    </row>
    <row r="1707" spans="1:6">
      <c r="A1707" s="7">
        <v>44443</v>
      </c>
      <c r="B1707" t="s">
        <v>0</v>
      </c>
      <c r="C1707" s="4">
        <v>112185.55</v>
      </c>
      <c r="D1707" s="15" t="s">
        <v>86</v>
      </c>
      <c r="E1707" t="s">
        <v>13</v>
      </c>
      <c r="F1707">
        <v>0</v>
      </c>
    </row>
    <row r="1708" spans="1:6">
      <c r="A1708" s="7">
        <v>44443</v>
      </c>
      <c r="B1708" t="s">
        <v>0</v>
      </c>
      <c r="C1708" s="4">
        <v>112185.55</v>
      </c>
      <c r="D1708" s="15" t="s">
        <v>87</v>
      </c>
      <c r="E1708" t="s">
        <v>37</v>
      </c>
      <c r="F1708">
        <v>0</v>
      </c>
    </row>
    <row r="1709" spans="1:6">
      <c r="A1709" s="7">
        <v>44443</v>
      </c>
      <c r="B1709" t="s">
        <v>0</v>
      </c>
      <c r="C1709" s="4">
        <v>112185.55</v>
      </c>
      <c r="D1709" s="15" t="s">
        <v>88</v>
      </c>
      <c r="E1709" t="s">
        <v>39</v>
      </c>
      <c r="F1709">
        <v>0</v>
      </c>
    </row>
    <row r="1710" spans="1:6">
      <c r="A1710" s="7">
        <v>44443</v>
      </c>
      <c r="B1710" t="s">
        <v>0</v>
      </c>
      <c r="C1710" s="4">
        <v>112185.55</v>
      </c>
      <c r="D1710" s="15" t="s">
        <v>89</v>
      </c>
      <c r="E1710" t="s">
        <v>20</v>
      </c>
      <c r="F1710">
        <v>246</v>
      </c>
    </row>
    <row r="1711" spans="1:6">
      <c r="A1711" s="7">
        <v>44443</v>
      </c>
      <c r="B1711" t="s">
        <v>0</v>
      </c>
      <c r="C1711" s="4">
        <v>112185.55</v>
      </c>
      <c r="D1711" s="15" t="s">
        <v>89</v>
      </c>
      <c r="E1711" t="s">
        <v>21</v>
      </c>
      <c r="F1711">
        <v>9</v>
      </c>
    </row>
    <row r="1712" spans="1:6">
      <c r="A1712" s="7">
        <v>44443</v>
      </c>
      <c r="B1712" t="s">
        <v>0</v>
      </c>
      <c r="C1712" s="4">
        <v>112185.55</v>
      </c>
      <c r="D1712" s="15" t="s">
        <v>89</v>
      </c>
      <c r="E1712" t="s">
        <v>22</v>
      </c>
      <c r="F1712">
        <v>379</v>
      </c>
    </row>
    <row r="1713" spans="1:6">
      <c r="A1713" s="7">
        <v>44443</v>
      </c>
      <c r="B1713" t="s">
        <v>0</v>
      </c>
      <c r="C1713" s="4">
        <v>112185.55</v>
      </c>
      <c r="D1713" s="15" t="s">
        <v>90</v>
      </c>
      <c r="E1713" t="s">
        <v>91</v>
      </c>
      <c r="F1713">
        <v>0</v>
      </c>
    </row>
    <row r="1714" spans="1:6">
      <c r="A1714" s="7">
        <v>44443</v>
      </c>
      <c r="B1714" t="s">
        <v>0</v>
      </c>
      <c r="C1714" s="4">
        <v>112185.55</v>
      </c>
      <c r="D1714" s="15" t="s">
        <v>90</v>
      </c>
      <c r="E1714" t="s">
        <v>18</v>
      </c>
      <c r="F1714">
        <v>0</v>
      </c>
    </row>
    <row r="1715" spans="1:6">
      <c r="A1715" s="7">
        <v>44443</v>
      </c>
      <c r="B1715" t="s">
        <v>0</v>
      </c>
      <c r="C1715" s="4">
        <v>112185.55</v>
      </c>
      <c r="D1715" s="15" t="s">
        <v>90</v>
      </c>
      <c r="E1715" t="s">
        <v>92</v>
      </c>
      <c r="F1715">
        <v>0</v>
      </c>
    </row>
    <row r="1716" spans="1:6">
      <c r="A1716" s="7">
        <v>44443</v>
      </c>
      <c r="B1716" t="s">
        <v>0</v>
      </c>
      <c r="C1716" s="4">
        <v>112185.55</v>
      </c>
      <c r="D1716" s="15" t="s">
        <v>90</v>
      </c>
      <c r="E1716" t="s">
        <v>93</v>
      </c>
      <c r="F1716">
        <v>0</v>
      </c>
    </row>
    <row r="1717" spans="1:6">
      <c r="A1717" s="7">
        <v>44443</v>
      </c>
      <c r="B1717" t="s">
        <v>0</v>
      </c>
      <c r="C1717" s="4">
        <v>112185.55</v>
      </c>
      <c r="D1717" s="15" t="s">
        <v>90</v>
      </c>
      <c r="E1717" t="s">
        <v>94</v>
      </c>
      <c r="F1717">
        <v>0</v>
      </c>
    </row>
    <row r="1718" spans="1:6">
      <c r="A1718" s="7">
        <v>44444</v>
      </c>
      <c r="B1718" t="s">
        <v>0</v>
      </c>
      <c r="C1718" s="4">
        <v>124419.12</v>
      </c>
      <c r="D1718" s="15" t="s">
        <v>73</v>
      </c>
      <c r="E1718" t="s">
        <v>56</v>
      </c>
      <c r="F1718">
        <v>0</v>
      </c>
    </row>
    <row r="1719" spans="1:6">
      <c r="A1719" s="7">
        <v>44444</v>
      </c>
      <c r="B1719" t="s">
        <v>0</v>
      </c>
      <c r="C1719" s="4">
        <v>124419.12</v>
      </c>
      <c r="D1719" s="15" t="s">
        <v>73</v>
      </c>
      <c r="E1719" t="s">
        <v>55</v>
      </c>
      <c r="F1719">
        <v>0</v>
      </c>
    </row>
    <row r="1720" spans="1:6">
      <c r="A1720" s="7">
        <v>44444</v>
      </c>
      <c r="B1720" t="s">
        <v>0</v>
      </c>
      <c r="C1720" s="4">
        <v>124419.12</v>
      </c>
      <c r="D1720" s="15" t="s">
        <v>76</v>
      </c>
      <c r="E1720" t="s">
        <v>25</v>
      </c>
      <c r="F1720">
        <v>67</v>
      </c>
    </row>
    <row r="1721" spans="1:6">
      <c r="A1721" s="7">
        <v>44444</v>
      </c>
      <c r="B1721" t="s">
        <v>0</v>
      </c>
      <c r="C1721" s="4">
        <v>124419.12</v>
      </c>
      <c r="D1721" s="15" t="s">
        <v>78</v>
      </c>
      <c r="E1721" t="s">
        <v>57</v>
      </c>
      <c r="F1721">
        <v>40</v>
      </c>
    </row>
    <row r="1722" spans="1:6">
      <c r="A1722" s="7">
        <v>44444</v>
      </c>
      <c r="B1722" t="s">
        <v>0</v>
      </c>
      <c r="C1722" s="4">
        <v>124419.12</v>
      </c>
      <c r="D1722" s="15" t="s">
        <v>78</v>
      </c>
      <c r="E1722" t="s">
        <v>58</v>
      </c>
      <c r="F1722">
        <v>41</v>
      </c>
    </row>
    <row r="1723" spans="1:6">
      <c r="A1723" s="7">
        <v>44444</v>
      </c>
      <c r="B1723" t="s">
        <v>0</v>
      </c>
      <c r="C1723" s="4">
        <v>124419.12</v>
      </c>
      <c r="D1723" s="15" t="s">
        <v>79</v>
      </c>
      <c r="E1723" t="s">
        <v>36</v>
      </c>
      <c r="F1723">
        <v>9</v>
      </c>
    </row>
    <row r="1724" spans="1:6">
      <c r="A1724" s="7">
        <v>44444</v>
      </c>
      <c r="B1724" t="s">
        <v>0</v>
      </c>
      <c r="C1724" s="4">
        <v>124419.12</v>
      </c>
      <c r="D1724" s="15" t="s">
        <v>80</v>
      </c>
      <c r="E1724" t="s">
        <v>60</v>
      </c>
      <c r="F1724">
        <v>0</v>
      </c>
    </row>
    <row r="1725" spans="1:6">
      <c r="A1725" s="7">
        <v>44444</v>
      </c>
      <c r="B1725" t="s">
        <v>0</v>
      </c>
      <c r="C1725" s="4">
        <v>124419.12</v>
      </c>
      <c r="D1725" s="15" t="s">
        <v>80</v>
      </c>
      <c r="E1725" t="s">
        <v>59</v>
      </c>
      <c r="F1725">
        <v>0</v>
      </c>
    </row>
    <row r="1726" spans="1:6">
      <c r="A1726" s="7">
        <v>44444</v>
      </c>
      <c r="B1726" t="s">
        <v>0</v>
      </c>
      <c r="C1726" s="4">
        <v>124419.12</v>
      </c>
      <c r="D1726" s="15" t="s">
        <v>81</v>
      </c>
      <c r="E1726" t="s">
        <v>15</v>
      </c>
      <c r="F1726">
        <v>0</v>
      </c>
    </row>
    <row r="1727" spans="1:6">
      <c r="A1727" s="7">
        <v>44444</v>
      </c>
      <c r="B1727" t="s">
        <v>0</v>
      </c>
      <c r="C1727" s="4">
        <v>124419.12</v>
      </c>
      <c r="D1727" s="15" t="s">
        <v>81</v>
      </c>
      <c r="E1727" t="s">
        <v>16</v>
      </c>
      <c r="F1727">
        <v>0</v>
      </c>
    </row>
    <row r="1728" spans="1:6">
      <c r="A1728" s="7">
        <v>44444</v>
      </c>
      <c r="B1728" t="s">
        <v>0</v>
      </c>
      <c r="C1728" s="4">
        <v>124419.12</v>
      </c>
      <c r="D1728" s="15" t="s">
        <v>81</v>
      </c>
      <c r="E1728" t="s">
        <v>17</v>
      </c>
      <c r="F1728">
        <v>0</v>
      </c>
    </row>
    <row r="1729" spans="1:6">
      <c r="A1729" s="7">
        <v>44444</v>
      </c>
      <c r="B1729" t="s">
        <v>0</v>
      </c>
      <c r="C1729" s="4">
        <v>124419.12</v>
      </c>
      <c r="D1729" s="15" t="s">
        <v>82</v>
      </c>
      <c r="E1729" t="s">
        <v>19</v>
      </c>
      <c r="F1729">
        <v>0</v>
      </c>
    </row>
    <row r="1730" spans="1:6">
      <c r="A1730" s="7">
        <v>44444</v>
      </c>
      <c r="B1730" t="s">
        <v>0</v>
      </c>
      <c r="C1730" s="4">
        <v>124419.12</v>
      </c>
      <c r="D1730" s="15" t="s">
        <v>83</v>
      </c>
      <c r="E1730" t="s">
        <v>14</v>
      </c>
      <c r="F1730">
        <v>0</v>
      </c>
    </row>
    <row r="1731" spans="1:6">
      <c r="A1731" s="7">
        <v>44444</v>
      </c>
      <c r="B1731" t="s">
        <v>0</v>
      </c>
      <c r="C1731" s="4">
        <v>124419.12</v>
      </c>
      <c r="D1731" s="15" t="s">
        <v>84</v>
      </c>
      <c r="E1731" t="s">
        <v>38</v>
      </c>
      <c r="F1731">
        <v>107</v>
      </c>
    </row>
    <row r="1732" spans="1:6">
      <c r="A1732" s="7">
        <v>44444</v>
      </c>
      <c r="B1732" t="s">
        <v>0</v>
      </c>
      <c r="C1732" s="4">
        <v>124419.12</v>
      </c>
      <c r="D1732" s="15" t="s">
        <v>85</v>
      </c>
      <c r="E1732" t="s">
        <v>40</v>
      </c>
      <c r="F1732">
        <v>0</v>
      </c>
    </row>
    <row r="1733" spans="1:6">
      <c r="A1733" s="7">
        <v>44444</v>
      </c>
      <c r="B1733" t="s">
        <v>0</v>
      </c>
      <c r="C1733" s="4">
        <v>124419.12</v>
      </c>
      <c r="D1733" s="15" t="s">
        <v>86</v>
      </c>
      <c r="E1733" t="s">
        <v>13</v>
      </c>
      <c r="F1733">
        <v>0</v>
      </c>
    </row>
    <row r="1734" spans="1:6">
      <c r="A1734" s="7">
        <v>44444</v>
      </c>
      <c r="B1734" t="s">
        <v>0</v>
      </c>
      <c r="C1734" s="4">
        <v>124419.12</v>
      </c>
      <c r="D1734" s="15" t="s">
        <v>87</v>
      </c>
      <c r="E1734" t="s">
        <v>37</v>
      </c>
      <c r="F1734">
        <v>0</v>
      </c>
    </row>
    <row r="1735" spans="1:6">
      <c r="A1735" s="7">
        <v>44444</v>
      </c>
      <c r="B1735" t="s">
        <v>0</v>
      </c>
      <c r="C1735" s="4">
        <v>124419.12</v>
      </c>
      <c r="D1735" s="15" t="s">
        <v>88</v>
      </c>
      <c r="E1735" t="s">
        <v>39</v>
      </c>
      <c r="F1735">
        <v>0</v>
      </c>
    </row>
    <row r="1736" spans="1:6">
      <c r="A1736" s="7">
        <v>44444</v>
      </c>
      <c r="B1736" t="s">
        <v>0</v>
      </c>
      <c r="C1736" s="4">
        <v>124419.12</v>
      </c>
      <c r="D1736" s="15" t="s">
        <v>89</v>
      </c>
      <c r="E1736" t="s">
        <v>20</v>
      </c>
      <c r="F1736">
        <v>241</v>
      </c>
    </row>
    <row r="1737" spans="1:6">
      <c r="A1737" s="7">
        <v>44444</v>
      </c>
      <c r="B1737" t="s">
        <v>0</v>
      </c>
      <c r="C1737" s="4">
        <v>124419.12</v>
      </c>
      <c r="D1737" s="15" t="s">
        <v>89</v>
      </c>
      <c r="E1737" t="s">
        <v>21</v>
      </c>
      <c r="F1737">
        <v>9</v>
      </c>
    </row>
    <row r="1738" spans="1:6">
      <c r="A1738" s="7">
        <v>44444</v>
      </c>
      <c r="B1738" t="s">
        <v>0</v>
      </c>
      <c r="C1738" s="4">
        <v>124419.12</v>
      </c>
      <c r="D1738" s="15" t="s">
        <v>89</v>
      </c>
      <c r="E1738" t="s">
        <v>22</v>
      </c>
      <c r="F1738">
        <v>396</v>
      </c>
    </row>
    <row r="1739" spans="1:6">
      <c r="A1739" s="7">
        <v>44444</v>
      </c>
      <c r="B1739" t="s">
        <v>0</v>
      </c>
      <c r="C1739" s="4">
        <v>124419.12</v>
      </c>
      <c r="D1739" s="15" t="s">
        <v>90</v>
      </c>
      <c r="E1739" t="s">
        <v>91</v>
      </c>
      <c r="F1739">
        <v>0</v>
      </c>
    </row>
    <row r="1740" spans="1:6">
      <c r="A1740" s="7">
        <v>44444</v>
      </c>
      <c r="B1740" t="s">
        <v>0</v>
      </c>
      <c r="C1740" s="4">
        <v>124419.12</v>
      </c>
      <c r="D1740" s="15" t="s">
        <v>90</v>
      </c>
      <c r="E1740" t="s">
        <v>18</v>
      </c>
      <c r="F1740">
        <v>0</v>
      </c>
    </row>
    <row r="1741" spans="1:6">
      <c r="A1741" s="7">
        <v>44444</v>
      </c>
      <c r="B1741" t="s">
        <v>0</v>
      </c>
      <c r="C1741" s="4">
        <v>124419.12</v>
      </c>
      <c r="D1741" s="15" t="s">
        <v>90</v>
      </c>
      <c r="E1741" t="s">
        <v>92</v>
      </c>
      <c r="F1741">
        <v>0</v>
      </c>
    </row>
    <row r="1742" spans="1:6">
      <c r="A1742" s="7">
        <v>44444</v>
      </c>
      <c r="B1742" t="s">
        <v>0</v>
      </c>
      <c r="C1742" s="4">
        <v>124419.12</v>
      </c>
      <c r="D1742" s="15" t="s">
        <v>90</v>
      </c>
      <c r="E1742" t="s">
        <v>93</v>
      </c>
      <c r="F1742">
        <v>0</v>
      </c>
    </row>
    <row r="1743" spans="1:6">
      <c r="A1743" s="7">
        <v>44444</v>
      </c>
      <c r="B1743" t="s">
        <v>0</v>
      </c>
      <c r="C1743" s="4">
        <v>124419.12</v>
      </c>
      <c r="D1743" s="15" t="s">
        <v>90</v>
      </c>
      <c r="E1743" t="s">
        <v>94</v>
      </c>
      <c r="F1743">
        <v>0</v>
      </c>
    </row>
    <row r="1744" spans="1:6">
      <c r="A1744" s="7">
        <v>44445</v>
      </c>
      <c r="B1744" t="s">
        <v>0</v>
      </c>
      <c r="C1744" s="4">
        <v>122690.97</v>
      </c>
      <c r="D1744" s="15" t="s">
        <v>73</v>
      </c>
      <c r="E1744" t="s">
        <v>56</v>
      </c>
      <c r="F1744">
        <v>0</v>
      </c>
    </row>
    <row r="1745" spans="1:6">
      <c r="A1745" s="7">
        <v>44445</v>
      </c>
      <c r="B1745" t="s">
        <v>0</v>
      </c>
      <c r="C1745" s="4">
        <v>122690.97</v>
      </c>
      <c r="D1745" s="15" t="s">
        <v>73</v>
      </c>
      <c r="E1745" t="s">
        <v>55</v>
      </c>
      <c r="F1745">
        <v>0</v>
      </c>
    </row>
    <row r="1746" spans="1:6">
      <c r="A1746" s="7">
        <v>44445</v>
      </c>
      <c r="B1746" t="s">
        <v>0</v>
      </c>
      <c r="C1746" s="4">
        <v>122690.97</v>
      </c>
      <c r="D1746" s="15" t="s">
        <v>76</v>
      </c>
      <c r="E1746" t="s">
        <v>25</v>
      </c>
      <c r="F1746">
        <v>63</v>
      </c>
    </row>
    <row r="1747" spans="1:6">
      <c r="A1747" s="7">
        <v>44445</v>
      </c>
      <c r="B1747" t="s">
        <v>0</v>
      </c>
      <c r="C1747" s="4">
        <v>122690.97</v>
      </c>
      <c r="D1747" s="15" t="s">
        <v>78</v>
      </c>
      <c r="E1747" t="s">
        <v>57</v>
      </c>
      <c r="F1747">
        <v>46</v>
      </c>
    </row>
    <row r="1748" spans="1:6">
      <c r="A1748" s="7">
        <v>44445</v>
      </c>
      <c r="B1748" t="s">
        <v>0</v>
      </c>
      <c r="C1748" s="4">
        <v>122690.97</v>
      </c>
      <c r="D1748" s="15" t="s">
        <v>78</v>
      </c>
      <c r="E1748" t="s">
        <v>58</v>
      </c>
      <c r="F1748">
        <v>62</v>
      </c>
    </row>
    <row r="1749" spans="1:6">
      <c r="A1749" s="7">
        <v>44445</v>
      </c>
      <c r="B1749" t="s">
        <v>0</v>
      </c>
      <c r="C1749" s="4">
        <v>122690.97</v>
      </c>
      <c r="D1749" s="15" t="s">
        <v>79</v>
      </c>
      <c r="E1749" t="s">
        <v>36</v>
      </c>
      <c r="F1749">
        <v>11</v>
      </c>
    </row>
    <row r="1750" spans="1:6">
      <c r="A1750" s="7">
        <v>44445</v>
      </c>
      <c r="B1750" t="s">
        <v>0</v>
      </c>
      <c r="C1750" s="4">
        <v>122690.97</v>
      </c>
      <c r="D1750" s="15" t="s">
        <v>80</v>
      </c>
      <c r="E1750" t="s">
        <v>60</v>
      </c>
      <c r="F1750">
        <v>0</v>
      </c>
    </row>
    <row r="1751" spans="1:6">
      <c r="A1751" s="7">
        <v>44445</v>
      </c>
      <c r="B1751" t="s">
        <v>0</v>
      </c>
      <c r="C1751" s="4">
        <v>122690.97</v>
      </c>
      <c r="D1751" s="15" t="s">
        <v>80</v>
      </c>
      <c r="E1751" t="s">
        <v>59</v>
      </c>
      <c r="F1751">
        <v>0</v>
      </c>
    </row>
    <row r="1752" spans="1:6">
      <c r="A1752" s="7">
        <v>44445</v>
      </c>
      <c r="B1752" t="s">
        <v>0</v>
      </c>
      <c r="C1752" s="4">
        <v>122690.97</v>
      </c>
      <c r="D1752" s="15" t="s">
        <v>81</v>
      </c>
      <c r="E1752" t="s">
        <v>15</v>
      </c>
      <c r="F1752">
        <v>0</v>
      </c>
    </row>
    <row r="1753" spans="1:6">
      <c r="A1753" s="7">
        <v>44445</v>
      </c>
      <c r="B1753" t="s">
        <v>0</v>
      </c>
      <c r="C1753" s="4">
        <v>122690.97</v>
      </c>
      <c r="D1753" s="15" t="s">
        <v>81</v>
      </c>
      <c r="E1753" t="s">
        <v>16</v>
      </c>
      <c r="F1753">
        <v>0</v>
      </c>
    </row>
    <row r="1754" spans="1:6">
      <c r="A1754" s="7">
        <v>44445</v>
      </c>
      <c r="B1754" t="s">
        <v>0</v>
      </c>
      <c r="C1754" s="4">
        <v>122690.97</v>
      </c>
      <c r="D1754" s="15" t="s">
        <v>81</v>
      </c>
      <c r="E1754" t="s">
        <v>17</v>
      </c>
      <c r="F1754">
        <v>0</v>
      </c>
    </row>
    <row r="1755" spans="1:6">
      <c r="A1755" s="7">
        <v>44445</v>
      </c>
      <c r="B1755" t="s">
        <v>0</v>
      </c>
      <c r="C1755" s="4">
        <v>122690.97</v>
      </c>
      <c r="D1755" s="15" t="s">
        <v>82</v>
      </c>
      <c r="E1755" t="s">
        <v>19</v>
      </c>
      <c r="F1755">
        <v>0</v>
      </c>
    </row>
    <row r="1756" spans="1:6">
      <c r="A1756" s="7">
        <v>44445</v>
      </c>
      <c r="B1756" t="s">
        <v>0</v>
      </c>
      <c r="C1756" s="4">
        <v>122690.97</v>
      </c>
      <c r="D1756" s="15" t="s">
        <v>83</v>
      </c>
      <c r="E1756" t="s">
        <v>14</v>
      </c>
      <c r="F1756">
        <v>0</v>
      </c>
    </row>
    <row r="1757" spans="1:6">
      <c r="A1757" s="7">
        <v>44445</v>
      </c>
      <c r="B1757" t="s">
        <v>0</v>
      </c>
      <c r="C1757" s="4">
        <v>122690.97</v>
      </c>
      <c r="D1757" s="15" t="s">
        <v>84</v>
      </c>
      <c r="E1757" t="s">
        <v>38</v>
      </c>
      <c r="F1757">
        <v>129</v>
      </c>
    </row>
    <row r="1758" spans="1:6">
      <c r="A1758" s="7">
        <v>44445</v>
      </c>
      <c r="B1758" t="s">
        <v>0</v>
      </c>
      <c r="C1758" s="4">
        <v>122690.97</v>
      </c>
      <c r="D1758" s="15" t="s">
        <v>85</v>
      </c>
      <c r="E1758" t="s">
        <v>40</v>
      </c>
      <c r="F1758">
        <v>0</v>
      </c>
    </row>
    <row r="1759" spans="1:6">
      <c r="A1759" s="7">
        <v>44445</v>
      </c>
      <c r="B1759" t="s">
        <v>0</v>
      </c>
      <c r="C1759" s="4">
        <v>122690.97</v>
      </c>
      <c r="D1759" s="15" t="s">
        <v>86</v>
      </c>
      <c r="E1759" t="s">
        <v>13</v>
      </c>
      <c r="F1759">
        <v>0</v>
      </c>
    </row>
    <row r="1760" spans="1:6">
      <c r="A1760" s="7">
        <v>44445</v>
      </c>
      <c r="B1760" t="s">
        <v>0</v>
      </c>
      <c r="C1760" s="4">
        <v>122690.97</v>
      </c>
      <c r="D1760" s="15" t="s">
        <v>87</v>
      </c>
      <c r="E1760" t="s">
        <v>37</v>
      </c>
      <c r="F1760">
        <v>0</v>
      </c>
    </row>
    <row r="1761" spans="1:6">
      <c r="A1761" s="7">
        <v>44445</v>
      </c>
      <c r="B1761" t="s">
        <v>0</v>
      </c>
      <c r="C1761" s="4">
        <v>122690.97</v>
      </c>
      <c r="D1761" s="15" t="s">
        <v>88</v>
      </c>
      <c r="E1761" t="s">
        <v>39</v>
      </c>
      <c r="F1761">
        <v>0</v>
      </c>
    </row>
    <row r="1762" spans="1:6">
      <c r="A1762" s="7">
        <v>44445</v>
      </c>
      <c r="B1762" t="s">
        <v>0</v>
      </c>
      <c r="C1762" s="4">
        <v>122690.97</v>
      </c>
      <c r="D1762" s="15" t="s">
        <v>89</v>
      </c>
      <c r="E1762" t="s">
        <v>20</v>
      </c>
      <c r="F1762">
        <v>238</v>
      </c>
    </row>
    <row r="1763" spans="1:6">
      <c r="A1763" s="7">
        <v>44445</v>
      </c>
      <c r="B1763" t="s">
        <v>0</v>
      </c>
      <c r="C1763" s="4">
        <v>122690.97</v>
      </c>
      <c r="D1763" s="15" t="s">
        <v>89</v>
      </c>
      <c r="E1763" t="s">
        <v>21</v>
      </c>
      <c r="F1763">
        <v>10</v>
      </c>
    </row>
    <row r="1764" spans="1:6">
      <c r="A1764" s="7">
        <v>44445</v>
      </c>
      <c r="B1764" t="s">
        <v>0</v>
      </c>
      <c r="C1764" s="4">
        <v>122690.97</v>
      </c>
      <c r="D1764" s="15" t="s">
        <v>89</v>
      </c>
      <c r="E1764" t="s">
        <v>22</v>
      </c>
      <c r="F1764">
        <v>474</v>
      </c>
    </row>
    <row r="1765" spans="1:6">
      <c r="A1765" s="7">
        <v>44445</v>
      </c>
      <c r="B1765" t="s">
        <v>0</v>
      </c>
      <c r="C1765" s="4">
        <v>122690.97</v>
      </c>
      <c r="D1765" s="15" t="s">
        <v>90</v>
      </c>
      <c r="E1765" t="s">
        <v>91</v>
      </c>
      <c r="F1765">
        <v>0</v>
      </c>
    </row>
    <row r="1766" spans="1:6">
      <c r="A1766" s="7">
        <v>44445</v>
      </c>
      <c r="B1766" t="s">
        <v>0</v>
      </c>
      <c r="C1766" s="4">
        <v>122690.97</v>
      </c>
      <c r="D1766" s="15" t="s">
        <v>90</v>
      </c>
      <c r="E1766" t="s">
        <v>18</v>
      </c>
      <c r="F1766">
        <v>0</v>
      </c>
    </row>
    <row r="1767" spans="1:6">
      <c r="A1767" s="7">
        <v>44445</v>
      </c>
      <c r="B1767" t="s">
        <v>0</v>
      </c>
      <c r="C1767" s="4">
        <v>122690.97</v>
      </c>
      <c r="D1767" s="15" t="s">
        <v>90</v>
      </c>
      <c r="E1767" t="s">
        <v>92</v>
      </c>
      <c r="F1767">
        <v>0</v>
      </c>
    </row>
    <row r="1768" spans="1:6">
      <c r="A1768" s="7">
        <v>44445</v>
      </c>
      <c r="B1768" t="s">
        <v>0</v>
      </c>
      <c r="C1768" s="4">
        <v>122690.97</v>
      </c>
      <c r="D1768" s="15" t="s">
        <v>90</v>
      </c>
      <c r="E1768" t="s">
        <v>93</v>
      </c>
      <c r="F1768">
        <v>0</v>
      </c>
    </row>
    <row r="1769" spans="1:6">
      <c r="A1769" s="7">
        <v>44445</v>
      </c>
      <c r="B1769" t="s">
        <v>0</v>
      </c>
      <c r="C1769" s="4">
        <v>122690.97</v>
      </c>
      <c r="D1769" s="15" t="s">
        <v>90</v>
      </c>
      <c r="E1769" t="s">
        <v>94</v>
      </c>
      <c r="F1769">
        <v>0</v>
      </c>
    </row>
    <row r="1770" spans="1:6">
      <c r="A1770" s="7">
        <v>44446</v>
      </c>
      <c r="B1770" t="s">
        <v>0</v>
      </c>
      <c r="C1770" s="4">
        <v>131513.18</v>
      </c>
      <c r="D1770" s="15" t="s">
        <v>73</v>
      </c>
      <c r="E1770" t="s">
        <v>56</v>
      </c>
      <c r="F1770">
        <v>0</v>
      </c>
    </row>
    <row r="1771" spans="1:6">
      <c r="A1771" s="7">
        <v>44446</v>
      </c>
      <c r="B1771" t="s">
        <v>0</v>
      </c>
      <c r="C1771" s="4">
        <v>131513.18</v>
      </c>
      <c r="D1771" s="15" t="s">
        <v>73</v>
      </c>
      <c r="E1771" t="s">
        <v>55</v>
      </c>
      <c r="F1771">
        <v>0</v>
      </c>
    </row>
    <row r="1772" spans="1:6">
      <c r="A1772" s="7">
        <v>44446</v>
      </c>
      <c r="B1772" t="s">
        <v>0</v>
      </c>
      <c r="C1772" s="4">
        <v>131513.18</v>
      </c>
      <c r="D1772" s="15" t="s">
        <v>76</v>
      </c>
      <c r="E1772" t="s">
        <v>25</v>
      </c>
      <c r="F1772">
        <v>29</v>
      </c>
    </row>
    <row r="1773" spans="1:6">
      <c r="A1773" s="7">
        <v>44446</v>
      </c>
      <c r="B1773" t="s">
        <v>0</v>
      </c>
      <c r="C1773" s="4">
        <v>131513.18</v>
      </c>
      <c r="D1773" s="15" t="s">
        <v>78</v>
      </c>
      <c r="E1773" t="s">
        <v>57</v>
      </c>
      <c r="F1773">
        <v>41</v>
      </c>
    </row>
    <row r="1774" spans="1:6">
      <c r="A1774" s="7">
        <v>44446</v>
      </c>
      <c r="B1774" t="s">
        <v>0</v>
      </c>
      <c r="C1774" s="4">
        <v>131513.18</v>
      </c>
      <c r="D1774" s="15" t="s">
        <v>78</v>
      </c>
      <c r="E1774" t="s">
        <v>58</v>
      </c>
      <c r="F1774">
        <v>64</v>
      </c>
    </row>
    <row r="1775" spans="1:6">
      <c r="A1775" s="7">
        <v>44446</v>
      </c>
      <c r="B1775" t="s">
        <v>0</v>
      </c>
      <c r="C1775" s="4">
        <v>131513.18</v>
      </c>
      <c r="D1775" s="15" t="s">
        <v>79</v>
      </c>
      <c r="E1775" t="s">
        <v>36</v>
      </c>
      <c r="F1775">
        <v>6</v>
      </c>
    </row>
    <row r="1776" spans="1:6">
      <c r="A1776" s="7">
        <v>44446</v>
      </c>
      <c r="B1776" t="s">
        <v>0</v>
      </c>
      <c r="C1776" s="4">
        <v>131513.18</v>
      </c>
      <c r="D1776" s="15" t="s">
        <v>80</v>
      </c>
      <c r="E1776" t="s">
        <v>60</v>
      </c>
      <c r="F1776">
        <v>0</v>
      </c>
    </row>
    <row r="1777" spans="1:6">
      <c r="A1777" s="7">
        <v>44446</v>
      </c>
      <c r="B1777" t="s">
        <v>0</v>
      </c>
      <c r="C1777" s="4">
        <v>131513.18</v>
      </c>
      <c r="D1777" s="15" t="s">
        <v>80</v>
      </c>
      <c r="E1777" t="s">
        <v>59</v>
      </c>
      <c r="F1777">
        <v>0</v>
      </c>
    </row>
    <row r="1778" spans="1:6">
      <c r="A1778" s="7">
        <v>44446</v>
      </c>
      <c r="B1778" t="s">
        <v>0</v>
      </c>
      <c r="C1778" s="4">
        <v>131513.18</v>
      </c>
      <c r="D1778" s="15" t="s">
        <v>81</v>
      </c>
      <c r="E1778" t="s">
        <v>15</v>
      </c>
      <c r="F1778">
        <v>0</v>
      </c>
    </row>
    <row r="1779" spans="1:6">
      <c r="A1779" s="7">
        <v>44446</v>
      </c>
      <c r="B1779" t="s">
        <v>0</v>
      </c>
      <c r="C1779" s="4">
        <v>131513.18</v>
      </c>
      <c r="D1779" s="15" t="s">
        <v>81</v>
      </c>
      <c r="E1779" t="s">
        <v>16</v>
      </c>
      <c r="F1779">
        <v>0</v>
      </c>
    </row>
    <row r="1780" spans="1:6">
      <c r="A1780" s="7">
        <v>44446</v>
      </c>
      <c r="B1780" t="s">
        <v>0</v>
      </c>
      <c r="C1780" s="4">
        <v>131513.18</v>
      </c>
      <c r="D1780" s="15" t="s">
        <v>81</v>
      </c>
      <c r="E1780" t="s">
        <v>17</v>
      </c>
      <c r="F1780">
        <v>0</v>
      </c>
    </row>
    <row r="1781" spans="1:6">
      <c r="A1781" s="7">
        <v>44446</v>
      </c>
      <c r="B1781" t="s">
        <v>0</v>
      </c>
      <c r="C1781" s="4">
        <v>131513.18</v>
      </c>
      <c r="D1781" s="15" t="s">
        <v>82</v>
      </c>
      <c r="E1781" t="s">
        <v>19</v>
      </c>
      <c r="F1781">
        <v>0</v>
      </c>
    </row>
    <row r="1782" spans="1:6">
      <c r="A1782" s="7">
        <v>44446</v>
      </c>
      <c r="B1782" t="s">
        <v>0</v>
      </c>
      <c r="C1782" s="4">
        <v>131513.18</v>
      </c>
      <c r="D1782" s="15" t="s">
        <v>83</v>
      </c>
      <c r="E1782" t="s">
        <v>14</v>
      </c>
      <c r="F1782">
        <v>0</v>
      </c>
    </row>
    <row r="1783" spans="1:6">
      <c r="A1783" s="7">
        <v>44446</v>
      </c>
      <c r="B1783" t="s">
        <v>0</v>
      </c>
      <c r="C1783" s="4">
        <v>131513.18</v>
      </c>
      <c r="D1783" s="15" t="s">
        <v>84</v>
      </c>
      <c r="E1783" t="s">
        <v>38</v>
      </c>
      <c r="F1783">
        <v>119</v>
      </c>
    </row>
    <row r="1784" spans="1:6">
      <c r="A1784" s="7">
        <v>44446</v>
      </c>
      <c r="B1784" t="s">
        <v>0</v>
      </c>
      <c r="C1784" s="4">
        <v>131513.18</v>
      </c>
      <c r="D1784" s="15" t="s">
        <v>85</v>
      </c>
      <c r="E1784" t="s">
        <v>40</v>
      </c>
      <c r="F1784">
        <v>0</v>
      </c>
    </row>
    <row r="1785" spans="1:6">
      <c r="A1785" s="7">
        <v>44446</v>
      </c>
      <c r="B1785" t="s">
        <v>0</v>
      </c>
      <c r="C1785" s="4">
        <v>131513.18</v>
      </c>
      <c r="D1785" s="15" t="s">
        <v>86</v>
      </c>
      <c r="E1785" t="s">
        <v>13</v>
      </c>
      <c r="F1785">
        <v>0</v>
      </c>
    </row>
    <row r="1786" spans="1:6">
      <c r="A1786" s="7">
        <v>44446</v>
      </c>
      <c r="B1786" t="s">
        <v>0</v>
      </c>
      <c r="C1786" s="4">
        <v>131513.18</v>
      </c>
      <c r="D1786" s="15" t="s">
        <v>87</v>
      </c>
      <c r="E1786" t="s">
        <v>37</v>
      </c>
      <c r="F1786">
        <v>0</v>
      </c>
    </row>
    <row r="1787" spans="1:6">
      <c r="A1787" s="7">
        <v>44446</v>
      </c>
      <c r="B1787" t="s">
        <v>0</v>
      </c>
      <c r="C1787" s="4">
        <v>131513.18</v>
      </c>
      <c r="D1787" s="15" t="s">
        <v>88</v>
      </c>
      <c r="E1787" t="s">
        <v>39</v>
      </c>
      <c r="F1787">
        <v>0</v>
      </c>
    </row>
    <row r="1788" spans="1:6">
      <c r="A1788" s="7">
        <v>44446</v>
      </c>
      <c r="B1788" t="s">
        <v>0</v>
      </c>
      <c r="C1788" s="4">
        <v>131513.18</v>
      </c>
      <c r="D1788" s="15" t="s">
        <v>89</v>
      </c>
      <c r="E1788" t="s">
        <v>20</v>
      </c>
      <c r="F1788">
        <v>240</v>
      </c>
    </row>
    <row r="1789" spans="1:6">
      <c r="A1789" s="7">
        <v>44446</v>
      </c>
      <c r="B1789" t="s">
        <v>0</v>
      </c>
      <c r="C1789" s="4">
        <v>131513.18</v>
      </c>
      <c r="D1789" s="15" t="s">
        <v>89</v>
      </c>
      <c r="E1789" t="s">
        <v>21</v>
      </c>
      <c r="F1789">
        <v>12</v>
      </c>
    </row>
    <row r="1790" spans="1:6">
      <c r="A1790" s="7">
        <v>44446</v>
      </c>
      <c r="B1790" t="s">
        <v>0</v>
      </c>
      <c r="C1790" s="4">
        <v>131513.18</v>
      </c>
      <c r="D1790" s="15" t="s">
        <v>89</v>
      </c>
      <c r="E1790" t="s">
        <v>22</v>
      </c>
      <c r="F1790">
        <v>475</v>
      </c>
    </row>
    <row r="1791" spans="1:6">
      <c r="A1791" s="7">
        <v>44446</v>
      </c>
      <c r="B1791" t="s">
        <v>0</v>
      </c>
      <c r="C1791" s="4">
        <v>131513.18</v>
      </c>
      <c r="D1791" s="15" t="s">
        <v>90</v>
      </c>
      <c r="E1791" t="s">
        <v>91</v>
      </c>
      <c r="F1791">
        <v>0</v>
      </c>
    </row>
    <row r="1792" spans="1:6">
      <c r="A1792" s="7">
        <v>44446</v>
      </c>
      <c r="B1792" t="s">
        <v>0</v>
      </c>
      <c r="C1792" s="4">
        <v>131513.18</v>
      </c>
      <c r="D1792" s="15" t="s">
        <v>90</v>
      </c>
      <c r="E1792" t="s">
        <v>18</v>
      </c>
      <c r="F1792">
        <v>0</v>
      </c>
    </row>
    <row r="1793" spans="1:6">
      <c r="A1793" s="7">
        <v>44446</v>
      </c>
      <c r="B1793" t="s">
        <v>0</v>
      </c>
      <c r="C1793" s="4">
        <v>131513.18</v>
      </c>
      <c r="D1793" s="15" t="s">
        <v>90</v>
      </c>
      <c r="E1793" t="s">
        <v>92</v>
      </c>
      <c r="F1793">
        <v>0</v>
      </c>
    </row>
    <row r="1794" spans="1:6">
      <c r="A1794" s="7">
        <v>44446</v>
      </c>
      <c r="B1794" t="s">
        <v>0</v>
      </c>
      <c r="C1794" s="4">
        <v>131513.18</v>
      </c>
      <c r="D1794" s="15" t="s">
        <v>90</v>
      </c>
      <c r="E1794" t="s">
        <v>93</v>
      </c>
      <c r="F1794">
        <v>0</v>
      </c>
    </row>
    <row r="1795" spans="1:6">
      <c r="A1795" s="7">
        <v>44446</v>
      </c>
      <c r="B1795" t="s">
        <v>0</v>
      </c>
      <c r="C1795" s="4">
        <v>131513.18</v>
      </c>
      <c r="D1795" s="15" t="s">
        <v>90</v>
      </c>
      <c r="E1795" t="s">
        <v>94</v>
      </c>
      <c r="F1795">
        <v>0</v>
      </c>
    </row>
    <row r="1796" spans="1:6">
      <c r="A1796" s="7">
        <v>44447</v>
      </c>
      <c r="B1796" t="s">
        <v>0</v>
      </c>
      <c r="C1796" s="4">
        <v>114650.7</v>
      </c>
      <c r="D1796" s="15" t="s">
        <v>73</v>
      </c>
      <c r="E1796" t="s">
        <v>56</v>
      </c>
      <c r="F1796">
        <v>0</v>
      </c>
    </row>
    <row r="1797" spans="1:6">
      <c r="A1797" s="7">
        <v>44447</v>
      </c>
      <c r="B1797" t="s">
        <v>0</v>
      </c>
      <c r="C1797" s="4">
        <v>114650.7</v>
      </c>
      <c r="D1797" s="15" t="s">
        <v>73</v>
      </c>
      <c r="E1797" t="s">
        <v>55</v>
      </c>
      <c r="F1797">
        <v>0</v>
      </c>
    </row>
    <row r="1798" spans="1:6">
      <c r="A1798" s="7">
        <v>44447</v>
      </c>
      <c r="B1798" t="s">
        <v>0</v>
      </c>
      <c r="C1798" s="4">
        <v>114650.7</v>
      </c>
      <c r="D1798" s="15" t="s">
        <v>76</v>
      </c>
      <c r="E1798" t="s">
        <v>25</v>
      </c>
      <c r="F1798">
        <v>79</v>
      </c>
    </row>
    <row r="1799" spans="1:6">
      <c r="A1799" s="7">
        <v>44447</v>
      </c>
      <c r="B1799" t="s">
        <v>0</v>
      </c>
      <c r="C1799" s="4">
        <v>114650.7</v>
      </c>
      <c r="D1799" s="15" t="s">
        <v>78</v>
      </c>
      <c r="E1799" t="s">
        <v>57</v>
      </c>
      <c r="F1799">
        <v>45</v>
      </c>
    </row>
    <row r="1800" spans="1:6">
      <c r="A1800" s="7">
        <v>44447</v>
      </c>
      <c r="B1800" t="s">
        <v>0</v>
      </c>
      <c r="C1800" s="4">
        <v>114650.7</v>
      </c>
      <c r="D1800" s="15" t="s">
        <v>78</v>
      </c>
      <c r="E1800" t="s">
        <v>58</v>
      </c>
      <c r="F1800">
        <v>68</v>
      </c>
    </row>
    <row r="1801" spans="1:6">
      <c r="A1801" s="7">
        <v>44447</v>
      </c>
      <c r="B1801" t="s">
        <v>0</v>
      </c>
      <c r="C1801" s="4">
        <v>114650.7</v>
      </c>
      <c r="D1801" s="15" t="s">
        <v>79</v>
      </c>
      <c r="E1801" t="s">
        <v>36</v>
      </c>
      <c r="F1801">
        <v>13</v>
      </c>
    </row>
    <row r="1802" spans="1:6">
      <c r="A1802" s="7">
        <v>44447</v>
      </c>
      <c r="B1802" t="s">
        <v>0</v>
      </c>
      <c r="C1802" s="4">
        <v>114650.7</v>
      </c>
      <c r="D1802" s="15" t="s">
        <v>80</v>
      </c>
      <c r="E1802" t="s">
        <v>60</v>
      </c>
      <c r="F1802">
        <v>0</v>
      </c>
    </row>
    <row r="1803" spans="1:6">
      <c r="A1803" s="7">
        <v>44447</v>
      </c>
      <c r="B1803" t="s">
        <v>0</v>
      </c>
      <c r="C1803" s="4">
        <v>114650.7</v>
      </c>
      <c r="D1803" s="15" t="s">
        <v>80</v>
      </c>
      <c r="E1803" t="s">
        <v>59</v>
      </c>
      <c r="F1803">
        <v>0</v>
      </c>
    </row>
    <row r="1804" spans="1:6">
      <c r="A1804" s="7">
        <v>44447</v>
      </c>
      <c r="B1804" t="s">
        <v>0</v>
      </c>
      <c r="C1804" s="4">
        <v>114650.7</v>
      </c>
      <c r="D1804" s="15" t="s">
        <v>81</v>
      </c>
      <c r="E1804" t="s">
        <v>15</v>
      </c>
      <c r="F1804">
        <v>0</v>
      </c>
    </row>
    <row r="1805" spans="1:6">
      <c r="A1805" s="7">
        <v>44447</v>
      </c>
      <c r="B1805" t="s">
        <v>0</v>
      </c>
      <c r="C1805" s="4">
        <v>114650.7</v>
      </c>
      <c r="D1805" s="15" t="s">
        <v>81</v>
      </c>
      <c r="E1805" t="s">
        <v>16</v>
      </c>
      <c r="F1805">
        <v>0</v>
      </c>
    </row>
    <row r="1806" spans="1:6">
      <c r="A1806" s="7">
        <v>44447</v>
      </c>
      <c r="B1806" t="s">
        <v>0</v>
      </c>
      <c r="C1806" s="4">
        <v>114650.7</v>
      </c>
      <c r="D1806" s="15" t="s">
        <v>81</v>
      </c>
      <c r="E1806" t="s">
        <v>17</v>
      </c>
      <c r="F1806">
        <v>0</v>
      </c>
    </row>
    <row r="1807" spans="1:6">
      <c r="A1807" s="7">
        <v>44447</v>
      </c>
      <c r="B1807" t="s">
        <v>0</v>
      </c>
      <c r="C1807" s="4">
        <v>114650.7</v>
      </c>
      <c r="D1807" s="15" t="s">
        <v>82</v>
      </c>
      <c r="E1807" t="s">
        <v>19</v>
      </c>
      <c r="F1807">
        <v>0</v>
      </c>
    </row>
    <row r="1808" spans="1:6">
      <c r="A1808" s="7">
        <v>44447</v>
      </c>
      <c r="B1808" t="s">
        <v>0</v>
      </c>
      <c r="C1808" s="4">
        <v>114650.7</v>
      </c>
      <c r="D1808" s="15" t="s">
        <v>83</v>
      </c>
      <c r="E1808" t="s">
        <v>14</v>
      </c>
      <c r="F1808">
        <v>0</v>
      </c>
    </row>
    <row r="1809" spans="1:6">
      <c r="A1809" s="7">
        <v>44447</v>
      </c>
      <c r="B1809" t="s">
        <v>0</v>
      </c>
      <c r="C1809" s="4">
        <v>114650.7</v>
      </c>
      <c r="D1809" s="15" t="s">
        <v>84</v>
      </c>
      <c r="E1809" t="s">
        <v>38</v>
      </c>
      <c r="F1809">
        <v>169</v>
      </c>
    </row>
    <row r="1810" spans="1:6">
      <c r="A1810" s="7">
        <v>44447</v>
      </c>
      <c r="B1810" t="s">
        <v>0</v>
      </c>
      <c r="C1810" s="4">
        <v>114650.7</v>
      </c>
      <c r="D1810" s="15" t="s">
        <v>85</v>
      </c>
      <c r="E1810" t="s">
        <v>40</v>
      </c>
      <c r="F1810">
        <v>0</v>
      </c>
    </row>
    <row r="1811" spans="1:6">
      <c r="A1811" s="7">
        <v>44447</v>
      </c>
      <c r="B1811" t="s">
        <v>0</v>
      </c>
      <c r="C1811" s="4">
        <v>114650.7</v>
      </c>
      <c r="D1811" s="15" t="s">
        <v>86</v>
      </c>
      <c r="E1811" t="s">
        <v>13</v>
      </c>
      <c r="F1811">
        <v>0</v>
      </c>
    </row>
    <row r="1812" spans="1:6">
      <c r="A1812" s="7">
        <v>44447</v>
      </c>
      <c r="B1812" t="s">
        <v>0</v>
      </c>
      <c r="C1812" s="4">
        <v>114650.7</v>
      </c>
      <c r="D1812" s="15" t="s">
        <v>87</v>
      </c>
      <c r="E1812" t="s">
        <v>37</v>
      </c>
      <c r="F1812">
        <v>0</v>
      </c>
    </row>
    <row r="1813" spans="1:6">
      <c r="A1813" s="7">
        <v>44447</v>
      </c>
      <c r="B1813" t="s">
        <v>0</v>
      </c>
      <c r="C1813" s="4">
        <v>114650.7</v>
      </c>
      <c r="D1813" s="15" t="s">
        <v>88</v>
      </c>
      <c r="E1813" t="s">
        <v>39</v>
      </c>
      <c r="F1813">
        <v>0</v>
      </c>
    </row>
    <row r="1814" spans="1:6">
      <c r="A1814" s="7">
        <v>44447</v>
      </c>
      <c r="B1814" t="s">
        <v>0</v>
      </c>
      <c r="C1814" s="4">
        <v>114650.7</v>
      </c>
      <c r="D1814" s="15" t="s">
        <v>89</v>
      </c>
      <c r="E1814" t="s">
        <v>20</v>
      </c>
      <c r="F1814">
        <v>237</v>
      </c>
    </row>
    <row r="1815" spans="1:6">
      <c r="A1815" s="7">
        <v>44447</v>
      </c>
      <c r="B1815" t="s">
        <v>0</v>
      </c>
      <c r="C1815" s="4">
        <v>114650.7</v>
      </c>
      <c r="D1815" s="15" t="s">
        <v>89</v>
      </c>
      <c r="E1815" t="s">
        <v>21</v>
      </c>
      <c r="F1815">
        <v>10</v>
      </c>
    </row>
    <row r="1816" spans="1:6">
      <c r="A1816" s="7">
        <v>44447</v>
      </c>
      <c r="B1816" t="s">
        <v>0</v>
      </c>
      <c r="C1816" s="4">
        <v>114650.7</v>
      </c>
      <c r="D1816" s="15" t="s">
        <v>89</v>
      </c>
      <c r="E1816" t="s">
        <v>22</v>
      </c>
      <c r="F1816">
        <v>499</v>
      </c>
    </row>
    <row r="1817" spans="1:6">
      <c r="A1817" s="7">
        <v>44447</v>
      </c>
      <c r="B1817" t="s">
        <v>0</v>
      </c>
      <c r="C1817" s="4">
        <v>114650.7</v>
      </c>
      <c r="D1817" s="15" t="s">
        <v>90</v>
      </c>
      <c r="E1817" t="s">
        <v>91</v>
      </c>
      <c r="F1817">
        <v>1</v>
      </c>
    </row>
    <row r="1818" spans="1:6">
      <c r="A1818" s="7">
        <v>44447</v>
      </c>
      <c r="B1818" t="s">
        <v>0</v>
      </c>
      <c r="C1818" s="4">
        <v>114650.7</v>
      </c>
      <c r="D1818" s="15" t="s">
        <v>90</v>
      </c>
      <c r="E1818" t="s">
        <v>18</v>
      </c>
      <c r="F1818">
        <v>0</v>
      </c>
    </row>
    <row r="1819" spans="1:6">
      <c r="A1819" s="7">
        <v>44447</v>
      </c>
      <c r="B1819" t="s">
        <v>0</v>
      </c>
      <c r="C1819" s="4">
        <v>114650.7</v>
      </c>
      <c r="D1819" s="15" t="s">
        <v>90</v>
      </c>
      <c r="E1819" t="s">
        <v>92</v>
      </c>
      <c r="F1819">
        <v>0</v>
      </c>
    </row>
    <row r="1820" spans="1:6">
      <c r="A1820" s="7">
        <v>44447</v>
      </c>
      <c r="B1820" t="s">
        <v>0</v>
      </c>
      <c r="C1820" s="4">
        <v>114650.7</v>
      </c>
      <c r="D1820" s="15" t="s">
        <v>90</v>
      </c>
      <c r="E1820" t="s">
        <v>93</v>
      </c>
      <c r="F1820">
        <v>0</v>
      </c>
    </row>
    <row r="1821" spans="1:6">
      <c r="A1821" s="7">
        <v>44447</v>
      </c>
      <c r="B1821" t="s">
        <v>0</v>
      </c>
      <c r="C1821" s="4">
        <v>114650.7</v>
      </c>
      <c r="D1821" s="15" t="s">
        <v>90</v>
      </c>
      <c r="E1821" t="s">
        <v>94</v>
      </c>
      <c r="F1821">
        <v>0</v>
      </c>
    </row>
    <row r="1822" spans="1:6">
      <c r="A1822" s="7">
        <v>44448</v>
      </c>
      <c r="B1822" t="s">
        <v>0</v>
      </c>
      <c r="C1822" s="4">
        <v>131063.08</v>
      </c>
      <c r="D1822" s="15" t="s">
        <v>73</v>
      </c>
      <c r="E1822" t="s">
        <v>56</v>
      </c>
      <c r="F1822">
        <v>0</v>
      </c>
    </row>
    <row r="1823" spans="1:6">
      <c r="A1823" s="7">
        <v>44448</v>
      </c>
      <c r="B1823" t="s">
        <v>0</v>
      </c>
      <c r="C1823" s="4">
        <v>131063.08</v>
      </c>
      <c r="D1823" s="15" t="s">
        <v>73</v>
      </c>
      <c r="E1823" t="s">
        <v>55</v>
      </c>
      <c r="F1823">
        <v>0</v>
      </c>
    </row>
    <row r="1824" spans="1:6">
      <c r="A1824" s="7">
        <v>44448</v>
      </c>
      <c r="B1824" t="s">
        <v>0</v>
      </c>
      <c r="C1824" s="4">
        <v>131063.08</v>
      </c>
      <c r="D1824" s="15" t="s">
        <v>76</v>
      </c>
      <c r="E1824" t="s">
        <v>25</v>
      </c>
      <c r="F1824">
        <v>47</v>
      </c>
    </row>
    <row r="1825" spans="1:6">
      <c r="A1825" s="7">
        <v>44448</v>
      </c>
      <c r="B1825" t="s">
        <v>0</v>
      </c>
      <c r="C1825" s="4">
        <v>131063.08</v>
      </c>
      <c r="D1825" s="15" t="s">
        <v>78</v>
      </c>
      <c r="E1825" t="s">
        <v>57</v>
      </c>
      <c r="F1825">
        <v>46</v>
      </c>
    </row>
    <row r="1826" spans="1:6">
      <c r="A1826" s="7">
        <v>44448</v>
      </c>
      <c r="B1826" t="s">
        <v>0</v>
      </c>
      <c r="C1826" s="4">
        <v>131063.08</v>
      </c>
      <c r="D1826" s="15" t="s">
        <v>78</v>
      </c>
      <c r="E1826" t="s">
        <v>58</v>
      </c>
      <c r="F1826">
        <v>72</v>
      </c>
    </row>
    <row r="1827" spans="1:6">
      <c r="A1827" s="7">
        <v>44448</v>
      </c>
      <c r="B1827" t="s">
        <v>0</v>
      </c>
      <c r="C1827" s="4">
        <v>131063.08</v>
      </c>
      <c r="D1827" s="15" t="s">
        <v>79</v>
      </c>
      <c r="E1827" t="s">
        <v>36</v>
      </c>
      <c r="F1827">
        <v>18</v>
      </c>
    </row>
    <row r="1828" spans="1:6">
      <c r="A1828" s="7">
        <v>44448</v>
      </c>
      <c r="B1828" t="s">
        <v>0</v>
      </c>
      <c r="C1828" s="4">
        <v>131063.08</v>
      </c>
      <c r="D1828" s="15" t="s">
        <v>80</v>
      </c>
      <c r="E1828" t="s">
        <v>60</v>
      </c>
      <c r="F1828">
        <v>0</v>
      </c>
    </row>
    <row r="1829" spans="1:6">
      <c r="A1829" s="7">
        <v>44448</v>
      </c>
      <c r="B1829" t="s">
        <v>0</v>
      </c>
      <c r="C1829" s="4">
        <v>131063.08</v>
      </c>
      <c r="D1829" s="15" t="s">
        <v>80</v>
      </c>
      <c r="E1829" t="s">
        <v>59</v>
      </c>
      <c r="F1829">
        <v>0</v>
      </c>
    </row>
    <row r="1830" spans="1:6">
      <c r="A1830" s="7">
        <v>44448</v>
      </c>
      <c r="B1830" t="s">
        <v>0</v>
      </c>
      <c r="C1830" s="4">
        <v>131063.08</v>
      </c>
      <c r="D1830" s="15" t="s">
        <v>81</v>
      </c>
      <c r="E1830" t="s">
        <v>15</v>
      </c>
      <c r="F1830">
        <v>0</v>
      </c>
    </row>
    <row r="1831" spans="1:6">
      <c r="A1831" s="7">
        <v>44448</v>
      </c>
      <c r="B1831" t="s">
        <v>0</v>
      </c>
      <c r="C1831" s="4">
        <v>131063.08</v>
      </c>
      <c r="D1831" s="15" t="s">
        <v>81</v>
      </c>
      <c r="E1831" t="s">
        <v>16</v>
      </c>
      <c r="F1831">
        <v>0</v>
      </c>
    </row>
    <row r="1832" spans="1:6">
      <c r="A1832" s="7">
        <v>44448</v>
      </c>
      <c r="B1832" t="s">
        <v>0</v>
      </c>
      <c r="C1832" s="4">
        <v>131063.08</v>
      </c>
      <c r="D1832" s="15" t="s">
        <v>81</v>
      </c>
      <c r="E1832" t="s">
        <v>17</v>
      </c>
      <c r="F1832">
        <v>0</v>
      </c>
    </row>
    <row r="1833" spans="1:6">
      <c r="A1833" s="7">
        <v>44448</v>
      </c>
      <c r="B1833" t="s">
        <v>0</v>
      </c>
      <c r="C1833" s="4">
        <v>131063.08</v>
      </c>
      <c r="D1833" s="15" t="s">
        <v>82</v>
      </c>
      <c r="E1833" t="s">
        <v>19</v>
      </c>
      <c r="F1833">
        <v>0</v>
      </c>
    </row>
    <row r="1834" spans="1:6">
      <c r="A1834" s="7">
        <v>44448</v>
      </c>
      <c r="B1834" t="s">
        <v>0</v>
      </c>
      <c r="C1834" s="4">
        <v>131063.08</v>
      </c>
      <c r="D1834" s="15" t="s">
        <v>83</v>
      </c>
      <c r="E1834" t="s">
        <v>14</v>
      </c>
      <c r="F1834">
        <v>0</v>
      </c>
    </row>
    <row r="1835" spans="1:6">
      <c r="A1835" s="7">
        <v>44448</v>
      </c>
      <c r="B1835" t="s">
        <v>0</v>
      </c>
      <c r="C1835" s="4">
        <v>131063.08</v>
      </c>
      <c r="D1835" s="15" t="s">
        <v>84</v>
      </c>
      <c r="E1835" t="s">
        <v>38</v>
      </c>
      <c r="F1835">
        <v>95</v>
      </c>
    </row>
    <row r="1836" spans="1:6">
      <c r="A1836" s="7">
        <v>44448</v>
      </c>
      <c r="B1836" t="s">
        <v>0</v>
      </c>
      <c r="C1836" s="4">
        <v>131063.08</v>
      </c>
      <c r="D1836" s="15" t="s">
        <v>85</v>
      </c>
      <c r="E1836" t="s">
        <v>40</v>
      </c>
      <c r="F1836">
        <v>0</v>
      </c>
    </row>
    <row r="1837" spans="1:6">
      <c r="A1837" s="7">
        <v>44448</v>
      </c>
      <c r="B1837" t="s">
        <v>0</v>
      </c>
      <c r="C1837" s="4">
        <v>131063.08</v>
      </c>
      <c r="D1837" s="15" t="s">
        <v>86</v>
      </c>
      <c r="E1837" t="s">
        <v>13</v>
      </c>
      <c r="F1837">
        <v>0</v>
      </c>
    </row>
    <row r="1838" spans="1:6">
      <c r="A1838" s="7">
        <v>44448</v>
      </c>
      <c r="B1838" t="s">
        <v>0</v>
      </c>
      <c r="C1838" s="4">
        <v>131063.08</v>
      </c>
      <c r="D1838" s="15" t="s">
        <v>87</v>
      </c>
      <c r="E1838" t="s">
        <v>37</v>
      </c>
      <c r="F1838">
        <v>0</v>
      </c>
    </row>
    <row r="1839" spans="1:6">
      <c r="A1839" s="7">
        <v>44448</v>
      </c>
      <c r="B1839" t="s">
        <v>0</v>
      </c>
      <c r="C1839" s="4">
        <v>131063.08</v>
      </c>
      <c r="D1839" s="15" t="s">
        <v>88</v>
      </c>
      <c r="E1839" t="s">
        <v>39</v>
      </c>
      <c r="F1839">
        <v>0</v>
      </c>
    </row>
    <row r="1840" spans="1:6">
      <c r="A1840" s="7">
        <v>44448</v>
      </c>
      <c r="B1840" t="s">
        <v>0</v>
      </c>
      <c r="C1840" s="4">
        <v>131063.08</v>
      </c>
      <c r="D1840" s="15" t="s">
        <v>89</v>
      </c>
      <c r="E1840" t="s">
        <v>20</v>
      </c>
      <c r="F1840">
        <v>223</v>
      </c>
    </row>
    <row r="1841" spans="1:6">
      <c r="A1841" s="7">
        <v>44448</v>
      </c>
      <c r="B1841" t="s">
        <v>0</v>
      </c>
      <c r="C1841" s="4">
        <v>131063.08</v>
      </c>
      <c r="D1841" s="15" t="s">
        <v>89</v>
      </c>
      <c r="E1841" t="s">
        <v>21</v>
      </c>
      <c r="F1841">
        <v>9</v>
      </c>
    </row>
    <row r="1842" spans="1:6">
      <c r="A1842" s="7">
        <v>44448</v>
      </c>
      <c r="B1842" t="s">
        <v>0</v>
      </c>
      <c r="C1842" s="4">
        <v>131063.08</v>
      </c>
      <c r="D1842" s="15" t="s">
        <v>89</v>
      </c>
      <c r="E1842" t="s">
        <v>22</v>
      </c>
      <c r="F1842">
        <v>475</v>
      </c>
    </row>
    <row r="1843" spans="1:6">
      <c r="A1843" s="7">
        <v>44448</v>
      </c>
      <c r="B1843" t="s">
        <v>0</v>
      </c>
      <c r="C1843" s="4">
        <v>131063.08</v>
      </c>
      <c r="D1843" s="15" t="s">
        <v>90</v>
      </c>
      <c r="E1843" t="s">
        <v>91</v>
      </c>
      <c r="F1843">
        <v>0</v>
      </c>
    </row>
    <row r="1844" spans="1:6">
      <c r="A1844" s="7">
        <v>44448</v>
      </c>
      <c r="B1844" t="s">
        <v>0</v>
      </c>
      <c r="C1844" s="4">
        <v>131063.08</v>
      </c>
      <c r="D1844" s="15" t="s">
        <v>90</v>
      </c>
      <c r="E1844" t="s">
        <v>18</v>
      </c>
      <c r="F1844">
        <v>0</v>
      </c>
    </row>
    <row r="1845" spans="1:6">
      <c r="A1845" s="7">
        <v>44448</v>
      </c>
      <c r="B1845" t="s">
        <v>0</v>
      </c>
      <c r="C1845" s="4">
        <v>131063.08</v>
      </c>
      <c r="D1845" s="15" t="s">
        <v>90</v>
      </c>
      <c r="E1845" t="s">
        <v>92</v>
      </c>
      <c r="F1845">
        <v>0</v>
      </c>
    </row>
    <row r="1846" spans="1:6">
      <c r="A1846" s="7">
        <v>44448</v>
      </c>
      <c r="B1846" t="s">
        <v>0</v>
      </c>
      <c r="C1846" s="4">
        <v>131063.08</v>
      </c>
      <c r="D1846" s="15" t="s">
        <v>90</v>
      </c>
      <c r="E1846" t="s">
        <v>93</v>
      </c>
      <c r="F1846">
        <v>0</v>
      </c>
    </row>
    <row r="1847" spans="1:6">
      <c r="A1847" s="7">
        <v>44448</v>
      </c>
      <c r="B1847" t="s">
        <v>0</v>
      </c>
      <c r="C1847" s="4">
        <v>131063.08</v>
      </c>
      <c r="D1847" s="15" t="s">
        <v>90</v>
      </c>
      <c r="E1847" t="s">
        <v>94</v>
      </c>
      <c r="F1847">
        <v>0</v>
      </c>
    </row>
    <row r="1848" spans="1:6">
      <c r="A1848" s="7">
        <v>44449</v>
      </c>
      <c r="B1848" t="s">
        <v>0</v>
      </c>
      <c r="C1848" s="4">
        <v>117255.84</v>
      </c>
      <c r="D1848" s="15" t="s">
        <v>73</v>
      </c>
      <c r="E1848" t="s">
        <v>56</v>
      </c>
      <c r="F1848">
        <v>0</v>
      </c>
    </row>
    <row r="1849" spans="1:6">
      <c r="A1849" s="7">
        <v>44449</v>
      </c>
      <c r="B1849" t="s">
        <v>0</v>
      </c>
      <c r="C1849" s="4">
        <v>117255.84</v>
      </c>
      <c r="D1849" s="15" t="s">
        <v>73</v>
      </c>
      <c r="E1849" t="s">
        <v>55</v>
      </c>
      <c r="F1849">
        <v>0</v>
      </c>
    </row>
    <row r="1850" spans="1:6">
      <c r="A1850" s="7">
        <v>44449</v>
      </c>
      <c r="B1850" t="s">
        <v>0</v>
      </c>
      <c r="C1850" s="4">
        <v>117255.84</v>
      </c>
      <c r="D1850" s="15" t="s">
        <v>76</v>
      </c>
      <c r="E1850" t="s">
        <v>25</v>
      </c>
      <c r="F1850">
        <v>49</v>
      </c>
    </row>
    <row r="1851" spans="1:6">
      <c r="A1851" s="7">
        <v>44449</v>
      </c>
      <c r="B1851" t="s">
        <v>0</v>
      </c>
      <c r="C1851" s="4">
        <v>117255.84</v>
      </c>
      <c r="D1851" s="15" t="s">
        <v>78</v>
      </c>
      <c r="E1851" t="s">
        <v>57</v>
      </c>
      <c r="F1851">
        <v>46</v>
      </c>
    </row>
    <row r="1852" spans="1:6">
      <c r="A1852" s="7">
        <v>44449</v>
      </c>
      <c r="B1852" t="s">
        <v>0</v>
      </c>
      <c r="C1852" s="4">
        <v>117255.84</v>
      </c>
      <c r="D1852" s="15" t="s">
        <v>78</v>
      </c>
      <c r="E1852" t="s">
        <v>58</v>
      </c>
      <c r="F1852">
        <v>73</v>
      </c>
    </row>
    <row r="1853" spans="1:6">
      <c r="A1853" s="7">
        <v>44449</v>
      </c>
      <c r="B1853" t="s">
        <v>0</v>
      </c>
      <c r="C1853" s="4">
        <v>117255.84</v>
      </c>
      <c r="D1853" s="15" t="s">
        <v>79</v>
      </c>
      <c r="E1853" t="s">
        <v>36</v>
      </c>
      <c r="F1853">
        <v>12</v>
      </c>
    </row>
    <row r="1854" spans="1:6">
      <c r="A1854" s="7">
        <v>44449</v>
      </c>
      <c r="B1854" t="s">
        <v>0</v>
      </c>
      <c r="C1854" s="4">
        <v>117255.84</v>
      </c>
      <c r="D1854" s="15" t="s">
        <v>80</v>
      </c>
      <c r="E1854" t="s">
        <v>60</v>
      </c>
      <c r="F1854">
        <v>0</v>
      </c>
    </row>
    <row r="1855" spans="1:6">
      <c r="A1855" s="7">
        <v>44449</v>
      </c>
      <c r="B1855" t="s">
        <v>0</v>
      </c>
      <c r="C1855" s="4">
        <v>117255.84</v>
      </c>
      <c r="D1855" s="15" t="s">
        <v>80</v>
      </c>
      <c r="E1855" t="s">
        <v>59</v>
      </c>
      <c r="F1855">
        <v>0</v>
      </c>
    </row>
    <row r="1856" spans="1:6">
      <c r="A1856" s="7">
        <v>44449</v>
      </c>
      <c r="B1856" t="s">
        <v>0</v>
      </c>
      <c r="C1856" s="4">
        <v>117255.84</v>
      </c>
      <c r="D1856" s="15" t="s">
        <v>81</v>
      </c>
      <c r="E1856" t="s">
        <v>15</v>
      </c>
      <c r="F1856">
        <v>0</v>
      </c>
    </row>
    <row r="1857" spans="1:6">
      <c r="A1857" s="7">
        <v>44449</v>
      </c>
      <c r="B1857" t="s">
        <v>0</v>
      </c>
      <c r="C1857" s="4">
        <v>117255.84</v>
      </c>
      <c r="D1857" s="15" t="s">
        <v>81</v>
      </c>
      <c r="E1857" t="s">
        <v>16</v>
      </c>
      <c r="F1857">
        <v>0</v>
      </c>
    </row>
    <row r="1858" spans="1:6">
      <c r="A1858" s="7">
        <v>44449</v>
      </c>
      <c r="B1858" t="s">
        <v>0</v>
      </c>
      <c r="C1858" s="4">
        <v>117255.84</v>
      </c>
      <c r="D1858" s="15" t="s">
        <v>81</v>
      </c>
      <c r="E1858" t="s">
        <v>17</v>
      </c>
      <c r="F1858">
        <v>0</v>
      </c>
    </row>
    <row r="1859" spans="1:6">
      <c r="A1859" s="7">
        <v>44449</v>
      </c>
      <c r="B1859" t="s">
        <v>0</v>
      </c>
      <c r="C1859" s="4">
        <v>117255.84</v>
      </c>
      <c r="D1859" s="15" t="s">
        <v>82</v>
      </c>
      <c r="E1859" t="s">
        <v>19</v>
      </c>
      <c r="F1859">
        <v>0</v>
      </c>
    </row>
    <row r="1860" spans="1:6">
      <c r="A1860" s="7">
        <v>44449</v>
      </c>
      <c r="B1860" t="s">
        <v>0</v>
      </c>
      <c r="C1860" s="4">
        <v>117255.84</v>
      </c>
      <c r="D1860" s="15" t="s">
        <v>83</v>
      </c>
      <c r="E1860" t="s">
        <v>14</v>
      </c>
      <c r="F1860">
        <v>0</v>
      </c>
    </row>
    <row r="1861" spans="1:6">
      <c r="A1861" s="7">
        <v>44449</v>
      </c>
      <c r="B1861" t="s">
        <v>0</v>
      </c>
      <c r="C1861" s="4">
        <v>117255.84</v>
      </c>
      <c r="D1861" s="15" t="s">
        <v>84</v>
      </c>
      <c r="E1861" t="s">
        <v>38</v>
      </c>
      <c r="F1861">
        <v>212</v>
      </c>
    </row>
    <row r="1862" spans="1:6">
      <c r="A1862" s="7">
        <v>44449</v>
      </c>
      <c r="B1862" t="s">
        <v>0</v>
      </c>
      <c r="C1862" s="4">
        <v>117255.84</v>
      </c>
      <c r="D1862" s="15" t="s">
        <v>85</v>
      </c>
      <c r="E1862" t="s">
        <v>40</v>
      </c>
      <c r="F1862">
        <v>0</v>
      </c>
    </row>
    <row r="1863" spans="1:6">
      <c r="A1863" s="7">
        <v>44449</v>
      </c>
      <c r="B1863" t="s">
        <v>0</v>
      </c>
      <c r="C1863" s="4">
        <v>117255.84</v>
      </c>
      <c r="D1863" s="15" t="s">
        <v>86</v>
      </c>
      <c r="E1863" t="s">
        <v>13</v>
      </c>
      <c r="F1863">
        <v>0</v>
      </c>
    </row>
    <row r="1864" spans="1:6">
      <c r="A1864" s="7">
        <v>44449</v>
      </c>
      <c r="B1864" t="s">
        <v>0</v>
      </c>
      <c r="C1864" s="4">
        <v>117255.84</v>
      </c>
      <c r="D1864" s="15" t="s">
        <v>87</v>
      </c>
      <c r="E1864" t="s">
        <v>37</v>
      </c>
      <c r="F1864">
        <v>0</v>
      </c>
    </row>
    <row r="1865" spans="1:6">
      <c r="A1865" s="7">
        <v>44449</v>
      </c>
      <c r="B1865" t="s">
        <v>0</v>
      </c>
      <c r="C1865" s="4">
        <v>117255.84</v>
      </c>
      <c r="D1865" s="15" t="s">
        <v>88</v>
      </c>
      <c r="E1865" t="s">
        <v>39</v>
      </c>
      <c r="F1865">
        <v>0</v>
      </c>
    </row>
    <row r="1866" spans="1:6">
      <c r="A1866" s="7">
        <v>44449</v>
      </c>
      <c r="B1866" t="s">
        <v>0</v>
      </c>
      <c r="C1866" s="4">
        <v>117255.84</v>
      </c>
      <c r="D1866" s="15" t="s">
        <v>89</v>
      </c>
      <c r="E1866" t="s">
        <v>20</v>
      </c>
      <c r="F1866">
        <v>265</v>
      </c>
    </row>
    <row r="1867" spans="1:6">
      <c r="A1867" s="7">
        <v>44449</v>
      </c>
      <c r="B1867" t="s">
        <v>0</v>
      </c>
      <c r="C1867" s="4">
        <v>117255.84</v>
      </c>
      <c r="D1867" s="15" t="s">
        <v>89</v>
      </c>
      <c r="E1867" t="s">
        <v>21</v>
      </c>
      <c r="F1867">
        <v>10</v>
      </c>
    </row>
    <row r="1868" spans="1:6">
      <c r="A1868" s="7">
        <v>44449</v>
      </c>
      <c r="B1868" t="s">
        <v>0</v>
      </c>
      <c r="C1868" s="4">
        <v>117255.84</v>
      </c>
      <c r="D1868" s="15" t="s">
        <v>89</v>
      </c>
      <c r="E1868" t="s">
        <v>22</v>
      </c>
      <c r="F1868">
        <v>471</v>
      </c>
    </row>
    <row r="1869" spans="1:6">
      <c r="A1869" s="7">
        <v>44449</v>
      </c>
      <c r="B1869" t="s">
        <v>0</v>
      </c>
      <c r="C1869" s="4">
        <v>117255.84</v>
      </c>
      <c r="D1869" s="15" t="s">
        <v>90</v>
      </c>
      <c r="E1869" t="s">
        <v>91</v>
      </c>
      <c r="F1869">
        <v>0</v>
      </c>
    </row>
    <row r="1870" spans="1:6">
      <c r="A1870" s="7">
        <v>44449</v>
      </c>
      <c r="B1870" t="s">
        <v>0</v>
      </c>
      <c r="C1870" s="4">
        <v>117255.84</v>
      </c>
      <c r="D1870" s="15" t="s">
        <v>90</v>
      </c>
      <c r="E1870" t="s">
        <v>18</v>
      </c>
      <c r="F1870">
        <v>0</v>
      </c>
    </row>
    <row r="1871" spans="1:6">
      <c r="A1871" s="7">
        <v>44449</v>
      </c>
      <c r="B1871" t="s">
        <v>0</v>
      </c>
      <c r="C1871" s="4">
        <v>117255.84</v>
      </c>
      <c r="D1871" s="15" t="s">
        <v>90</v>
      </c>
      <c r="E1871" t="s">
        <v>92</v>
      </c>
      <c r="F1871">
        <v>0</v>
      </c>
    </row>
    <row r="1872" spans="1:6">
      <c r="A1872" s="7">
        <v>44449</v>
      </c>
      <c r="B1872" t="s">
        <v>0</v>
      </c>
      <c r="C1872" s="4">
        <v>117255.84</v>
      </c>
      <c r="D1872" s="15" t="s">
        <v>90</v>
      </c>
      <c r="E1872" t="s">
        <v>93</v>
      </c>
      <c r="F1872">
        <v>0</v>
      </c>
    </row>
    <row r="1873" spans="1:6">
      <c r="A1873" s="7">
        <v>44449</v>
      </c>
      <c r="B1873" t="s">
        <v>0</v>
      </c>
      <c r="C1873" s="4">
        <v>117255.84</v>
      </c>
      <c r="D1873" s="15" t="s">
        <v>90</v>
      </c>
      <c r="E1873" t="s">
        <v>94</v>
      </c>
      <c r="F1873">
        <v>0</v>
      </c>
    </row>
    <row r="1874" spans="1:6">
      <c r="A1874" s="7">
        <v>44450</v>
      </c>
      <c r="B1874" t="s">
        <v>0</v>
      </c>
      <c r="C1874" s="4">
        <v>126258.08</v>
      </c>
      <c r="D1874" s="15" t="s">
        <v>73</v>
      </c>
      <c r="E1874" t="s">
        <v>56</v>
      </c>
      <c r="F1874">
        <v>0</v>
      </c>
    </row>
    <row r="1875" spans="1:6">
      <c r="A1875" s="7">
        <v>44450</v>
      </c>
      <c r="B1875" t="s">
        <v>0</v>
      </c>
      <c r="C1875" s="4">
        <v>126258.08</v>
      </c>
      <c r="D1875" s="15" t="s">
        <v>73</v>
      </c>
      <c r="E1875" t="s">
        <v>55</v>
      </c>
      <c r="F1875">
        <v>0</v>
      </c>
    </row>
    <row r="1876" spans="1:6">
      <c r="A1876" s="7">
        <v>44450</v>
      </c>
      <c r="B1876" t="s">
        <v>0</v>
      </c>
      <c r="C1876" s="4">
        <v>126258.08</v>
      </c>
      <c r="D1876" s="15" t="s">
        <v>76</v>
      </c>
      <c r="E1876" t="s">
        <v>25</v>
      </c>
      <c r="F1876">
        <v>42</v>
      </c>
    </row>
    <row r="1877" spans="1:6">
      <c r="A1877" s="7">
        <v>44450</v>
      </c>
      <c r="B1877" t="s">
        <v>0</v>
      </c>
      <c r="C1877" s="4">
        <v>126258.08</v>
      </c>
      <c r="D1877" s="15" t="s">
        <v>78</v>
      </c>
      <c r="E1877" t="s">
        <v>57</v>
      </c>
      <c r="F1877">
        <v>53</v>
      </c>
    </row>
    <row r="1878" spans="1:6">
      <c r="A1878" s="7">
        <v>44450</v>
      </c>
      <c r="B1878" t="s">
        <v>0</v>
      </c>
      <c r="C1878" s="4">
        <v>126258.08</v>
      </c>
      <c r="D1878" s="15" t="s">
        <v>78</v>
      </c>
      <c r="E1878" t="s">
        <v>58</v>
      </c>
      <c r="F1878">
        <v>98</v>
      </c>
    </row>
    <row r="1879" spans="1:6">
      <c r="A1879" s="7">
        <v>44450</v>
      </c>
      <c r="B1879" t="s">
        <v>0</v>
      </c>
      <c r="C1879" s="4">
        <v>126258.08</v>
      </c>
      <c r="D1879" s="15" t="s">
        <v>79</v>
      </c>
      <c r="E1879" t="s">
        <v>36</v>
      </c>
      <c r="F1879">
        <v>8</v>
      </c>
    </row>
    <row r="1880" spans="1:6">
      <c r="A1880" s="7">
        <v>44450</v>
      </c>
      <c r="B1880" t="s">
        <v>0</v>
      </c>
      <c r="C1880" s="4">
        <v>126258.08</v>
      </c>
      <c r="D1880" s="15" t="s">
        <v>80</v>
      </c>
      <c r="E1880" t="s">
        <v>60</v>
      </c>
      <c r="F1880">
        <v>0</v>
      </c>
    </row>
    <row r="1881" spans="1:6">
      <c r="A1881" s="7">
        <v>44450</v>
      </c>
      <c r="B1881" t="s">
        <v>0</v>
      </c>
      <c r="C1881" s="4">
        <v>126258.08</v>
      </c>
      <c r="D1881" s="15" t="s">
        <v>80</v>
      </c>
      <c r="E1881" t="s">
        <v>59</v>
      </c>
      <c r="F1881">
        <v>0</v>
      </c>
    </row>
    <row r="1882" spans="1:6">
      <c r="A1882" s="7">
        <v>44450</v>
      </c>
      <c r="B1882" t="s">
        <v>0</v>
      </c>
      <c r="C1882" s="4">
        <v>126258.08</v>
      </c>
      <c r="D1882" s="15" t="s">
        <v>81</v>
      </c>
      <c r="E1882" t="s">
        <v>15</v>
      </c>
      <c r="F1882">
        <v>0</v>
      </c>
    </row>
    <row r="1883" spans="1:6">
      <c r="A1883" s="7">
        <v>44450</v>
      </c>
      <c r="B1883" t="s">
        <v>0</v>
      </c>
      <c r="C1883" s="4">
        <v>126258.08</v>
      </c>
      <c r="D1883" s="15" t="s">
        <v>81</v>
      </c>
      <c r="E1883" t="s">
        <v>16</v>
      </c>
      <c r="F1883">
        <v>0</v>
      </c>
    </row>
    <row r="1884" spans="1:6">
      <c r="A1884" s="7">
        <v>44450</v>
      </c>
      <c r="B1884" t="s">
        <v>0</v>
      </c>
      <c r="C1884" s="4">
        <v>126258.08</v>
      </c>
      <c r="D1884" s="15" t="s">
        <v>81</v>
      </c>
      <c r="E1884" t="s">
        <v>17</v>
      </c>
      <c r="F1884">
        <v>0</v>
      </c>
    </row>
    <row r="1885" spans="1:6">
      <c r="A1885" s="7">
        <v>44450</v>
      </c>
      <c r="B1885" t="s">
        <v>0</v>
      </c>
      <c r="C1885" s="4">
        <v>126258.08</v>
      </c>
      <c r="D1885" s="15" t="s">
        <v>82</v>
      </c>
      <c r="E1885" t="s">
        <v>19</v>
      </c>
      <c r="F1885">
        <v>0</v>
      </c>
    </row>
    <row r="1886" spans="1:6">
      <c r="A1886" s="7">
        <v>44450</v>
      </c>
      <c r="B1886" t="s">
        <v>0</v>
      </c>
      <c r="C1886" s="4">
        <v>126258.08</v>
      </c>
      <c r="D1886" s="15" t="s">
        <v>83</v>
      </c>
      <c r="E1886" t="s">
        <v>14</v>
      </c>
      <c r="F1886">
        <v>0</v>
      </c>
    </row>
    <row r="1887" spans="1:6">
      <c r="A1887" s="7">
        <v>44450</v>
      </c>
      <c r="B1887" t="s">
        <v>0</v>
      </c>
      <c r="C1887" s="4">
        <v>126258.08</v>
      </c>
      <c r="D1887" s="15" t="s">
        <v>84</v>
      </c>
      <c r="E1887" t="s">
        <v>38</v>
      </c>
      <c r="F1887">
        <v>170</v>
      </c>
    </row>
    <row r="1888" spans="1:6">
      <c r="A1888" s="7">
        <v>44450</v>
      </c>
      <c r="B1888" t="s">
        <v>0</v>
      </c>
      <c r="C1888" s="4">
        <v>126258.08</v>
      </c>
      <c r="D1888" s="15" t="s">
        <v>85</v>
      </c>
      <c r="E1888" t="s">
        <v>40</v>
      </c>
      <c r="F1888">
        <v>0</v>
      </c>
    </row>
    <row r="1889" spans="1:6">
      <c r="A1889" s="7">
        <v>44450</v>
      </c>
      <c r="B1889" t="s">
        <v>0</v>
      </c>
      <c r="C1889" s="4">
        <v>126258.08</v>
      </c>
      <c r="D1889" s="15" t="s">
        <v>86</v>
      </c>
      <c r="E1889" t="s">
        <v>13</v>
      </c>
      <c r="F1889">
        <v>0</v>
      </c>
    </row>
    <row r="1890" spans="1:6">
      <c r="A1890" s="7">
        <v>44450</v>
      </c>
      <c r="B1890" t="s">
        <v>0</v>
      </c>
      <c r="C1890" s="4">
        <v>126258.08</v>
      </c>
      <c r="D1890" s="15" t="s">
        <v>87</v>
      </c>
      <c r="E1890" t="s">
        <v>37</v>
      </c>
      <c r="F1890">
        <v>0</v>
      </c>
    </row>
    <row r="1891" spans="1:6">
      <c r="A1891" s="7">
        <v>44450</v>
      </c>
      <c r="B1891" t="s">
        <v>0</v>
      </c>
      <c r="C1891" s="4">
        <v>126258.08</v>
      </c>
      <c r="D1891" s="15" t="s">
        <v>88</v>
      </c>
      <c r="E1891" t="s">
        <v>39</v>
      </c>
      <c r="F1891">
        <v>0</v>
      </c>
    </row>
    <row r="1892" spans="1:6">
      <c r="A1892" s="7">
        <v>44450</v>
      </c>
      <c r="B1892" t="s">
        <v>0</v>
      </c>
      <c r="C1892" s="4">
        <v>126258.08</v>
      </c>
      <c r="D1892" s="15" t="s">
        <v>89</v>
      </c>
      <c r="E1892" t="s">
        <v>20</v>
      </c>
      <c r="F1892">
        <v>263</v>
      </c>
    </row>
    <row r="1893" spans="1:6">
      <c r="A1893" s="7">
        <v>44450</v>
      </c>
      <c r="B1893" t="s">
        <v>0</v>
      </c>
      <c r="C1893" s="4">
        <v>126258.08</v>
      </c>
      <c r="D1893" s="15" t="s">
        <v>89</v>
      </c>
      <c r="E1893" t="s">
        <v>21</v>
      </c>
      <c r="F1893">
        <v>9</v>
      </c>
    </row>
    <row r="1894" spans="1:6">
      <c r="A1894" s="7">
        <v>44450</v>
      </c>
      <c r="B1894" t="s">
        <v>0</v>
      </c>
      <c r="C1894" s="4">
        <v>126258.08</v>
      </c>
      <c r="D1894" s="15" t="s">
        <v>89</v>
      </c>
      <c r="E1894" t="s">
        <v>22</v>
      </c>
      <c r="F1894">
        <v>452</v>
      </c>
    </row>
    <row r="1895" spans="1:6">
      <c r="A1895" s="7">
        <v>44450</v>
      </c>
      <c r="B1895" t="s">
        <v>0</v>
      </c>
      <c r="C1895" s="4">
        <v>126258.08</v>
      </c>
      <c r="D1895" s="15" t="s">
        <v>90</v>
      </c>
      <c r="E1895" t="s">
        <v>91</v>
      </c>
      <c r="F1895">
        <v>0</v>
      </c>
    </row>
    <row r="1896" spans="1:6">
      <c r="A1896" s="7">
        <v>44450</v>
      </c>
      <c r="B1896" t="s">
        <v>0</v>
      </c>
      <c r="C1896" s="4">
        <v>126258.08</v>
      </c>
      <c r="D1896" s="15" t="s">
        <v>90</v>
      </c>
      <c r="E1896" t="s">
        <v>18</v>
      </c>
      <c r="F1896">
        <v>0</v>
      </c>
    </row>
    <row r="1897" spans="1:6">
      <c r="A1897" s="7">
        <v>44450</v>
      </c>
      <c r="B1897" t="s">
        <v>0</v>
      </c>
      <c r="C1897" s="4">
        <v>126258.08</v>
      </c>
      <c r="D1897" s="15" t="s">
        <v>90</v>
      </c>
      <c r="E1897" t="s">
        <v>92</v>
      </c>
      <c r="F1897">
        <v>0</v>
      </c>
    </row>
    <row r="1898" spans="1:6">
      <c r="A1898" s="7">
        <v>44450</v>
      </c>
      <c r="B1898" t="s">
        <v>0</v>
      </c>
      <c r="C1898" s="4">
        <v>126258.08</v>
      </c>
      <c r="D1898" s="15" t="s">
        <v>90</v>
      </c>
      <c r="E1898" t="s">
        <v>93</v>
      </c>
      <c r="F1898">
        <v>0</v>
      </c>
    </row>
    <row r="1899" spans="1:6">
      <c r="A1899" s="7">
        <v>44450</v>
      </c>
      <c r="B1899" t="s">
        <v>0</v>
      </c>
      <c r="C1899" s="4">
        <v>126258.08</v>
      </c>
      <c r="D1899" s="15" t="s">
        <v>90</v>
      </c>
      <c r="E1899" t="s">
        <v>94</v>
      </c>
      <c r="F1899">
        <v>0</v>
      </c>
    </row>
    <row r="1900" spans="1:6">
      <c r="A1900" s="7">
        <v>44451</v>
      </c>
      <c r="B1900" t="s">
        <v>0</v>
      </c>
      <c r="C1900" s="4">
        <v>144322.20000000001</v>
      </c>
      <c r="D1900" s="15" t="s">
        <v>73</v>
      </c>
      <c r="E1900" t="s">
        <v>56</v>
      </c>
      <c r="F1900">
        <v>0</v>
      </c>
    </row>
    <row r="1901" spans="1:6">
      <c r="A1901" s="7">
        <v>44451</v>
      </c>
      <c r="B1901" t="s">
        <v>0</v>
      </c>
      <c r="C1901" s="4">
        <v>144322.20000000001</v>
      </c>
      <c r="D1901" s="15" t="s">
        <v>73</v>
      </c>
      <c r="E1901" t="s">
        <v>55</v>
      </c>
      <c r="F1901">
        <v>0</v>
      </c>
    </row>
    <row r="1902" spans="1:6">
      <c r="A1902" s="7">
        <v>44451</v>
      </c>
      <c r="B1902" t="s">
        <v>0</v>
      </c>
      <c r="C1902" s="4">
        <v>144322.20000000001</v>
      </c>
      <c r="D1902" s="15" t="s">
        <v>76</v>
      </c>
      <c r="E1902" t="s">
        <v>25</v>
      </c>
      <c r="F1902">
        <v>41</v>
      </c>
    </row>
    <row r="1903" spans="1:6">
      <c r="A1903" s="7">
        <v>44451</v>
      </c>
      <c r="B1903" t="s">
        <v>0</v>
      </c>
      <c r="C1903" s="4">
        <v>144322.20000000001</v>
      </c>
      <c r="D1903" s="15" t="s">
        <v>78</v>
      </c>
      <c r="E1903" t="s">
        <v>57</v>
      </c>
      <c r="F1903">
        <v>62</v>
      </c>
    </row>
    <row r="1904" spans="1:6">
      <c r="A1904" s="7">
        <v>44451</v>
      </c>
      <c r="B1904" t="s">
        <v>0</v>
      </c>
      <c r="C1904" s="4">
        <v>144322.20000000001</v>
      </c>
      <c r="D1904" s="15" t="s">
        <v>78</v>
      </c>
      <c r="E1904" t="s">
        <v>58</v>
      </c>
      <c r="F1904">
        <v>106</v>
      </c>
    </row>
    <row r="1905" spans="1:6">
      <c r="A1905" s="7">
        <v>44451</v>
      </c>
      <c r="B1905" t="s">
        <v>0</v>
      </c>
      <c r="C1905" s="4">
        <v>144322.20000000001</v>
      </c>
      <c r="D1905" s="15" t="s">
        <v>79</v>
      </c>
      <c r="E1905" t="s">
        <v>36</v>
      </c>
      <c r="F1905">
        <v>8</v>
      </c>
    </row>
    <row r="1906" spans="1:6">
      <c r="A1906" s="7">
        <v>44451</v>
      </c>
      <c r="B1906" t="s">
        <v>0</v>
      </c>
      <c r="C1906" s="4">
        <v>144322.20000000001</v>
      </c>
      <c r="D1906" s="15" t="s">
        <v>80</v>
      </c>
      <c r="E1906" t="s">
        <v>60</v>
      </c>
      <c r="F1906">
        <v>0</v>
      </c>
    </row>
    <row r="1907" spans="1:6">
      <c r="A1907" s="7">
        <v>44451</v>
      </c>
      <c r="B1907" t="s">
        <v>0</v>
      </c>
      <c r="C1907" s="4">
        <v>144322.20000000001</v>
      </c>
      <c r="D1907" s="15" t="s">
        <v>80</v>
      </c>
      <c r="E1907" t="s">
        <v>59</v>
      </c>
      <c r="F1907">
        <v>0</v>
      </c>
    </row>
    <row r="1908" spans="1:6">
      <c r="A1908" s="7">
        <v>44451</v>
      </c>
      <c r="B1908" t="s">
        <v>0</v>
      </c>
      <c r="C1908" s="4">
        <v>144322.20000000001</v>
      </c>
      <c r="D1908" s="15" t="s">
        <v>81</v>
      </c>
      <c r="E1908" t="s">
        <v>15</v>
      </c>
      <c r="F1908">
        <v>0</v>
      </c>
    </row>
    <row r="1909" spans="1:6">
      <c r="A1909" s="7">
        <v>44451</v>
      </c>
      <c r="B1909" t="s">
        <v>0</v>
      </c>
      <c r="C1909" s="4">
        <v>144322.20000000001</v>
      </c>
      <c r="D1909" s="15" t="s">
        <v>81</v>
      </c>
      <c r="E1909" t="s">
        <v>16</v>
      </c>
      <c r="F1909">
        <v>0</v>
      </c>
    </row>
    <row r="1910" spans="1:6">
      <c r="A1910" s="7">
        <v>44451</v>
      </c>
      <c r="B1910" t="s">
        <v>0</v>
      </c>
      <c r="C1910" s="4">
        <v>144322.20000000001</v>
      </c>
      <c r="D1910" s="15" t="s">
        <v>81</v>
      </c>
      <c r="E1910" t="s">
        <v>17</v>
      </c>
      <c r="F1910">
        <v>0</v>
      </c>
    </row>
    <row r="1911" spans="1:6">
      <c r="A1911" s="7">
        <v>44451</v>
      </c>
      <c r="B1911" t="s">
        <v>0</v>
      </c>
      <c r="C1911" s="4">
        <v>144322.20000000001</v>
      </c>
      <c r="D1911" s="15" t="s">
        <v>82</v>
      </c>
      <c r="E1911" t="s">
        <v>19</v>
      </c>
      <c r="F1911">
        <v>0</v>
      </c>
    </row>
    <row r="1912" spans="1:6">
      <c r="A1912" s="7">
        <v>44451</v>
      </c>
      <c r="B1912" t="s">
        <v>0</v>
      </c>
      <c r="C1912" s="4">
        <v>144322.20000000001</v>
      </c>
      <c r="D1912" s="15" t="s">
        <v>83</v>
      </c>
      <c r="E1912" t="s">
        <v>14</v>
      </c>
      <c r="F1912">
        <v>0</v>
      </c>
    </row>
    <row r="1913" spans="1:6">
      <c r="A1913" s="7">
        <v>44451</v>
      </c>
      <c r="B1913" t="s">
        <v>0</v>
      </c>
      <c r="C1913" s="4">
        <v>144322.20000000001</v>
      </c>
      <c r="D1913" s="15" t="s">
        <v>84</v>
      </c>
      <c r="E1913" t="s">
        <v>38</v>
      </c>
      <c r="F1913">
        <v>146</v>
      </c>
    </row>
    <row r="1914" spans="1:6">
      <c r="A1914" s="7">
        <v>44451</v>
      </c>
      <c r="B1914" t="s">
        <v>0</v>
      </c>
      <c r="C1914" s="4">
        <v>144322.20000000001</v>
      </c>
      <c r="D1914" s="15" t="s">
        <v>85</v>
      </c>
      <c r="E1914" t="s">
        <v>40</v>
      </c>
      <c r="F1914">
        <v>0</v>
      </c>
    </row>
    <row r="1915" spans="1:6">
      <c r="A1915" s="7">
        <v>44451</v>
      </c>
      <c r="B1915" t="s">
        <v>0</v>
      </c>
      <c r="C1915" s="4">
        <v>144322.20000000001</v>
      </c>
      <c r="D1915" s="15" t="s">
        <v>86</v>
      </c>
      <c r="E1915" t="s">
        <v>13</v>
      </c>
      <c r="F1915">
        <v>0</v>
      </c>
    </row>
    <row r="1916" spans="1:6">
      <c r="A1916" s="7">
        <v>44451</v>
      </c>
      <c r="B1916" t="s">
        <v>0</v>
      </c>
      <c r="C1916" s="4">
        <v>144322.20000000001</v>
      </c>
      <c r="D1916" s="15" t="s">
        <v>87</v>
      </c>
      <c r="E1916" t="s">
        <v>37</v>
      </c>
      <c r="F1916">
        <v>0</v>
      </c>
    </row>
    <row r="1917" spans="1:6">
      <c r="A1917" s="7">
        <v>44451</v>
      </c>
      <c r="B1917" t="s">
        <v>0</v>
      </c>
      <c r="C1917" s="4">
        <v>144322.20000000001</v>
      </c>
      <c r="D1917" s="15" t="s">
        <v>88</v>
      </c>
      <c r="E1917" t="s">
        <v>39</v>
      </c>
      <c r="F1917">
        <v>0</v>
      </c>
    </row>
    <row r="1918" spans="1:6">
      <c r="A1918" s="7">
        <v>44451</v>
      </c>
      <c r="B1918" t="s">
        <v>0</v>
      </c>
      <c r="C1918" s="4">
        <v>144322.20000000001</v>
      </c>
      <c r="D1918" s="15" t="s">
        <v>89</v>
      </c>
      <c r="E1918" t="s">
        <v>20</v>
      </c>
      <c r="F1918">
        <v>259</v>
      </c>
    </row>
    <row r="1919" spans="1:6">
      <c r="A1919" s="7">
        <v>44451</v>
      </c>
      <c r="B1919" t="s">
        <v>0</v>
      </c>
      <c r="C1919" s="4">
        <v>144322.20000000001</v>
      </c>
      <c r="D1919" s="15" t="s">
        <v>89</v>
      </c>
      <c r="E1919" t="s">
        <v>21</v>
      </c>
      <c r="F1919">
        <v>9</v>
      </c>
    </row>
    <row r="1920" spans="1:6">
      <c r="A1920" s="7">
        <v>44451</v>
      </c>
      <c r="B1920" t="s">
        <v>0</v>
      </c>
      <c r="C1920" s="4">
        <v>144322.20000000001</v>
      </c>
      <c r="D1920" s="15" t="s">
        <v>89</v>
      </c>
      <c r="E1920" t="s">
        <v>22</v>
      </c>
      <c r="F1920">
        <v>460</v>
      </c>
    </row>
    <row r="1921" spans="1:6">
      <c r="A1921" s="7">
        <v>44451</v>
      </c>
      <c r="B1921" t="s">
        <v>0</v>
      </c>
      <c r="C1921" s="4">
        <v>144322.20000000001</v>
      </c>
      <c r="D1921" s="15" t="s">
        <v>90</v>
      </c>
      <c r="E1921" t="s">
        <v>91</v>
      </c>
      <c r="F1921">
        <v>0</v>
      </c>
    </row>
    <row r="1922" spans="1:6">
      <c r="A1922" s="7">
        <v>44451</v>
      </c>
      <c r="B1922" t="s">
        <v>0</v>
      </c>
      <c r="C1922" s="4">
        <v>144322.20000000001</v>
      </c>
      <c r="D1922" s="15" t="s">
        <v>90</v>
      </c>
      <c r="E1922" t="s">
        <v>18</v>
      </c>
      <c r="F1922">
        <v>0</v>
      </c>
    </row>
    <row r="1923" spans="1:6">
      <c r="A1923" s="7">
        <v>44451</v>
      </c>
      <c r="B1923" t="s">
        <v>0</v>
      </c>
      <c r="C1923" s="4">
        <v>144322.20000000001</v>
      </c>
      <c r="D1923" s="15" t="s">
        <v>90</v>
      </c>
      <c r="E1923" t="s">
        <v>92</v>
      </c>
      <c r="F1923">
        <v>0</v>
      </c>
    </row>
    <row r="1924" spans="1:6">
      <c r="A1924" s="7">
        <v>44451</v>
      </c>
      <c r="B1924" t="s">
        <v>0</v>
      </c>
      <c r="C1924" s="4">
        <v>144322.20000000001</v>
      </c>
      <c r="D1924" s="15" t="s">
        <v>90</v>
      </c>
      <c r="E1924" t="s">
        <v>93</v>
      </c>
      <c r="F1924">
        <v>0</v>
      </c>
    </row>
    <row r="1925" spans="1:6">
      <c r="A1925" s="7">
        <v>44451</v>
      </c>
      <c r="B1925" t="s">
        <v>0</v>
      </c>
      <c r="C1925" s="4">
        <v>144322.20000000001</v>
      </c>
      <c r="D1925" s="15" t="s">
        <v>90</v>
      </c>
      <c r="E1925" t="s">
        <v>94</v>
      </c>
      <c r="F1925">
        <v>0</v>
      </c>
    </row>
    <row r="1926" spans="1:6">
      <c r="A1926" s="7">
        <v>44452</v>
      </c>
      <c r="B1926" t="s">
        <v>0</v>
      </c>
      <c r="C1926" s="4">
        <v>151019.07999999999</v>
      </c>
      <c r="D1926" s="15" t="s">
        <v>73</v>
      </c>
      <c r="E1926" t="s">
        <v>56</v>
      </c>
      <c r="F1926">
        <v>0</v>
      </c>
    </row>
    <row r="1927" spans="1:6">
      <c r="A1927" s="7">
        <v>44452</v>
      </c>
      <c r="B1927" t="s">
        <v>0</v>
      </c>
      <c r="C1927" s="4">
        <v>151019.07999999999</v>
      </c>
      <c r="D1927" s="15" t="s">
        <v>73</v>
      </c>
      <c r="E1927" t="s">
        <v>55</v>
      </c>
      <c r="F1927">
        <v>0</v>
      </c>
    </row>
    <row r="1928" spans="1:6">
      <c r="A1928" s="7">
        <v>44452</v>
      </c>
      <c r="B1928" t="s">
        <v>0</v>
      </c>
      <c r="C1928" s="4">
        <v>151019.07999999999</v>
      </c>
      <c r="D1928" s="15" t="s">
        <v>76</v>
      </c>
      <c r="E1928" t="s">
        <v>25</v>
      </c>
      <c r="F1928">
        <v>20</v>
      </c>
    </row>
    <row r="1929" spans="1:6">
      <c r="A1929" s="7">
        <v>44452</v>
      </c>
      <c r="B1929" t="s">
        <v>0</v>
      </c>
      <c r="C1929" s="4">
        <v>151019.07999999999</v>
      </c>
      <c r="D1929" s="15" t="s">
        <v>78</v>
      </c>
      <c r="E1929" t="s">
        <v>57</v>
      </c>
      <c r="F1929">
        <v>73</v>
      </c>
    </row>
    <row r="1930" spans="1:6">
      <c r="A1930" s="7">
        <v>44452</v>
      </c>
      <c r="B1930" t="s">
        <v>0</v>
      </c>
      <c r="C1930" s="4">
        <v>151019.07999999999</v>
      </c>
      <c r="D1930" s="15" t="s">
        <v>78</v>
      </c>
      <c r="E1930" t="s">
        <v>58</v>
      </c>
      <c r="F1930">
        <v>109</v>
      </c>
    </row>
    <row r="1931" spans="1:6">
      <c r="A1931" s="7">
        <v>44452</v>
      </c>
      <c r="B1931" t="s">
        <v>0</v>
      </c>
      <c r="C1931" s="4">
        <v>151019.07999999999</v>
      </c>
      <c r="D1931" s="15" t="s">
        <v>79</v>
      </c>
      <c r="E1931" t="s">
        <v>36</v>
      </c>
      <c r="F1931">
        <v>34</v>
      </c>
    </row>
    <row r="1932" spans="1:6">
      <c r="A1932" s="7">
        <v>44452</v>
      </c>
      <c r="B1932" t="s">
        <v>0</v>
      </c>
      <c r="C1932" s="4">
        <v>151019.07999999999</v>
      </c>
      <c r="D1932" s="15" t="s">
        <v>80</v>
      </c>
      <c r="E1932" t="s">
        <v>60</v>
      </c>
      <c r="F1932">
        <v>0</v>
      </c>
    </row>
    <row r="1933" spans="1:6">
      <c r="A1933" s="7">
        <v>44452</v>
      </c>
      <c r="B1933" t="s">
        <v>0</v>
      </c>
      <c r="C1933" s="4">
        <v>151019.07999999999</v>
      </c>
      <c r="D1933" s="15" t="s">
        <v>80</v>
      </c>
      <c r="E1933" t="s">
        <v>59</v>
      </c>
      <c r="F1933">
        <v>0</v>
      </c>
    </row>
    <row r="1934" spans="1:6">
      <c r="A1934" s="7">
        <v>44452</v>
      </c>
      <c r="B1934" t="s">
        <v>0</v>
      </c>
      <c r="C1934" s="4">
        <v>151019.07999999999</v>
      </c>
      <c r="D1934" s="15" t="s">
        <v>81</v>
      </c>
      <c r="E1934" t="s">
        <v>15</v>
      </c>
      <c r="F1934">
        <v>0</v>
      </c>
    </row>
    <row r="1935" spans="1:6">
      <c r="A1935" s="7">
        <v>44452</v>
      </c>
      <c r="B1935" t="s">
        <v>0</v>
      </c>
      <c r="C1935" s="4">
        <v>151019.07999999999</v>
      </c>
      <c r="D1935" s="15" t="s">
        <v>81</v>
      </c>
      <c r="E1935" t="s">
        <v>16</v>
      </c>
      <c r="F1935">
        <v>0</v>
      </c>
    </row>
    <row r="1936" spans="1:6">
      <c r="A1936" s="7">
        <v>44452</v>
      </c>
      <c r="B1936" t="s">
        <v>0</v>
      </c>
      <c r="C1936" s="4">
        <v>151019.07999999999</v>
      </c>
      <c r="D1936" s="15" t="s">
        <v>81</v>
      </c>
      <c r="E1936" t="s">
        <v>17</v>
      </c>
      <c r="F1936">
        <v>0</v>
      </c>
    </row>
    <row r="1937" spans="1:6">
      <c r="A1937" s="7">
        <v>44452</v>
      </c>
      <c r="B1937" t="s">
        <v>0</v>
      </c>
      <c r="C1937" s="4">
        <v>151019.07999999999</v>
      </c>
      <c r="D1937" s="15" t="s">
        <v>82</v>
      </c>
      <c r="E1937" t="s">
        <v>19</v>
      </c>
      <c r="F1937">
        <v>0</v>
      </c>
    </row>
    <row r="1938" spans="1:6">
      <c r="A1938" s="7">
        <v>44452</v>
      </c>
      <c r="B1938" t="s">
        <v>0</v>
      </c>
      <c r="C1938" s="4">
        <v>151019.07999999999</v>
      </c>
      <c r="D1938" s="15" t="s">
        <v>83</v>
      </c>
      <c r="E1938" t="s">
        <v>14</v>
      </c>
      <c r="F1938">
        <v>0</v>
      </c>
    </row>
    <row r="1939" spans="1:6">
      <c r="A1939" s="7">
        <v>44452</v>
      </c>
      <c r="B1939" t="s">
        <v>0</v>
      </c>
      <c r="C1939" s="4">
        <v>151019.07999999999</v>
      </c>
      <c r="D1939" s="15" t="s">
        <v>84</v>
      </c>
      <c r="E1939" t="s">
        <v>38</v>
      </c>
      <c r="F1939">
        <v>170</v>
      </c>
    </row>
    <row r="1940" spans="1:6">
      <c r="A1940" s="7">
        <v>44452</v>
      </c>
      <c r="B1940" t="s">
        <v>0</v>
      </c>
      <c r="C1940" s="4">
        <v>151019.07999999999</v>
      </c>
      <c r="D1940" s="15" t="s">
        <v>85</v>
      </c>
      <c r="E1940" t="s">
        <v>40</v>
      </c>
      <c r="F1940">
        <v>0</v>
      </c>
    </row>
    <row r="1941" spans="1:6">
      <c r="A1941" s="7">
        <v>44452</v>
      </c>
      <c r="B1941" t="s">
        <v>0</v>
      </c>
      <c r="C1941" s="4">
        <v>151019.07999999999</v>
      </c>
      <c r="D1941" s="15" t="s">
        <v>86</v>
      </c>
      <c r="E1941" t="s">
        <v>13</v>
      </c>
      <c r="F1941">
        <v>0</v>
      </c>
    </row>
    <row r="1942" spans="1:6">
      <c r="A1942" s="7">
        <v>44452</v>
      </c>
      <c r="B1942" t="s">
        <v>0</v>
      </c>
      <c r="C1942" s="4">
        <v>151019.07999999999</v>
      </c>
      <c r="D1942" s="15" t="s">
        <v>87</v>
      </c>
      <c r="E1942" t="s">
        <v>37</v>
      </c>
      <c r="F1942">
        <v>0</v>
      </c>
    </row>
    <row r="1943" spans="1:6">
      <c r="A1943" s="7">
        <v>44452</v>
      </c>
      <c r="B1943" t="s">
        <v>0</v>
      </c>
      <c r="C1943" s="4">
        <v>151019.07999999999</v>
      </c>
      <c r="D1943" s="15" t="s">
        <v>88</v>
      </c>
      <c r="E1943" t="s">
        <v>39</v>
      </c>
      <c r="F1943">
        <v>0</v>
      </c>
    </row>
    <row r="1944" spans="1:6">
      <c r="A1944" s="7">
        <v>44452</v>
      </c>
      <c r="B1944" t="s">
        <v>0</v>
      </c>
      <c r="C1944" s="4">
        <v>151019.07999999999</v>
      </c>
      <c r="D1944" s="15" t="s">
        <v>89</v>
      </c>
      <c r="E1944" t="s">
        <v>20</v>
      </c>
      <c r="F1944">
        <v>282</v>
      </c>
    </row>
    <row r="1945" spans="1:6">
      <c r="A1945" s="7">
        <v>44452</v>
      </c>
      <c r="B1945" t="s">
        <v>0</v>
      </c>
      <c r="C1945" s="4">
        <v>151019.07999999999</v>
      </c>
      <c r="D1945" s="15" t="s">
        <v>89</v>
      </c>
      <c r="E1945" t="s">
        <v>21</v>
      </c>
      <c r="F1945">
        <v>9</v>
      </c>
    </row>
    <row r="1946" spans="1:6">
      <c r="A1946" s="7">
        <v>44452</v>
      </c>
      <c r="B1946" t="s">
        <v>0</v>
      </c>
      <c r="C1946" s="4">
        <v>151019.07999999999</v>
      </c>
      <c r="D1946" s="15" t="s">
        <v>89</v>
      </c>
      <c r="E1946" t="s">
        <v>22</v>
      </c>
      <c r="F1946">
        <v>440</v>
      </c>
    </row>
    <row r="1947" spans="1:6">
      <c r="A1947" s="7">
        <v>44452</v>
      </c>
      <c r="B1947" t="s">
        <v>0</v>
      </c>
      <c r="C1947" s="4">
        <v>151019.07999999999</v>
      </c>
      <c r="D1947" s="15" t="s">
        <v>90</v>
      </c>
      <c r="E1947" t="s">
        <v>91</v>
      </c>
      <c r="F1947">
        <v>0</v>
      </c>
    </row>
    <row r="1948" spans="1:6">
      <c r="A1948" s="7">
        <v>44452</v>
      </c>
      <c r="B1948" t="s">
        <v>0</v>
      </c>
      <c r="C1948" s="4">
        <v>151019.07999999999</v>
      </c>
      <c r="D1948" s="15" t="s">
        <v>90</v>
      </c>
      <c r="E1948" t="s">
        <v>18</v>
      </c>
      <c r="F1948">
        <v>0</v>
      </c>
    </row>
    <row r="1949" spans="1:6">
      <c r="A1949" s="7">
        <v>44452</v>
      </c>
      <c r="B1949" t="s">
        <v>0</v>
      </c>
      <c r="C1949" s="4">
        <v>151019.07999999999</v>
      </c>
      <c r="D1949" s="15" t="s">
        <v>90</v>
      </c>
      <c r="E1949" t="s">
        <v>92</v>
      </c>
      <c r="F1949">
        <v>0</v>
      </c>
    </row>
    <row r="1950" spans="1:6">
      <c r="A1950" s="7">
        <v>44452</v>
      </c>
      <c r="B1950" t="s">
        <v>0</v>
      </c>
      <c r="C1950" s="4">
        <v>151019.07999999999</v>
      </c>
      <c r="D1950" s="15" t="s">
        <v>90</v>
      </c>
      <c r="E1950" t="s">
        <v>93</v>
      </c>
      <c r="F1950">
        <v>0</v>
      </c>
    </row>
    <row r="1951" spans="1:6">
      <c r="A1951" s="7">
        <v>44452</v>
      </c>
      <c r="B1951" t="s">
        <v>0</v>
      </c>
      <c r="C1951" s="4">
        <v>151019.07999999999</v>
      </c>
      <c r="D1951" s="15" t="s">
        <v>90</v>
      </c>
      <c r="E1951" t="s">
        <v>94</v>
      </c>
      <c r="F1951">
        <v>0</v>
      </c>
    </row>
    <row r="1952" spans="1:6">
      <c r="A1952" s="7">
        <v>44453</v>
      </c>
      <c r="B1952" t="s">
        <v>0</v>
      </c>
      <c r="C1952" s="4">
        <v>143199.25</v>
      </c>
      <c r="D1952" s="15" t="s">
        <v>73</v>
      </c>
      <c r="E1952" t="s">
        <v>56</v>
      </c>
      <c r="F1952">
        <v>0</v>
      </c>
    </row>
    <row r="1953" spans="1:6">
      <c r="A1953" s="7">
        <v>44453</v>
      </c>
      <c r="B1953" t="s">
        <v>0</v>
      </c>
      <c r="C1953" s="4">
        <v>143199.25</v>
      </c>
      <c r="D1953" s="15" t="s">
        <v>73</v>
      </c>
      <c r="E1953" t="s">
        <v>55</v>
      </c>
      <c r="F1953">
        <v>0</v>
      </c>
    </row>
    <row r="1954" spans="1:6">
      <c r="A1954" s="7">
        <v>44453</v>
      </c>
      <c r="B1954" t="s">
        <v>0</v>
      </c>
      <c r="C1954" s="4">
        <v>143199.25</v>
      </c>
      <c r="D1954" s="15" t="s">
        <v>76</v>
      </c>
      <c r="E1954" t="s">
        <v>25</v>
      </c>
      <c r="F1954">
        <v>52</v>
      </c>
    </row>
    <row r="1955" spans="1:6">
      <c r="A1955" s="7">
        <v>44453</v>
      </c>
      <c r="B1955" t="s">
        <v>0</v>
      </c>
      <c r="C1955" s="4">
        <v>143199.25</v>
      </c>
      <c r="D1955" s="15" t="s">
        <v>78</v>
      </c>
      <c r="E1955" t="s">
        <v>57</v>
      </c>
      <c r="F1955">
        <v>57</v>
      </c>
    </row>
    <row r="1956" spans="1:6">
      <c r="A1956" s="7">
        <v>44453</v>
      </c>
      <c r="B1956" t="s">
        <v>0</v>
      </c>
      <c r="C1956" s="4">
        <v>143199.25</v>
      </c>
      <c r="D1956" s="15" t="s">
        <v>78</v>
      </c>
      <c r="E1956" t="s">
        <v>58</v>
      </c>
      <c r="F1956">
        <v>117</v>
      </c>
    </row>
    <row r="1957" spans="1:6">
      <c r="A1957" s="7">
        <v>44453</v>
      </c>
      <c r="B1957" t="s">
        <v>0</v>
      </c>
      <c r="C1957" s="4">
        <v>143199.25</v>
      </c>
      <c r="D1957" s="15" t="s">
        <v>79</v>
      </c>
      <c r="E1957" t="s">
        <v>36</v>
      </c>
      <c r="F1957">
        <v>43</v>
      </c>
    </row>
    <row r="1958" spans="1:6">
      <c r="A1958" s="7">
        <v>44453</v>
      </c>
      <c r="B1958" t="s">
        <v>0</v>
      </c>
      <c r="C1958" s="4">
        <v>143199.25</v>
      </c>
      <c r="D1958" s="15" t="s">
        <v>80</v>
      </c>
      <c r="E1958" t="s">
        <v>60</v>
      </c>
      <c r="F1958">
        <v>0</v>
      </c>
    </row>
    <row r="1959" spans="1:6">
      <c r="A1959" s="7">
        <v>44453</v>
      </c>
      <c r="B1959" t="s">
        <v>0</v>
      </c>
      <c r="C1959" s="4">
        <v>143199.25</v>
      </c>
      <c r="D1959" s="15" t="s">
        <v>80</v>
      </c>
      <c r="E1959" t="s">
        <v>59</v>
      </c>
      <c r="F1959">
        <v>0</v>
      </c>
    </row>
    <row r="1960" spans="1:6">
      <c r="A1960" s="7">
        <v>44453</v>
      </c>
      <c r="B1960" t="s">
        <v>0</v>
      </c>
      <c r="C1960" s="4">
        <v>143199.25</v>
      </c>
      <c r="D1960" s="15" t="s">
        <v>81</v>
      </c>
      <c r="E1960" t="s">
        <v>15</v>
      </c>
      <c r="F1960">
        <v>0</v>
      </c>
    </row>
    <row r="1961" spans="1:6">
      <c r="A1961" s="7">
        <v>44453</v>
      </c>
      <c r="B1961" t="s">
        <v>0</v>
      </c>
      <c r="C1961" s="4">
        <v>143199.25</v>
      </c>
      <c r="D1961" s="15" t="s">
        <v>81</v>
      </c>
      <c r="E1961" t="s">
        <v>16</v>
      </c>
      <c r="F1961">
        <v>0</v>
      </c>
    </row>
    <row r="1962" spans="1:6">
      <c r="A1962" s="7">
        <v>44453</v>
      </c>
      <c r="B1962" t="s">
        <v>0</v>
      </c>
      <c r="C1962" s="4">
        <v>143199.25</v>
      </c>
      <c r="D1962" s="15" t="s">
        <v>81</v>
      </c>
      <c r="E1962" t="s">
        <v>17</v>
      </c>
      <c r="F1962">
        <v>0</v>
      </c>
    </row>
    <row r="1963" spans="1:6">
      <c r="A1963" s="7">
        <v>44453</v>
      </c>
      <c r="B1963" t="s">
        <v>0</v>
      </c>
      <c r="C1963" s="4">
        <v>143199.25</v>
      </c>
      <c r="D1963" s="15" t="s">
        <v>82</v>
      </c>
      <c r="E1963" t="s">
        <v>19</v>
      </c>
      <c r="F1963">
        <v>0</v>
      </c>
    </row>
    <row r="1964" spans="1:6">
      <c r="A1964" s="7">
        <v>44453</v>
      </c>
      <c r="B1964" t="s">
        <v>0</v>
      </c>
      <c r="C1964" s="4">
        <v>143199.25</v>
      </c>
      <c r="D1964" s="15" t="s">
        <v>83</v>
      </c>
      <c r="E1964" t="s">
        <v>14</v>
      </c>
      <c r="F1964">
        <v>0</v>
      </c>
    </row>
    <row r="1965" spans="1:6">
      <c r="A1965" s="7">
        <v>44453</v>
      </c>
      <c r="B1965" t="s">
        <v>0</v>
      </c>
      <c r="C1965" s="4">
        <v>143199.25</v>
      </c>
      <c r="D1965" s="15" t="s">
        <v>84</v>
      </c>
      <c r="E1965" t="s">
        <v>38</v>
      </c>
      <c r="F1965">
        <v>147</v>
      </c>
    </row>
    <row r="1966" spans="1:6">
      <c r="A1966" s="7">
        <v>44453</v>
      </c>
      <c r="B1966" t="s">
        <v>0</v>
      </c>
      <c r="C1966" s="4">
        <v>143199.25</v>
      </c>
      <c r="D1966" s="15" t="s">
        <v>85</v>
      </c>
      <c r="E1966" t="s">
        <v>40</v>
      </c>
      <c r="F1966">
        <v>0</v>
      </c>
    </row>
    <row r="1967" spans="1:6">
      <c r="A1967" s="7">
        <v>44453</v>
      </c>
      <c r="B1967" t="s">
        <v>0</v>
      </c>
      <c r="C1967" s="4">
        <v>143199.25</v>
      </c>
      <c r="D1967" s="15" t="s">
        <v>86</v>
      </c>
      <c r="E1967" t="s">
        <v>13</v>
      </c>
      <c r="F1967">
        <v>0</v>
      </c>
    </row>
    <row r="1968" spans="1:6">
      <c r="A1968" s="7">
        <v>44453</v>
      </c>
      <c r="B1968" t="s">
        <v>0</v>
      </c>
      <c r="C1968" s="4">
        <v>143199.25</v>
      </c>
      <c r="D1968" s="15" t="s">
        <v>87</v>
      </c>
      <c r="E1968" t="s">
        <v>37</v>
      </c>
      <c r="F1968">
        <v>0</v>
      </c>
    </row>
    <row r="1969" spans="1:6">
      <c r="A1969" s="7">
        <v>44453</v>
      </c>
      <c r="B1969" t="s">
        <v>0</v>
      </c>
      <c r="C1969" s="4">
        <v>143199.25</v>
      </c>
      <c r="D1969" s="15" t="s">
        <v>88</v>
      </c>
      <c r="E1969" t="s">
        <v>39</v>
      </c>
      <c r="F1969">
        <v>0</v>
      </c>
    </row>
    <row r="1970" spans="1:6">
      <c r="A1970" s="7">
        <v>44453</v>
      </c>
      <c r="B1970" t="s">
        <v>0</v>
      </c>
      <c r="C1970" s="4">
        <v>143199.25</v>
      </c>
      <c r="D1970" s="15" t="s">
        <v>89</v>
      </c>
      <c r="E1970" t="s">
        <v>20</v>
      </c>
      <c r="F1970">
        <v>300</v>
      </c>
    </row>
    <row r="1971" spans="1:6">
      <c r="A1971" s="7">
        <v>44453</v>
      </c>
      <c r="B1971" t="s">
        <v>0</v>
      </c>
      <c r="C1971" s="4">
        <v>143199.25</v>
      </c>
      <c r="D1971" s="15" t="s">
        <v>89</v>
      </c>
      <c r="E1971" t="s">
        <v>21</v>
      </c>
      <c r="F1971">
        <v>11</v>
      </c>
    </row>
    <row r="1972" spans="1:6">
      <c r="A1972" s="7">
        <v>44453</v>
      </c>
      <c r="B1972" t="s">
        <v>0</v>
      </c>
      <c r="C1972" s="4">
        <v>143199.25</v>
      </c>
      <c r="D1972" s="15" t="s">
        <v>89</v>
      </c>
      <c r="E1972" t="s">
        <v>22</v>
      </c>
      <c r="F1972">
        <v>356</v>
      </c>
    </row>
    <row r="1973" spans="1:6">
      <c r="A1973" s="7">
        <v>44453</v>
      </c>
      <c r="B1973" t="s">
        <v>0</v>
      </c>
      <c r="C1973" s="4">
        <v>143199.25</v>
      </c>
      <c r="D1973" s="15" t="s">
        <v>90</v>
      </c>
      <c r="E1973" t="s">
        <v>91</v>
      </c>
      <c r="F1973">
        <v>0</v>
      </c>
    </row>
    <row r="1974" spans="1:6">
      <c r="A1974" s="7">
        <v>44453</v>
      </c>
      <c r="B1974" t="s">
        <v>0</v>
      </c>
      <c r="C1974" s="4">
        <v>143199.25</v>
      </c>
      <c r="D1974" s="15" t="s">
        <v>90</v>
      </c>
      <c r="E1974" t="s">
        <v>18</v>
      </c>
      <c r="F1974">
        <v>0</v>
      </c>
    </row>
    <row r="1975" spans="1:6">
      <c r="A1975" s="7">
        <v>44453</v>
      </c>
      <c r="B1975" t="s">
        <v>0</v>
      </c>
      <c r="C1975" s="4">
        <v>143199.25</v>
      </c>
      <c r="D1975" s="15" t="s">
        <v>90</v>
      </c>
      <c r="E1975" t="s">
        <v>92</v>
      </c>
      <c r="F1975">
        <v>0</v>
      </c>
    </row>
    <row r="1976" spans="1:6">
      <c r="A1976" s="7">
        <v>44453</v>
      </c>
      <c r="B1976" t="s">
        <v>0</v>
      </c>
      <c r="C1976" s="4">
        <v>143199.25</v>
      </c>
      <c r="D1976" s="15" t="s">
        <v>90</v>
      </c>
      <c r="E1976" t="s">
        <v>93</v>
      </c>
      <c r="F1976">
        <v>0</v>
      </c>
    </row>
    <row r="1977" spans="1:6">
      <c r="A1977" s="7">
        <v>44453</v>
      </c>
      <c r="B1977" t="s">
        <v>0</v>
      </c>
      <c r="C1977" s="4">
        <v>143199.25</v>
      </c>
      <c r="D1977" s="15" t="s">
        <v>90</v>
      </c>
      <c r="E1977" t="s">
        <v>94</v>
      </c>
      <c r="F1977">
        <v>0</v>
      </c>
    </row>
    <row r="1978" spans="1:6">
      <c r="A1978" s="7">
        <v>44454</v>
      </c>
      <c r="B1978" t="s">
        <v>0</v>
      </c>
      <c r="C1978" s="4">
        <v>125497.72</v>
      </c>
      <c r="D1978" s="15" t="s">
        <v>73</v>
      </c>
      <c r="E1978" t="s">
        <v>56</v>
      </c>
      <c r="F1978">
        <v>0</v>
      </c>
    </row>
    <row r="1979" spans="1:6">
      <c r="A1979" s="7">
        <v>44454</v>
      </c>
      <c r="B1979" t="s">
        <v>0</v>
      </c>
      <c r="C1979" s="4">
        <v>125497.72</v>
      </c>
      <c r="D1979" s="15" t="s">
        <v>73</v>
      </c>
      <c r="E1979" t="s">
        <v>55</v>
      </c>
      <c r="F1979">
        <v>0</v>
      </c>
    </row>
    <row r="1980" spans="1:6">
      <c r="A1980" s="7">
        <v>44454</v>
      </c>
      <c r="B1980" t="s">
        <v>0</v>
      </c>
      <c r="C1980" s="4">
        <v>125497.72</v>
      </c>
      <c r="D1980" s="15" t="s">
        <v>76</v>
      </c>
      <c r="E1980" t="s">
        <v>25</v>
      </c>
      <c r="F1980">
        <v>32</v>
      </c>
    </row>
    <row r="1981" spans="1:6">
      <c r="A1981" s="7">
        <v>44454</v>
      </c>
      <c r="B1981" t="s">
        <v>0</v>
      </c>
      <c r="C1981" s="4">
        <v>125497.72</v>
      </c>
      <c r="D1981" s="15" t="s">
        <v>78</v>
      </c>
      <c r="E1981" t="s">
        <v>57</v>
      </c>
      <c r="F1981">
        <v>56</v>
      </c>
    </row>
    <row r="1982" spans="1:6">
      <c r="A1982" s="7">
        <v>44454</v>
      </c>
      <c r="B1982" t="s">
        <v>0</v>
      </c>
      <c r="C1982" s="4">
        <v>125497.72</v>
      </c>
      <c r="D1982" s="15" t="s">
        <v>78</v>
      </c>
      <c r="E1982" t="s">
        <v>58</v>
      </c>
      <c r="F1982">
        <v>128</v>
      </c>
    </row>
    <row r="1983" spans="1:6">
      <c r="A1983" s="7">
        <v>44454</v>
      </c>
      <c r="B1983" t="s">
        <v>0</v>
      </c>
      <c r="C1983" s="4">
        <v>125497.72</v>
      </c>
      <c r="D1983" s="15" t="s">
        <v>79</v>
      </c>
      <c r="E1983" t="s">
        <v>36</v>
      </c>
      <c r="F1983">
        <v>46</v>
      </c>
    </row>
    <row r="1984" spans="1:6">
      <c r="A1984" s="7">
        <v>44454</v>
      </c>
      <c r="B1984" t="s">
        <v>0</v>
      </c>
      <c r="C1984" s="4">
        <v>125497.72</v>
      </c>
      <c r="D1984" s="15" t="s">
        <v>80</v>
      </c>
      <c r="E1984" t="s">
        <v>60</v>
      </c>
      <c r="F1984">
        <v>0</v>
      </c>
    </row>
    <row r="1985" spans="1:6">
      <c r="A1985" s="7">
        <v>44454</v>
      </c>
      <c r="B1985" t="s">
        <v>0</v>
      </c>
      <c r="C1985" s="4">
        <v>125497.72</v>
      </c>
      <c r="D1985" s="15" t="s">
        <v>80</v>
      </c>
      <c r="E1985" t="s">
        <v>59</v>
      </c>
      <c r="F1985">
        <v>0</v>
      </c>
    </row>
    <row r="1986" spans="1:6">
      <c r="A1986" s="7">
        <v>44454</v>
      </c>
      <c r="B1986" t="s">
        <v>0</v>
      </c>
      <c r="C1986" s="4">
        <v>125497.72</v>
      </c>
      <c r="D1986" s="15" t="s">
        <v>81</v>
      </c>
      <c r="E1986" t="s">
        <v>15</v>
      </c>
      <c r="F1986">
        <v>0</v>
      </c>
    </row>
    <row r="1987" spans="1:6">
      <c r="A1987" s="7">
        <v>44454</v>
      </c>
      <c r="B1987" t="s">
        <v>0</v>
      </c>
      <c r="C1987" s="4">
        <v>125497.72</v>
      </c>
      <c r="D1987" s="15" t="s">
        <v>81</v>
      </c>
      <c r="E1987" t="s">
        <v>16</v>
      </c>
      <c r="F1987">
        <v>0</v>
      </c>
    </row>
    <row r="1988" spans="1:6">
      <c r="A1988" s="7">
        <v>44454</v>
      </c>
      <c r="B1988" t="s">
        <v>0</v>
      </c>
      <c r="C1988" s="4">
        <v>125497.72</v>
      </c>
      <c r="D1988" s="15" t="s">
        <v>81</v>
      </c>
      <c r="E1988" t="s">
        <v>17</v>
      </c>
      <c r="F1988">
        <v>0</v>
      </c>
    </row>
    <row r="1989" spans="1:6">
      <c r="A1989" s="7">
        <v>44454</v>
      </c>
      <c r="B1989" t="s">
        <v>0</v>
      </c>
      <c r="C1989" s="4">
        <v>125497.72</v>
      </c>
      <c r="D1989" s="15" t="s">
        <v>82</v>
      </c>
      <c r="E1989" t="s">
        <v>19</v>
      </c>
      <c r="F1989">
        <v>0</v>
      </c>
    </row>
    <row r="1990" spans="1:6">
      <c r="A1990" s="7">
        <v>44454</v>
      </c>
      <c r="B1990" t="s">
        <v>0</v>
      </c>
      <c r="C1990" s="4">
        <v>125497.72</v>
      </c>
      <c r="D1990" s="15" t="s">
        <v>83</v>
      </c>
      <c r="E1990" t="s">
        <v>14</v>
      </c>
      <c r="F1990">
        <v>0</v>
      </c>
    </row>
    <row r="1991" spans="1:6">
      <c r="A1991" s="7">
        <v>44454</v>
      </c>
      <c r="B1991" t="s">
        <v>0</v>
      </c>
      <c r="C1991" s="4">
        <v>125497.72</v>
      </c>
      <c r="D1991" s="15" t="s">
        <v>84</v>
      </c>
      <c r="E1991" t="s">
        <v>38</v>
      </c>
      <c r="F1991">
        <v>140</v>
      </c>
    </row>
    <row r="1992" spans="1:6">
      <c r="A1992" s="7">
        <v>44454</v>
      </c>
      <c r="B1992" t="s">
        <v>0</v>
      </c>
      <c r="C1992" s="4">
        <v>125497.72</v>
      </c>
      <c r="D1992" s="15" t="s">
        <v>85</v>
      </c>
      <c r="E1992" t="s">
        <v>40</v>
      </c>
      <c r="F1992">
        <v>0</v>
      </c>
    </row>
    <row r="1993" spans="1:6">
      <c r="A1993" s="7">
        <v>44454</v>
      </c>
      <c r="B1993" t="s">
        <v>0</v>
      </c>
      <c r="C1993" s="4">
        <v>125497.72</v>
      </c>
      <c r="D1993" s="15" t="s">
        <v>86</v>
      </c>
      <c r="E1993" t="s">
        <v>13</v>
      </c>
      <c r="F1993">
        <v>0</v>
      </c>
    </row>
    <row r="1994" spans="1:6">
      <c r="A1994" s="7">
        <v>44454</v>
      </c>
      <c r="B1994" t="s">
        <v>0</v>
      </c>
      <c r="C1994" s="4">
        <v>125497.72</v>
      </c>
      <c r="D1994" s="15" t="s">
        <v>87</v>
      </c>
      <c r="E1994" t="s">
        <v>37</v>
      </c>
      <c r="F1994">
        <v>0</v>
      </c>
    </row>
    <row r="1995" spans="1:6">
      <c r="A1995" s="7">
        <v>44454</v>
      </c>
      <c r="B1995" t="s">
        <v>0</v>
      </c>
      <c r="C1995" s="4">
        <v>125497.72</v>
      </c>
      <c r="D1995" s="15" t="s">
        <v>88</v>
      </c>
      <c r="E1995" t="s">
        <v>39</v>
      </c>
      <c r="F1995">
        <v>0</v>
      </c>
    </row>
    <row r="1996" spans="1:6">
      <c r="A1996" s="7">
        <v>44454</v>
      </c>
      <c r="B1996" t="s">
        <v>0</v>
      </c>
      <c r="C1996" s="4">
        <v>125497.72</v>
      </c>
      <c r="D1996" s="15" t="s">
        <v>89</v>
      </c>
      <c r="E1996" t="s">
        <v>20</v>
      </c>
      <c r="F1996">
        <v>305</v>
      </c>
    </row>
    <row r="1997" spans="1:6">
      <c r="A1997" s="7">
        <v>44454</v>
      </c>
      <c r="B1997" t="s">
        <v>0</v>
      </c>
      <c r="C1997" s="4">
        <v>125497.72</v>
      </c>
      <c r="D1997" s="15" t="s">
        <v>89</v>
      </c>
      <c r="E1997" t="s">
        <v>21</v>
      </c>
      <c r="F1997">
        <v>12</v>
      </c>
    </row>
    <row r="1998" spans="1:6">
      <c r="A1998" s="7">
        <v>44454</v>
      </c>
      <c r="B1998" t="s">
        <v>0</v>
      </c>
      <c r="C1998" s="4">
        <v>125497.72</v>
      </c>
      <c r="D1998" s="15" t="s">
        <v>89</v>
      </c>
      <c r="E1998" t="s">
        <v>22</v>
      </c>
      <c r="F1998">
        <v>437</v>
      </c>
    </row>
    <row r="1999" spans="1:6">
      <c r="A1999" s="7">
        <v>44454</v>
      </c>
      <c r="B1999" t="s">
        <v>0</v>
      </c>
      <c r="C1999" s="4">
        <v>125497.72</v>
      </c>
      <c r="D1999" s="15" t="s">
        <v>90</v>
      </c>
      <c r="E1999" t="s">
        <v>91</v>
      </c>
      <c r="F1999">
        <v>0</v>
      </c>
    </row>
    <row r="2000" spans="1:6">
      <c r="A2000" s="7">
        <v>44454</v>
      </c>
      <c r="B2000" t="s">
        <v>0</v>
      </c>
      <c r="C2000" s="4">
        <v>125497.72</v>
      </c>
      <c r="D2000" s="15" t="s">
        <v>90</v>
      </c>
      <c r="E2000" t="s">
        <v>18</v>
      </c>
      <c r="F2000">
        <v>0</v>
      </c>
    </row>
    <row r="2001" spans="1:6">
      <c r="A2001" s="7">
        <v>44454</v>
      </c>
      <c r="B2001" t="s">
        <v>0</v>
      </c>
      <c r="C2001" s="4">
        <v>125497.72</v>
      </c>
      <c r="D2001" s="15" t="s">
        <v>90</v>
      </c>
      <c r="E2001" t="s">
        <v>92</v>
      </c>
      <c r="F2001">
        <v>0</v>
      </c>
    </row>
    <row r="2002" spans="1:6">
      <c r="A2002" s="7">
        <v>44454</v>
      </c>
      <c r="B2002" t="s">
        <v>0</v>
      </c>
      <c r="C2002" s="4">
        <v>125497.72</v>
      </c>
      <c r="D2002" s="15" t="s">
        <v>90</v>
      </c>
      <c r="E2002" t="s">
        <v>93</v>
      </c>
      <c r="F2002">
        <v>0</v>
      </c>
    </row>
    <row r="2003" spans="1:6">
      <c r="A2003" s="7">
        <v>44454</v>
      </c>
      <c r="B2003" t="s">
        <v>0</v>
      </c>
      <c r="C2003" s="4">
        <v>125497.72</v>
      </c>
      <c r="D2003" s="15" t="s">
        <v>90</v>
      </c>
      <c r="E2003" t="s">
        <v>94</v>
      </c>
      <c r="F2003">
        <v>0</v>
      </c>
    </row>
    <row r="2004" spans="1:6">
      <c r="A2004" s="7">
        <v>44455</v>
      </c>
      <c r="B2004" t="s">
        <v>0</v>
      </c>
      <c r="C2004" s="4">
        <v>145728.56</v>
      </c>
      <c r="D2004" s="15" t="s">
        <v>73</v>
      </c>
      <c r="E2004" t="s">
        <v>56</v>
      </c>
      <c r="F2004">
        <v>0</v>
      </c>
    </row>
    <row r="2005" spans="1:6">
      <c r="A2005" s="7">
        <v>44455</v>
      </c>
      <c r="B2005" t="s">
        <v>0</v>
      </c>
      <c r="C2005" s="4">
        <v>145728.56</v>
      </c>
      <c r="D2005" s="15" t="s">
        <v>73</v>
      </c>
      <c r="E2005" t="s">
        <v>55</v>
      </c>
      <c r="F2005">
        <v>0</v>
      </c>
    </row>
    <row r="2006" spans="1:6">
      <c r="A2006" s="7">
        <v>44455</v>
      </c>
      <c r="B2006" t="s">
        <v>0</v>
      </c>
      <c r="C2006" s="4">
        <v>145728.56</v>
      </c>
      <c r="D2006" s="15" t="s">
        <v>76</v>
      </c>
      <c r="E2006" t="s">
        <v>25</v>
      </c>
      <c r="F2006">
        <v>21</v>
      </c>
    </row>
    <row r="2007" spans="1:6">
      <c r="A2007" s="7">
        <v>44455</v>
      </c>
      <c r="B2007" t="s">
        <v>0</v>
      </c>
      <c r="C2007" s="4">
        <v>145728.56</v>
      </c>
      <c r="D2007" s="15" t="s">
        <v>78</v>
      </c>
      <c r="E2007" t="s">
        <v>57</v>
      </c>
      <c r="F2007">
        <v>51</v>
      </c>
    </row>
    <row r="2008" spans="1:6">
      <c r="A2008" s="7">
        <v>44455</v>
      </c>
      <c r="B2008" t="s">
        <v>0</v>
      </c>
      <c r="C2008" s="4">
        <v>145728.56</v>
      </c>
      <c r="D2008" s="15" t="s">
        <v>78</v>
      </c>
      <c r="E2008" t="s">
        <v>58</v>
      </c>
      <c r="F2008">
        <v>136</v>
      </c>
    </row>
    <row r="2009" spans="1:6">
      <c r="A2009" s="7">
        <v>44455</v>
      </c>
      <c r="B2009" t="s">
        <v>0</v>
      </c>
      <c r="C2009" s="4">
        <v>145728.56</v>
      </c>
      <c r="D2009" s="15" t="s">
        <v>79</v>
      </c>
      <c r="E2009" t="s">
        <v>36</v>
      </c>
      <c r="F2009">
        <v>33</v>
      </c>
    </row>
    <row r="2010" spans="1:6">
      <c r="A2010" s="7">
        <v>44455</v>
      </c>
      <c r="B2010" t="s">
        <v>0</v>
      </c>
      <c r="C2010" s="4">
        <v>145728.56</v>
      </c>
      <c r="D2010" s="15" t="s">
        <v>80</v>
      </c>
      <c r="E2010" t="s">
        <v>60</v>
      </c>
      <c r="F2010">
        <v>0</v>
      </c>
    </row>
    <row r="2011" spans="1:6">
      <c r="A2011" s="7">
        <v>44455</v>
      </c>
      <c r="B2011" t="s">
        <v>0</v>
      </c>
      <c r="C2011" s="4">
        <v>145728.56</v>
      </c>
      <c r="D2011" s="15" t="s">
        <v>80</v>
      </c>
      <c r="E2011" t="s">
        <v>59</v>
      </c>
      <c r="F2011">
        <v>0</v>
      </c>
    </row>
    <row r="2012" spans="1:6">
      <c r="A2012" s="7">
        <v>44455</v>
      </c>
      <c r="B2012" t="s">
        <v>0</v>
      </c>
      <c r="C2012" s="4">
        <v>145728.56</v>
      </c>
      <c r="D2012" s="15" t="s">
        <v>81</v>
      </c>
      <c r="E2012" t="s">
        <v>15</v>
      </c>
      <c r="F2012">
        <v>0</v>
      </c>
    </row>
    <row r="2013" spans="1:6">
      <c r="A2013" s="7">
        <v>44455</v>
      </c>
      <c r="B2013" t="s">
        <v>0</v>
      </c>
      <c r="C2013" s="4">
        <v>145728.56</v>
      </c>
      <c r="D2013" s="15" t="s">
        <v>81</v>
      </c>
      <c r="E2013" t="s">
        <v>16</v>
      </c>
      <c r="F2013">
        <v>0</v>
      </c>
    </row>
    <row r="2014" spans="1:6">
      <c r="A2014" s="7">
        <v>44455</v>
      </c>
      <c r="B2014" t="s">
        <v>0</v>
      </c>
      <c r="C2014" s="4">
        <v>145728.56</v>
      </c>
      <c r="D2014" s="15" t="s">
        <v>81</v>
      </c>
      <c r="E2014" t="s">
        <v>17</v>
      </c>
      <c r="F2014">
        <v>0</v>
      </c>
    </row>
    <row r="2015" spans="1:6">
      <c r="A2015" s="7">
        <v>44455</v>
      </c>
      <c r="B2015" t="s">
        <v>0</v>
      </c>
      <c r="C2015" s="4">
        <v>145728.56</v>
      </c>
      <c r="D2015" s="15" t="s">
        <v>82</v>
      </c>
      <c r="E2015" t="s">
        <v>19</v>
      </c>
      <c r="F2015">
        <v>0</v>
      </c>
    </row>
    <row r="2016" spans="1:6">
      <c r="A2016" s="7">
        <v>44455</v>
      </c>
      <c r="B2016" t="s">
        <v>0</v>
      </c>
      <c r="C2016" s="4">
        <v>145728.56</v>
      </c>
      <c r="D2016" s="15" t="s">
        <v>83</v>
      </c>
      <c r="E2016" t="s">
        <v>14</v>
      </c>
      <c r="F2016">
        <v>0</v>
      </c>
    </row>
    <row r="2017" spans="1:6">
      <c r="A2017" s="7">
        <v>44455</v>
      </c>
      <c r="B2017" t="s">
        <v>0</v>
      </c>
      <c r="C2017" s="4">
        <v>145728.56</v>
      </c>
      <c r="D2017" s="15" t="s">
        <v>84</v>
      </c>
      <c r="E2017" t="s">
        <v>38</v>
      </c>
      <c r="F2017">
        <v>146</v>
      </c>
    </row>
    <row r="2018" spans="1:6">
      <c r="A2018" s="7">
        <v>44455</v>
      </c>
      <c r="B2018" t="s">
        <v>0</v>
      </c>
      <c r="C2018" s="4">
        <v>145728.56</v>
      </c>
      <c r="D2018" s="15" t="s">
        <v>85</v>
      </c>
      <c r="E2018" t="s">
        <v>40</v>
      </c>
      <c r="F2018">
        <v>0</v>
      </c>
    </row>
    <row r="2019" spans="1:6">
      <c r="A2019" s="7">
        <v>44455</v>
      </c>
      <c r="B2019" t="s">
        <v>0</v>
      </c>
      <c r="C2019" s="4">
        <v>145728.56</v>
      </c>
      <c r="D2019" s="15" t="s">
        <v>86</v>
      </c>
      <c r="E2019" t="s">
        <v>13</v>
      </c>
      <c r="F2019">
        <v>0</v>
      </c>
    </row>
    <row r="2020" spans="1:6">
      <c r="A2020" s="7">
        <v>44455</v>
      </c>
      <c r="B2020" t="s">
        <v>0</v>
      </c>
      <c r="C2020" s="4">
        <v>145728.56</v>
      </c>
      <c r="D2020" s="15" t="s">
        <v>87</v>
      </c>
      <c r="E2020" t="s">
        <v>37</v>
      </c>
      <c r="F2020">
        <v>0</v>
      </c>
    </row>
    <row r="2021" spans="1:6">
      <c r="A2021" s="7">
        <v>44455</v>
      </c>
      <c r="B2021" t="s">
        <v>0</v>
      </c>
      <c r="C2021" s="4">
        <v>145728.56</v>
      </c>
      <c r="D2021" s="15" t="s">
        <v>88</v>
      </c>
      <c r="E2021" t="s">
        <v>39</v>
      </c>
      <c r="F2021">
        <v>0</v>
      </c>
    </row>
    <row r="2022" spans="1:6">
      <c r="A2022" s="7">
        <v>44455</v>
      </c>
      <c r="B2022" t="s">
        <v>0</v>
      </c>
      <c r="C2022" s="4">
        <v>145728.56</v>
      </c>
      <c r="D2022" s="15" t="s">
        <v>89</v>
      </c>
      <c r="E2022" t="s">
        <v>20</v>
      </c>
      <c r="F2022">
        <v>226</v>
      </c>
    </row>
    <row r="2023" spans="1:6">
      <c r="A2023" s="7">
        <v>44455</v>
      </c>
      <c r="B2023" t="s">
        <v>0</v>
      </c>
      <c r="C2023" s="4">
        <v>145728.56</v>
      </c>
      <c r="D2023" s="15" t="s">
        <v>89</v>
      </c>
      <c r="E2023" t="s">
        <v>21</v>
      </c>
      <c r="F2023">
        <v>11</v>
      </c>
    </row>
    <row r="2024" spans="1:6">
      <c r="A2024" s="7">
        <v>44455</v>
      </c>
      <c r="B2024" t="s">
        <v>0</v>
      </c>
      <c r="C2024" s="4">
        <v>145728.56</v>
      </c>
      <c r="D2024" s="15" t="s">
        <v>89</v>
      </c>
      <c r="E2024" t="s">
        <v>22</v>
      </c>
      <c r="F2024">
        <v>432</v>
      </c>
    </row>
    <row r="2025" spans="1:6">
      <c r="A2025" s="7">
        <v>44455</v>
      </c>
      <c r="B2025" t="s">
        <v>0</v>
      </c>
      <c r="C2025" s="4">
        <v>145728.56</v>
      </c>
      <c r="D2025" s="15" t="s">
        <v>90</v>
      </c>
      <c r="E2025" t="s">
        <v>91</v>
      </c>
      <c r="F2025">
        <v>0</v>
      </c>
    </row>
    <row r="2026" spans="1:6">
      <c r="A2026" s="7">
        <v>44455</v>
      </c>
      <c r="B2026" t="s">
        <v>0</v>
      </c>
      <c r="C2026" s="4">
        <v>145728.56</v>
      </c>
      <c r="D2026" s="15" t="s">
        <v>90</v>
      </c>
      <c r="E2026" t="s">
        <v>18</v>
      </c>
      <c r="F2026">
        <v>0</v>
      </c>
    </row>
    <row r="2027" spans="1:6">
      <c r="A2027" s="7">
        <v>44455</v>
      </c>
      <c r="B2027" t="s">
        <v>0</v>
      </c>
      <c r="C2027" s="4">
        <v>145728.56</v>
      </c>
      <c r="D2027" s="15" t="s">
        <v>90</v>
      </c>
      <c r="E2027" t="s">
        <v>92</v>
      </c>
      <c r="F2027">
        <v>0</v>
      </c>
    </row>
    <row r="2028" spans="1:6">
      <c r="A2028" s="7">
        <v>44455</v>
      </c>
      <c r="B2028" t="s">
        <v>0</v>
      </c>
      <c r="C2028" s="4">
        <v>145728.56</v>
      </c>
      <c r="D2028" s="15" t="s">
        <v>90</v>
      </c>
      <c r="E2028" t="s">
        <v>93</v>
      </c>
      <c r="F2028">
        <v>0</v>
      </c>
    </row>
    <row r="2029" spans="1:6">
      <c r="A2029" s="7">
        <v>44455</v>
      </c>
      <c r="B2029" t="s">
        <v>0</v>
      </c>
      <c r="C2029" s="4">
        <v>145728.56</v>
      </c>
      <c r="D2029" s="15" t="s">
        <v>90</v>
      </c>
      <c r="E2029" t="s">
        <v>94</v>
      </c>
      <c r="F2029">
        <v>0</v>
      </c>
    </row>
    <row r="2030" spans="1:6">
      <c r="A2030" s="7">
        <v>44456</v>
      </c>
      <c r="B2030" t="s">
        <v>0</v>
      </c>
      <c r="C2030" s="4">
        <v>119778.04</v>
      </c>
      <c r="D2030" s="15" t="s">
        <v>73</v>
      </c>
      <c r="E2030" t="s">
        <v>56</v>
      </c>
      <c r="F2030">
        <v>0</v>
      </c>
    </row>
    <row r="2031" spans="1:6">
      <c r="A2031" s="7">
        <v>44456</v>
      </c>
      <c r="B2031" t="s">
        <v>0</v>
      </c>
      <c r="C2031" s="4">
        <v>119778.04</v>
      </c>
      <c r="D2031" s="15" t="s">
        <v>73</v>
      </c>
      <c r="E2031" t="s">
        <v>55</v>
      </c>
      <c r="F2031">
        <v>0</v>
      </c>
    </row>
    <row r="2032" spans="1:6">
      <c r="A2032" s="7">
        <v>44456</v>
      </c>
      <c r="B2032" t="s">
        <v>0</v>
      </c>
      <c r="C2032" s="4">
        <v>119778.04</v>
      </c>
      <c r="D2032" s="15" t="s">
        <v>76</v>
      </c>
      <c r="E2032" t="s">
        <v>25</v>
      </c>
      <c r="F2032">
        <v>20</v>
      </c>
    </row>
    <row r="2033" spans="1:6">
      <c r="A2033" s="7">
        <v>44456</v>
      </c>
      <c r="B2033" t="s">
        <v>0</v>
      </c>
      <c r="C2033" s="4">
        <v>119778.04</v>
      </c>
      <c r="D2033" s="15" t="s">
        <v>78</v>
      </c>
      <c r="E2033" t="s">
        <v>57</v>
      </c>
      <c r="F2033">
        <v>49</v>
      </c>
    </row>
    <row r="2034" spans="1:6">
      <c r="A2034" s="7">
        <v>44456</v>
      </c>
      <c r="B2034" t="s">
        <v>0</v>
      </c>
      <c r="C2034" s="4">
        <v>119778.04</v>
      </c>
      <c r="D2034" s="15" t="s">
        <v>78</v>
      </c>
      <c r="E2034" t="s">
        <v>58</v>
      </c>
      <c r="F2034">
        <v>103</v>
      </c>
    </row>
    <row r="2035" spans="1:6">
      <c r="A2035" s="7">
        <v>44456</v>
      </c>
      <c r="B2035" t="s">
        <v>0</v>
      </c>
      <c r="C2035" s="4">
        <v>119778.04</v>
      </c>
      <c r="D2035" s="15" t="s">
        <v>79</v>
      </c>
      <c r="E2035" t="s">
        <v>36</v>
      </c>
      <c r="F2035">
        <v>10</v>
      </c>
    </row>
    <row r="2036" spans="1:6">
      <c r="A2036" s="7">
        <v>44456</v>
      </c>
      <c r="B2036" t="s">
        <v>0</v>
      </c>
      <c r="C2036" s="4">
        <v>119778.04</v>
      </c>
      <c r="D2036" s="15" t="s">
        <v>80</v>
      </c>
      <c r="E2036" t="s">
        <v>60</v>
      </c>
      <c r="F2036">
        <v>0</v>
      </c>
    </row>
    <row r="2037" spans="1:6">
      <c r="A2037" s="7">
        <v>44456</v>
      </c>
      <c r="B2037" t="s">
        <v>0</v>
      </c>
      <c r="C2037" s="4">
        <v>119778.04</v>
      </c>
      <c r="D2037" s="15" t="s">
        <v>80</v>
      </c>
      <c r="E2037" t="s">
        <v>59</v>
      </c>
      <c r="F2037">
        <v>0</v>
      </c>
    </row>
    <row r="2038" spans="1:6">
      <c r="A2038" s="7">
        <v>44456</v>
      </c>
      <c r="B2038" t="s">
        <v>0</v>
      </c>
      <c r="C2038" s="4">
        <v>119778.04</v>
      </c>
      <c r="D2038" s="15" t="s">
        <v>81</v>
      </c>
      <c r="E2038" t="s">
        <v>15</v>
      </c>
      <c r="F2038">
        <v>0</v>
      </c>
    </row>
    <row r="2039" spans="1:6">
      <c r="A2039" s="7">
        <v>44456</v>
      </c>
      <c r="B2039" t="s">
        <v>0</v>
      </c>
      <c r="C2039" s="4">
        <v>119778.04</v>
      </c>
      <c r="D2039" s="15" t="s">
        <v>81</v>
      </c>
      <c r="E2039" t="s">
        <v>16</v>
      </c>
      <c r="F2039">
        <v>0</v>
      </c>
    </row>
    <row r="2040" spans="1:6">
      <c r="A2040" s="7">
        <v>44456</v>
      </c>
      <c r="B2040" t="s">
        <v>0</v>
      </c>
      <c r="C2040" s="4">
        <v>119778.04</v>
      </c>
      <c r="D2040" s="15" t="s">
        <v>81</v>
      </c>
      <c r="E2040" t="s">
        <v>17</v>
      </c>
      <c r="F2040">
        <v>0</v>
      </c>
    </row>
    <row r="2041" spans="1:6">
      <c r="A2041" s="7">
        <v>44456</v>
      </c>
      <c r="B2041" t="s">
        <v>0</v>
      </c>
      <c r="C2041" s="4">
        <v>119778.04</v>
      </c>
      <c r="D2041" s="15" t="s">
        <v>82</v>
      </c>
      <c r="E2041" t="s">
        <v>19</v>
      </c>
      <c r="F2041">
        <v>0</v>
      </c>
    </row>
    <row r="2042" spans="1:6">
      <c r="A2042" s="7">
        <v>44456</v>
      </c>
      <c r="B2042" t="s">
        <v>0</v>
      </c>
      <c r="C2042" s="4">
        <v>119778.04</v>
      </c>
      <c r="D2042" s="15" t="s">
        <v>83</v>
      </c>
      <c r="E2042" t="s">
        <v>14</v>
      </c>
      <c r="F2042">
        <v>0</v>
      </c>
    </row>
    <row r="2043" spans="1:6">
      <c r="A2043" s="7">
        <v>44456</v>
      </c>
      <c r="B2043" t="s">
        <v>0</v>
      </c>
      <c r="C2043" s="4">
        <v>119778.04</v>
      </c>
      <c r="D2043" s="15" t="s">
        <v>84</v>
      </c>
      <c r="E2043" t="s">
        <v>38</v>
      </c>
      <c r="F2043">
        <v>143</v>
      </c>
    </row>
    <row r="2044" spans="1:6">
      <c r="A2044" s="7">
        <v>44456</v>
      </c>
      <c r="B2044" t="s">
        <v>0</v>
      </c>
      <c r="C2044" s="4">
        <v>119778.04</v>
      </c>
      <c r="D2044" s="15" t="s">
        <v>85</v>
      </c>
      <c r="E2044" t="s">
        <v>40</v>
      </c>
      <c r="F2044">
        <v>0</v>
      </c>
    </row>
    <row r="2045" spans="1:6">
      <c r="A2045" s="7">
        <v>44456</v>
      </c>
      <c r="B2045" t="s">
        <v>0</v>
      </c>
      <c r="C2045" s="4">
        <v>119778.04</v>
      </c>
      <c r="D2045" s="15" t="s">
        <v>86</v>
      </c>
      <c r="E2045" t="s">
        <v>13</v>
      </c>
      <c r="F2045">
        <v>0</v>
      </c>
    </row>
    <row r="2046" spans="1:6">
      <c r="A2046" s="7">
        <v>44456</v>
      </c>
      <c r="B2046" t="s">
        <v>0</v>
      </c>
      <c r="C2046" s="4">
        <v>119778.04</v>
      </c>
      <c r="D2046" s="15" t="s">
        <v>87</v>
      </c>
      <c r="E2046" t="s">
        <v>37</v>
      </c>
      <c r="F2046">
        <v>0</v>
      </c>
    </row>
    <row r="2047" spans="1:6">
      <c r="A2047" s="7">
        <v>44456</v>
      </c>
      <c r="B2047" t="s">
        <v>0</v>
      </c>
      <c r="C2047" s="4">
        <v>119778.04</v>
      </c>
      <c r="D2047" s="15" t="s">
        <v>88</v>
      </c>
      <c r="E2047" t="s">
        <v>39</v>
      </c>
      <c r="F2047">
        <v>0</v>
      </c>
    </row>
    <row r="2048" spans="1:6">
      <c r="A2048" s="7">
        <v>44456</v>
      </c>
      <c r="B2048" t="s">
        <v>0</v>
      </c>
      <c r="C2048" s="4">
        <v>119778.04</v>
      </c>
      <c r="D2048" s="15" t="s">
        <v>89</v>
      </c>
      <c r="E2048" t="s">
        <v>20</v>
      </c>
      <c r="F2048">
        <v>252</v>
      </c>
    </row>
    <row r="2049" spans="1:6">
      <c r="A2049" s="7">
        <v>44456</v>
      </c>
      <c r="B2049" t="s">
        <v>0</v>
      </c>
      <c r="C2049" s="4">
        <v>119778.04</v>
      </c>
      <c r="D2049" s="15" t="s">
        <v>89</v>
      </c>
      <c r="E2049" t="s">
        <v>21</v>
      </c>
      <c r="F2049">
        <v>11</v>
      </c>
    </row>
    <row r="2050" spans="1:6">
      <c r="A2050" s="7">
        <v>44456</v>
      </c>
      <c r="B2050" t="s">
        <v>0</v>
      </c>
      <c r="C2050" s="4">
        <v>119778.04</v>
      </c>
      <c r="D2050" s="15" t="s">
        <v>89</v>
      </c>
      <c r="E2050" t="s">
        <v>22</v>
      </c>
      <c r="F2050">
        <v>448</v>
      </c>
    </row>
    <row r="2051" spans="1:6">
      <c r="A2051" s="7">
        <v>44456</v>
      </c>
      <c r="B2051" t="s">
        <v>0</v>
      </c>
      <c r="C2051" s="4">
        <v>119778.04</v>
      </c>
      <c r="D2051" s="15" t="s">
        <v>90</v>
      </c>
      <c r="E2051" t="s">
        <v>91</v>
      </c>
      <c r="F2051">
        <v>1</v>
      </c>
    </row>
    <row r="2052" spans="1:6">
      <c r="A2052" s="7">
        <v>44456</v>
      </c>
      <c r="B2052" t="s">
        <v>0</v>
      </c>
      <c r="C2052" s="4">
        <v>119778.04</v>
      </c>
      <c r="D2052" s="15" t="s">
        <v>90</v>
      </c>
      <c r="E2052" t="s">
        <v>18</v>
      </c>
      <c r="F2052">
        <v>0</v>
      </c>
    </row>
    <row r="2053" spans="1:6">
      <c r="A2053" s="7">
        <v>44456</v>
      </c>
      <c r="B2053" t="s">
        <v>0</v>
      </c>
      <c r="C2053" s="4">
        <v>119778.04</v>
      </c>
      <c r="D2053" s="15" t="s">
        <v>90</v>
      </c>
      <c r="E2053" t="s">
        <v>92</v>
      </c>
      <c r="F2053">
        <v>0</v>
      </c>
    </row>
    <row r="2054" spans="1:6">
      <c r="A2054" s="7">
        <v>44456</v>
      </c>
      <c r="B2054" t="s">
        <v>0</v>
      </c>
      <c r="C2054" s="4">
        <v>119778.04</v>
      </c>
      <c r="D2054" s="15" t="s">
        <v>90</v>
      </c>
      <c r="E2054" t="s">
        <v>93</v>
      </c>
      <c r="F2054">
        <v>0</v>
      </c>
    </row>
    <row r="2055" spans="1:6">
      <c r="A2055" s="7">
        <v>44456</v>
      </c>
      <c r="B2055" t="s">
        <v>0</v>
      </c>
      <c r="C2055" s="4">
        <v>119778.04</v>
      </c>
      <c r="D2055" s="15" t="s">
        <v>90</v>
      </c>
      <c r="E2055" t="s">
        <v>94</v>
      </c>
      <c r="F2055">
        <v>0</v>
      </c>
    </row>
    <row r="2056" spans="1:6">
      <c r="A2056" s="7">
        <v>44457</v>
      </c>
      <c r="B2056" t="s">
        <v>0</v>
      </c>
      <c r="C2056" s="4">
        <v>130716.63</v>
      </c>
      <c r="D2056" s="15" t="s">
        <v>73</v>
      </c>
      <c r="E2056" t="s">
        <v>56</v>
      </c>
      <c r="F2056">
        <v>0</v>
      </c>
    </row>
    <row r="2057" spans="1:6">
      <c r="A2057" s="7">
        <v>44457</v>
      </c>
      <c r="B2057" t="s">
        <v>0</v>
      </c>
      <c r="C2057" s="4">
        <v>130716.63</v>
      </c>
      <c r="D2057" s="15" t="s">
        <v>73</v>
      </c>
      <c r="E2057" t="s">
        <v>55</v>
      </c>
      <c r="F2057">
        <v>0</v>
      </c>
    </row>
    <row r="2058" spans="1:6">
      <c r="A2058" s="7">
        <v>44457</v>
      </c>
      <c r="B2058" t="s">
        <v>0</v>
      </c>
      <c r="C2058" s="4">
        <v>130716.63</v>
      </c>
      <c r="D2058" s="15" t="s">
        <v>76</v>
      </c>
      <c r="E2058" t="s">
        <v>25</v>
      </c>
      <c r="F2058">
        <v>37</v>
      </c>
    </row>
    <row r="2059" spans="1:6">
      <c r="A2059" s="7">
        <v>44457</v>
      </c>
      <c r="B2059" t="s">
        <v>0</v>
      </c>
      <c r="C2059" s="4">
        <v>130716.63</v>
      </c>
      <c r="D2059" s="15" t="s">
        <v>78</v>
      </c>
      <c r="E2059" t="s">
        <v>57</v>
      </c>
      <c r="F2059">
        <v>48</v>
      </c>
    </row>
    <row r="2060" spans="1:6">
      <c r="A2060" s="7">
        <v>44457</v>
      </c>
      <c r="B2060" t="s">
        <v>0</v>
      </c>
      <c r="C2060" s="4">
        <v>130716.63</v>
      </c>
      <c r="D2060" s="15" t="s">
        <v>78</v>
      </c>
      <c r="E2060" t="s">
        <v>58</v>
      </c>
      <c r="F2060">
        <v>104</v>
      </c>
    </row>
    <row r="2061" spans="1:6">
      <c r="A2061" s="7">
        <v>44457</v>
      </c>
      <c r="B2061" t="s">
        <v>0</v>
      </c>
      <c r="C2061" s="4">
        <v>130716.63</v>
      </c>
      <c r="D2061" s="15" t="s">
        <v>79</v>
      </c>
      <c r="E2061" t="s">
        <v>36</v>
      </c>
      <c r="F2061">
        <v>12</v>
      </c>
    </row>
    <row r="2062" spans="1:6">
      <c r="A2062" s="7">
        <v>44457</v>
      </c>
      <c r="B2062" t="s">
        <v>0</v>
      </c>
      <c r="C2062" s="4">
        <v>130716.63</v>
      </c>
      <c r="D2062" s="15" t="s">
        <v>80</v>
      </c>
      <c r="E2062" t="s">
        <v>60</v>
      </c>
      <c r="F2062">
        <v>0</v>
      </c>
    </row>
    <row r="2063" spans="1:6">
      <c r="A2063" s="7">
        <v>44457</v>
      </c>
      <c r="B2063" t="s">
        <v>0</v>
      </c>
      <c r="C2063" s="4">
        <v>130716.63</v>
      </c>
      <c r="D2063" s="15" t="s">
        <v>80</v>
      </c>
      <c r="E2063" t="s">
        <v>59</v>
      </c>
      <c r="F2063">
        <v>0</v>
      </c>
    </row>
    <row r="2064" spans="1:6">
      <c r="A2064" s="7">
        <v>44457</v>
      </c>
      <c r="B2064" t="s">
        <v>0</v>
      </c>
      <c r="C2064" s="4">
        <v>130716.63</v>
      </c>
      <c r="D2064" s="15" t="s">
        <v>81</v>
      </c>
      <c r="E2064" t="s">
        <v>15</v>
      </c>
      <c r="F2064">
        <v>0</v>
      </c>
    </row>
    <row r="2065" spans="1:6">
      <c r="A2065" s="7">
        <v>44457</v>
      </c>
      <c r="B2065" t="s">
        <v>0</v>
      </c>
      <c r="C2065" s="4">
        <v>130716.63</v>
      </c>
      <c r="D2065" s="15" t="s">
        <v>81</v>
      </c>
      <c r="E2065" t="s">
        <v>16</v>
      </c>
      <c r="F2065">
        <v>0</v>
      </c>
    </row>
    <row r="2066" spans="1:6">
      <c r="A2066" s="7">
        <v>44457</v>
      </c>
      <c r="B2066" t="s">
        <v>0</v>
      </c>
      <c r="C2066" s="4">
        <v>130716.63</v>
      </c>
      <c r="D2066" s="15" t="s">
        <v>81</v>
      </c>
      <c r="E2066" t="s">
        <v>17</v>
      </c>
      <c r="F2066">
        <v>0</v>
      </c>
    </row>
    <row r="2067" spans="1:6">
      <c r="A2067" s="7">
        <v>44457</v>
      </c>
      <c r="B2067" t="s">
        <v>0</v>
      </c>
      <c r="C2067" s="4">
        <v>130716.63</v>
      </c>
      <c r="D2067" s="15" t="s">
        <v>82</v>
      </c>
      <c r="E2067" t="s">
        <v>19</v>
      </c>
      <c r="F2067">
        <v>0</v>
      </c>
    </row>
    <row r="2068" spans="1:6">
      <c r="A2068" s="7">
        <v>44457</v>
      </c>
      <c r="B2068" t="s">
        <v>0</v>
      </c>
      <c r="C2068" s="4">
        <v>130716.63</v>
      </c>
      <c r="D2068" s="15" t="s">
        <v>83</v>
      </c>
      <c r="E2068" t="s">
        <v>14</v>
      </c>
      <c r="F2068">
        <v>0</v>
      </c>
    </row>
    <row r="2069" spans="1:6">
      <c r="A2069" s="7">
        <v>44457</v>
      </c>
      <c r="B2069" t="s">
        <v>0</v>
      </c>
      <c r="C2069" s="4">
        <v>130716.63</v>
      </c>
      <c r="D2069" s="15" t="s">
        <v>84</v>
      </c>
      <c r="E2069" t="s">
        <v>38</v>
      </c>
      <c r="F2069">
        <v>154</v>
      </c>
    </row>
    <row r="2070" spans="1:6">
      <c r="A2070" s="7">
        <v>44457</v>
      </c>
      <c r="B2070" t="s">
        <v>0</v>
      </c>
      <c r="C2070" s="4">
        <v>130716.63</v>
      </c>
      <c r="D2070" s="15" t="s">
        <v>85</v>
      </c>
      <c r="E2070" t="s">
        <v>40</v>
      </c>
      <c r="F2070">
        <v>0</v>
      </c>
    </row>
    <row r="2071" spans="1:6">
      <c r="A2071" s="7">
        <v>44457</v>
      </c>
      <c r="B2071" t="s">
        <v>0</v>
      </c>
      <c r="C2071" s="4">
        <v>130716.63</v>
      </c>
      <c r="D2071" s="15" t="s">
        <v>86</v>
      </c>
      <c r="E2071" t="s">
        <v>13</v>
      </c>
      <c r="F2071">
        <v>0</v>
      </c>
    </row>
    <row r="2072" spans="1:6">
      <c r="A2072" s="7">
        <v>44457</v>
      </c>
      <c r="B2072" t="s">
        <v>0</v>
      </c>
      <c r="C2072" s="4">
        <v>130716.63</v>
      </c>
      <c r="D2072" s="15" t="s">
        <v>87</v>
      </c>
      <c r="E2072" t="s">
        <v>37</v>
      </c>
      <c r="F2072">
        <v>0</v>
      </c>
    </row>
    <row r="2073" spans="1:6">
      <c r="A2073" s="7">
        <v>44457</v>
      </c>
      <c r="B2073" t="s">
        <v>0</v>
      </c>
      <c r="C2073" s="4">
        <v>130716.63</v>
      </c>
      <c r="D2073" s="15" t="s">
        <v>88</v>
      </c>
      <c r="E2073" t="s">
        <v>39</v>
      </c>
      <c r="F2073">
        <v>0</v>
      </c>
    </row>
    <row r="2074" spans="1:6">
      <c r="A2074" s="7">
        <v>44457</v>
      </c>
      <c r="B2074" t="s">
        <v>0</v>
      </c>
      <c r="C2074" s="4">
        <v>130716.63</v>
      </c>
      <c r="D2074" s="15" t="s">
        <v>89</v>
      </c>
      <c r="E2074" t="s">
        <v>20</v>
      </c>
      <c r="F2074">
        <v>254</v>
      </c>
    </row>
    <row r="2075" spans="1:6">
      <c r="A2075" s="7">
        <v>44457</v>
      </c>
      <c r="B2075" t="s">
        <v>0</v>
      </c>
      <c r="C2075" s="4">
        <v>130716.63</v>
      </c>
      <c r="D2075" s="15" t="s">
        <v>89</v>
      </c>
      <c r="E2075" t="s">
        <v>21</v>
      </c>
      <c r="F2075">
        <v>11</v>
      </c>
    </row>
    <row r="2076" spans="1:6">
      <c r="A2076" s="7">
        <v>44457</v>
      </c>
      <c r="B2076" t="s">
        <v>0</v>
      </c>
      <c r="C2076" s="4">
        <v>130716.63</v>
      </c>
      <c r="D2076" s="15" t="s">
        <v>89</v>
      </c>
      <c r="E2076" t="s">
        <v>22</v>
      </c>
      <c r="F2076">
        <v>447</v>
      </c>
    </row>
    <row r="2077" spans="1:6">
      <c r="A2077" s="7">
        <v>44457</v>
      </c>
      <c r="B2077" t="s">
        <v>0</v>
      </c>
      <c r="C2077" s="4">
        <v>130716.63</v>
      </c>
      <c r="D2077" s="15" t="s">
        <v>90</v>
      </c>
      <c r="E2077" t="s">
        <v>91</v>
      </c>
      <c r="F2077">
        <v>1</v>
      </c>
    </row>
    <row r="2078" spans="1:6">
      <c r="A2078" s="7">
        <v>44457</v>
      </c>
      <c r="B2078" t="s">
        <v>0</v>
      </c>
      <c r="C2078" s="4">
        <v>130716.63</v>
      </c>
      <c r="D2078" s="15" t="s">
        <v>90</v>
      </c>
      <c r="E2078" t="s">
        <v>18</v>
      </c>
      <c r="F2078">
        <v>0</v>
      </c>
    </row>
    <row r="2079" spans="1:6">
      <c r="A2079" s="7">
        <v>44457</v>
      </c>
      <c r="B2079" t="s">
        <v>0</v>
      </c>
      <c r="C2079" s="4">
        <v>130716.63</v>
      </c>
      <c r="D2079" s="15" t="s">
        <v>90</v>
      </c>
      <c r="E2079" t="s">
        <v>92</v>
      </c>
      <c r="F2079">
        <v>0</v>
      </c>
    </row>
    <row r="2080" spans="1:6">
      <c r="A2080" s="7">
        <v>44457</v>
      </c>
      <c r="B2080" t="s">
        <v>0</v>
      </c>
      <c r="C2080" s="4">
        <v>130716.63</v>
      </c>
      <c r="D2080" s="15" t="s">
        <v>90</v>
      </c>
      <c r="E2080" t="s">
        <v>93</v>
      </c>
      <c r="F2080">
        <v>0</v>
      </c>
    </row>
    <row r="2081" spans="1:6">
      <c r="A2081" s="7">
        <v>44457</v>
      </c>
      <c r="B2081" t="s">
        <v>0</v>
      </c>
      <c r="C2081" s="4">
        <v>130716.63</v>
      </c>
      <c r="D2081" s="15" t="s">
        <v>90</v>
      </c>
      <c r="E2081" t="s">
        <v>94</v>
      </c>
      <c r="F2081">
        <v>0</v>
      </c>
    </row>
    <row r="2082" spans="1:6">
      <c r="A2082" s="7">
        <v>44458</v>
      </c>
      <c r="B2082" t="s">
        <v>0</v>
      </c>
      <c r="C2082" s="4">
        <v>130201.83</v>
      </c>
      <c r="D2082" s="15" t="s">
        <v>73</v>
      </c>
      <c r="E2082" t="s">
        <v>56</v>
      </c>
      <c r="F2082">
        <v>0</v>
      </c>
    </row>
    <row r="2083" spans="1:6">
      <c r="A2083" s="7">
        <v>44458</v>
      </c>
      <c r="B2083" t="s">
        <v>0</v>
      </c>
      <c r="C2083" s="4">
        <v>130201.83</v>
      </c>
      <c r="D2083" s="15" t="s">
        <v>73</v>
      </c>
      <c r="E2083" t="s">
        <v>55</v>
      </c>
      <c r="F2083">
        <v>0</v>
      </c>
    </row>
    <row r="2084" spans="1:6">
      <c r="A2084" s="7">
        <v>44458</v>
      </c>
      <c r="B2084" t="s">
        <v>0</v>
      </c>
      <c r="C2084" s="4">
        <v>130201.83</v>
      </c>
      <c r="D2084" s="15" t="s">
        <v>76</v>
      </c>
      <c r="E2084" t="s">
        <v>25</v>
      </c>
      <c r="F2084">
        <v>38</v>
      </c>
    </row>
    <row r="2085" spans="1:6">
      <c r="A2085" s="7">
        <v>44458</v>
      </c>
      <c r="B2085" t="s">
        <v>0</v>
      </c>
      <c r="C2085" s="4">
        <v>130201.83</v>
      </c>
      <c r="D2085" s="15" t="s">
        <v>78</v>
      </c>
      <c r="E2085" t="s">
        <v>57</v>
      </c>
      <c r="F2085">
        <v>52</v>
      </c>
    </row>
    <row r="2086" spans="1:6">
      <c r="A2086" s="7">
        <v>44458</v>
      </c>
      <c r="B2086" t="s">
        <v>0</v>
      </c>
      <c r="C2086" s="4">
        <v>130201.83</v>
      </c>
      <c r="D2086" s="15" t="s">
        <v>78</v>
      </c>
      <c r="E2086" t="s">
        <v>58</v>
      </c>
      <c r="F2086">
        <v>119</v>
      </c>
    </row>
    <row r="2087" spans="1:6">
      <c r="A2087" s="7">
        <v>44458</v>
      </c>
      <c r="B2087" t="s">
        <v>0</v>
      </c>
      <c r="C2087" s="4">
        <v>130201.83</v>
      </c>
      <c r="D2087" s="15" t="s">
        <v>79</v>
      </c>
      <c r="E2087" t="s">
        <v>36</v>
      </c>
      <c r="F2087">
        <v>12</v>
      </c>
    </row>
    <row r="2088" spans="1:6">
      <c r="A2088" s="7">
        <v>44458</v>
      </c>
      <c r="B2088" t="s">
        <v>0</v>
      </c>
      <c r="C2088" s="4">
        <v>130201.83</v>
      </c>
      <c r="D2088" s="15" t="s">
        <v>80</v>
      </c>
      <c r="E2088" t="s">
        <v>60</v>
      </c>
      <c r="F2088">
        <v>0</v>
      </c>
    </row>
    <row r="2089" spans="1:6">
      <c r="A2089" s="7">
        <v>44458</v>
      </c>
      <c r="B2089" t="s">
        <v>0</v>
      </c>
      <c r="C2089" s="4">
        <v>130201.83</v>
      </c>
      <c r="D2089" s="15" t="s">
        <v>80</v>
      </c>
      <c r="E2089" t="s">
        <v>59</v>
      </c>
      <c r="F2089">
        <v>0</v>
      </c>
    </row>
    <row r="2090" spans="1:6">
      <c r="A2090" s="7">
        <v>44458</v>
      </c>
      <c r="B2090" t="s">
        <v>0</v>
      </c>
      <c r="C2090" s="4">
        <v>130201.83</v>
      </c>
      <c r="D2090" s="15" t="s">
        <v>81</v>
      </c>
      <c r="E2090" t="s">
        <v>15</v>
      </c>
      <c r="F2090">
        <v>0</v>
      </c>
    </row>
    <row r="2091" spans="1:6">
      <c r="A2091" s="7">
        <v>44458</v>
      </c>
      <c r="B2091" t="s">
        <v>0</v>
      </c>
      <c r="C2091" s="4">
        <v>130201.83</v>
      </c>
      <c r="D2091" s="15" t="s">
        <v>81</v>
      </c>
      <c r="E2091" t="s">
        <v>16</v>
      </c>
      <c r="F2091">
        <v>0</v>
      </c>
    </row>
    <row r="2092" spans="1:6">
      <c r="A2092" s="7">
        <v>44458</v>
      </c>
      <c r="B2092" t="s">
        <v>0</v>
      </c>
      <c r="C2092" s="4">
        <v>130201.83</v>
      </c>
      <c r="D2092" s="15" t="s">
        <v>81</v>
      </c>
      <c r="E2092" t="s">
        <v>17</v>
      </c>
      <c r="F2092">
        <v>0</v>
      </c>
    </row>
    <row r="2093" spans="1:6">
      <c r="A2093" s="7">
        <v>44458</v>
      </c>
      <c r="B2093" t="s">
        <v>0</v>
      </c>
      <c r="C2093" s="4">
        <v>130201.83</v>
      </c>
      <c r="D2093" s="15" t="s">
        <v>82</v>
      </c>
      <c r="E2093" t="s">
        <v>19</v>
      </c>
      <c r="F2093">
        <v>0</v>
      </c>
    </row>
    <row r="2094" spans="1:6">
      <c r="A2094" s="7">
        <v>44458</v>
      </c>
      <c r="B2094" t="s">
        <v>0</v>
      </c>
      <c r="C2094" s="4">
        <v>130201.83</v>
      </c>
      <c r="D2094" s="15" t="s">
        <v>83</v>
      </c>
      <c r="E2094" t="s">
        <v>14</v>
      </c>
      <c r="F2094">
        <v>0</v>
      </c>
    </row>
    <row r="2095" spans="1:6">
      <c r="A2095" s="7">
        <v>44458</v>
      </c>
      <c r="B2095" t="s">
        <v>0</v>
      </c>
      <c r="C2095" s="4">
        <v>130201.83</v>
      </c>
      <c r="D2095" s="15" t="s">
        <v>84</v>
      </c>
      <c r="E2095" t="s">
        <v>38</v>
      </c>
      <c r="F2095">
        <v>149</v>
      </c>
    </row>
    <row r="2096" spans="1:6">
      <c r="A2096" s="7">
        <v>44458</v>
      </c>
      <c r="B2096" t="s">
        <v>0</v>
      </c>
      <c r="C2096" s="4">
        <v>130201.83</v>
      </c>
      <c r="D2096" s="15" t="s">
        <v>85</v>
      </c>
      <c r="E2096" t="s">
        <v>40</v>
      </c>
      <c r="F2096">
        <v>0</v>
      </c>
    </row>
    <row r="2097" spans="1:6">
      <c r="A2097" s="7">
        <v>44458</v>
      </c>
      <c r="B2097" t="s">
        <v>0</v>
      </c>
      <c r="C2097" s="4">
        <v>130201.83</v>
      </c>
      <c r="D2097" s="15" t="s">
        <v>86</v>
      </c>
      <c r="E2097" t="s">
        <v>13</v>
      </c>
      <c r="F2097">
        <v>0</v>
      </c>
    </row>
    <row r="2098" spans="1:6">
      <c r="A2098" s="7">
        <v>44458</v>
      </c>
      <c r="B2098" t="s">
        <v>0</v>
      </c>
      <c r="C2098" s="4">
        <v>130201.83</v>
      </c>
      <c r="D2098" s="15" t="s">
        <v>87</v>
      </c>
      <c r="E2098" t="s">
        <v>37</v>
      </c>
      <c r="F2098">
        <v>0</v>
      </c>
    </row>
    <row r="2099" spans="1:6">
      <c r="A2099" s="7">
        <v>44458</v>
      </c>
      <c r="B2099" t="s">
        <v>0</v>
      </c>
      <c r="C2099" s="4">
        <v>130201.83</v>
      </c>
      <c r="D2099" s="15" t="s">
        <v>88</v>
      </c>
      <c r="E2099" t="s">
        <v>39</v>
      </c>
      <c r="F2099">
        <v>0</v>
      </c>
    </row>
    <row r="2100" spans="1:6">
      <c r="A2100" s="7">
        <v>44458</v>
      </c>
      <c r="B2100" t="s">
        <v>0</v>
      </c>
      <c r="C2100" s="4">
        <v>130201.83</v>
      </c>
      <c r="D2100" s="15" t="s">
        <v>89</v>
      </c>
      <c r="E2100" t="s">
        <v>20</v>
      </c>
      <c r="F2100">
        <v>248</v>
      </c>
    </row>
    <row r="2101" spans="1:6">
      <c r="A2101" s="7">
        <v>44458</v>
      </c>
      <c r="B2101" t="s">
        <v>0</v>
      </c>
      <c r="C2101" s="4">
        <v>130201.83</v>
      </c>
      <c r="D2101" s="15" t="s">
        <v>89</v>
      </c>
      <c r="E2101" t="s">
        <v>21</v>
      </c>
      <c r="F2101">
        <v>10</v>
      </c>
    </row>
    <row r="2102" spans="1:6">
      <c r="A2102" s="7">
        <v>44458</v>
      </c>
      <c r="B2102" t="s">
        <v>0</v>
      </c>
      <c r="C2102" s="4">
        <v>130201.83</v>
      </c>
      <c r="D2102" s="15" t="s">
        <v>89</v>
      </c>
      <c r="E2102" t="s">
        <v>22</v>
      </c>
      <c r="F2102">
        <v>472</v>
      </c>
    </row>
    <row r="2103" spans="1:6">
      <c r="A2103" s="7">
        <v>44458</v>
      </c>
      <c r="B2103" t="s">
        <v>0</v>
      </c>
      <c r="C2103" s="4">
        <v>130201.83</v>
      </c>
      <c r="D2103" s="15" t="s">
        <v>90</v>
      </c>
      <c r="E2103" t="s">
        <v>91</v>
      </c>
      <c r="F2103">
        <v>0</v>
      </c>
    </row>
    <row r="2104" spans="1:6">
      <c r="A2104" s="7">
        <v>44458</v>
      </c>
      <c r="B2104" t="s">
        <v>0</v>
      </c>
      <c r="C2104" s="4">
        <v>130201.83</v>
      </c>
      <c r="D2104" s="15" t="s">
        <v>90</v>
      </c>
      <c r="E2104" t="s">
        <v>18</v>
      </c>
      <c r="F2104">
        <v>0</v>
      </c>
    </row>
    <row r="2105" spans="1:6">
      <c r="A2105" s="7">
        <v>44458</v>
      </c>
      <c r="B2105" t="s">
        <v>0</v>
      </c>
      <c r="C2105" s="4">
        <v>130201.83</v>
      </c>
      <c r="D2105" s="15" t="s">
        <v>90</v>
      </c>
      <c r="E2105" t="s">
        <v>92</v>
      </c>
      <c r="F2105">
        <v>0</v>
      </c>
    </row>
    <row r="2106" spans="1:6">
      <c r="A2106" s="7">
        <v>44458</v>
      </c>
      <c r="B2106" t="s">
        <v>0</v>
      </c>
      <c r="C2106" s="4">
        <v>130201.83</v>
      </c>
      <c r="D2106" s="15" t="s">
        <v>90</v>
      </c>
      <c r="E2106" t="s">
        <v>93</v>
      </c>
      <c r="F2106">
        <v>0</v>
      </c>
    </row>
    <row r="2107" spans="1:6">
      <c r="A2107" s="7">
        <v>44458</v>
      </c>
      <c r="B2107" t="s">
        <v>0</v>
      </c>
      <c r="C2107" s="4">
        <v>130201.83</v>
      </c>
      <c r="D2107" s="15" t="s">
        <v>90</v>
      </c>
      <c r="E2107" t="s">
        <v>94</v>
      </c>
      <c r="F2107">
        <v>0</v>
      </c>
    </row>
    <row r="2108" spans="1:6">
      <c r="A2108" s="7">
        <v>44459</v>
      </c>
      <c r="B2108" t="s">
        <v>0</v>
      </c>
      <c r="C2108" s="4">
        <v>155484.70000000001</v>
      </c>
      <c r="D2108" s="15" t="s">
        <v>73</v>
      </c>
      <c r="E2108" t="s">
        <v>56</v>
      </c>
      <c r="F2108">
        <v>0</v>
      </c>
    </row>
    <row r="2109" spans="1:6">
      <c r="A2109" s="7">
        <v>44459</v>
      </c>
      <c r="B2109" t="s">
        <v>0</v>
      </c>
      <c r="C2109" s="4">
        <v>155484.70000000001</v>
      </c>
      <c r="D2109" s="15" t="s">
        <v>73</v>
      </c>
      <c r="E2109" t="s">
        <v>55</v>
      </c>
      <c r="F2109">
        <v>0</v>
      </c>
    </row>
    <row r="2110" spans="1:6">
      <c r="A2110" s="7">
        <v>44459</v>
      </c>
      <c r="B2110" t="s">
        <v>0</v>
      </c>
      <c r="C2110" s="4">
        <v>155484.70000000001</v>
      </c>
      <c r="D2110" s="15" t="s">
        <v>76</v>
      </c>
      <c r="E2110" t="s">
        <v>25</v>
      </c>
      <c r="F2110">
        <v>37</v>
      </c>
    </row>
    <row r="2111" spans="1:6">
      <c r="A2111" s="7">
        <v>44459</v>
      </c>
      <c r="B2111" t="s">
        <v>0</v>
      </c>
      <c r="C2111" s="4">
        <v>155484.70000000001</v>
      </c>
      <c r="D2111" s="15" t="s">
        <v>78</v>
      </c>
      <c r="E2111" t="s">
        <v>57</v>
      </c>
      <c r="F2111">
        <v>51</v>
      </c>
    </row>
    <row r="2112" spans="1:6">
      <c r="A2112" s="7">
        <v>44459</v>
      </c>
      <c r="B2112" t="s">
        <v>0</v>
      </c>
      <c r="C2112" s="4">
        <v>155484.70000000001</v>
      </c>
      <c r="D2112" s="15" t="s">
        <v>78</v>
      </c>
      <c r="E2112" t="s">
        <v>58</v>
      </c>
      <c r="F2112">
        <v>114</v>
      </c>
    </row>
    <row r="2113" spans="1:6">
      <c r="A2113" s="7">
        <v>44459</v>
      </c>
      <c r="B2113" t="s">
        <v>0</v>
      </c>
      <c r="C2113" s="4">
        <v>155484.70000000001</v>
      </c>
      <c r="D2113" s="15" t="s">
        <v>79</v>
      </c>
      <c r="E2113" t="s">
        <v>36</v>
      </c>
      <c r="F2113">
        <v>19</v>
      </c>
    </row>
    <row r="2114" spans="1:6">
      <c r="A2114" s="7">
        <v>44459</v>
      </c>
      <c r="B2114" t="s">
        <v>0</v>
      </c>
      <c r="C2114" s="4">
        <v>155484.70000000001</v>
      </c>
      <c r="D2114" s="15" t="s">
        <v>80</v>
      </c>
      <c r="E2114" t="s">
        <v>60</v>
      </c>
      <c r="F2114">
        <v>0</v>
      </c>
    </row>
    <row r="2115" spans="1:6">
      <c r="A2115" s="7">
        <v>44459</v>
      </c>
      <c r="B2115" t="s">
        <v>0</v>
      </c>
      <c r="C2115" s="4">
        <v>155484.70000000001</v>
      </c>
      <c r="D2115" s="15" t="s">
        <v>80</v>
      </c>
      <c r="E2115" t="s">
        <v>59</v>
      </c>
      <c r="F2115">
        <v>0</v>
      </c>
    </row>
    <row r="2116" spans="1:6">
      <c r="A2116" s="7">
        <v>44459</v>
      </c>
      <c r="B2116" t="s">
        <v>0</v>
      </c>
      <c r="C2116" s="4">
        <v>155484.70000000001</v>
      </c>
      <c r="D2116" s="15" t="s">
        <v>81</v>
      </c>
      <c r="E2116" t="s">
        <v>15</v>
      </c>
      <c r="F2116">
        <v>0</v>
      </c>
    </row>
    <row r="2117" spans="1:6">
      <c r="A2117" s="7">
        <v>44459</v>
      </c>
      <c r="B2117" t="s">
        <v>0</v>
      </c>
      <c r="C2117" s="4">
        <v>155484.70000000001</v>
      </c>
      <c r="D2117" s="15" t="s">
        <v>81</v>
      </c>
      <c r="E2117" t="s">
        <v>16</v>
      </c>
      <c r="F2117">
        <v>0</v>
      </c>
    </row>
    <row r="2118" spans="1:6">
      <c r="A2118" s="7">
        <v>44459</v>
      </c>
      <c r="B2118" t="s">
        <v>0</v>
      </c>
      <c r="C2118" s="4">
        <v>155484.70000000001</v>
      </c>
      <c r="D2118" s="15" t="s">
        <v>81</v>
      </c>
      <c r="E2118" t="s">
        <v>17</v>
      </c>
      <c r="F2118">
        <v>0</v>
      </c>
    </row>
    <row r="2119" spans="1:6">
      <c r="A2119" s="7">
        <v>44459</v>
      </c>
      <c r="B2119" t="s">
        <v>0</v>
      </c>
      <c r="C2119" s="4">
        <v>155484.70000000001</v>
      </c>
      <c r="D2119" s="15" t="s">
        <v>82</v>
      </c>
      <c r="E2119" t="s">
        <v>19</v>
      </c>
      <c r="F2119">
        <v>0</v>
      </c>
    </row>
    <row r="2120" spans="1:6">
      <c r="A2120" s="7">
        <v>44459</v>
      </c>
      <c r="B2120" t="s">
        <v>0</v>
      </c>
      <c r="C2120" s="4">
        <v>155484.70000000001</v>
      </c>
      <c r="D2120" s="15" t="s">
        <v>83</v>
      </c>
      <c r="E2120" t="s">
        <v>14</v>
      </c>
      <c r="F2120">
        <v>0</v>
      </c>
    </row>
    <row r="2121" spans="1:6">
      <c r="A2121" s="7">
        <v>44459</v>
      </c>
      <c r="B2121" t="s">
        <v>0</v>
      </c>
      <c r="C2121" s="4">
        <v>155484.70000000001</v>
      </c>
      <c r="D2121" s="15" t="s">
        <v>84</v>
      </c>
      <c r="E2121" t="s">
        <v>38</v>
      </c>
      <c r="F2121">
        <v>158</v>
      </c>
    </row>
    <row r="2122" spans="1:6">
      <c r="A2122" s="7">
        <v>44459</v>
      </c>
      <c r="B2122" t="s">
        <v>0</v>
      </c>
      <c r="C2122" s="4">
        <v>155484.70000000001</v>
      </c>
      <c r="D2122" s="15" t="s">
        <v>85</v>
      </c>
      <c r="E2122" t="s">
        <v>40</v>
      </c>
      <c r="F2122">
        <v>0</v>
      </c>
    </row>
    <row r="2123" spans="1:6">
      <c r="A2123" s="7">
        <v>44459</v>
      </c>
      <c r="B2123" t="s">
        <v>0</v>
      </c>
      <c r="C2123" s="4">
        <v>155484.70000000001</v>
      </c>
      <c r="D2123" s="15" t="s">
        <v>86</v>
      </c>
      <c r="E2123" t="s">
        <v>13</v>
      </c>
      <c r="F2123">
        <v>0</v>
      </c>
    </row>
    <row r="2124" spans="1:6">
      <c r="A2124" s="7">
        <v>44459</v>
      </c>
      <c r="B2124" t="s">
        <v>0</v>
      </c>
      <c r="C2124" s="4">
        <v>155484.70000000001</v>
      </c>
      <c r="D2124" s="15" t="s">
        <v>87</v>
      </c>
      <c r="E2124" t="s">
        <v>37</v>
      </c>
      <c r="F2124">
        <v>0</v>
      </c>
    </row>
    <row r="2125" spans="1:6">
      <c r="A2125" s="7">
        <v>44459</v>
      </c>
      <c r="B2125" t="s">
        <v>0</v>
      </c>
      <c r="C2125" s="4">
        <v>155484.70000000001</v>
      </c>
      <c r="D2125" s="15" t="s">
        <v>88</v>
      </c>
      <c r="E2125" t="s">
        <v>39</v>
      </c>
      <c r="F2125">
        <v>0</v>
      </c>
    </row>
    <row r="2126" spans="1:6">
      <c r="A2126" s="7">
        <v>44459</v>
      </c>
      <c r="B2126" t="s">
        <v>0</v>
      </c>
      <c r="C2126" s="4">
        <v>155484.70000000001</v>
      </c>
      <c r="D2126" s="15" t="s">
        <v>89</v>
      </c>
      <c r="E2126" t="s">
        <v>20</v>
      </c>
      <c r="F2126">
        <v>283</v>
      </c>
    </row>
    <row r="2127" spans="1:6">
      <c r="A2127" s="7">
        <v>44459</v>
      </c>
      <c r="B2127" t="s">
        <v>0</v>
      </c>
      <c r="C2127" s="4">
        <v>155484.70000000001</v>
      </c>
      <c r="D2127" s="15" t="s">
        <v>89</v>
      </c>
      <c r="E2127" t="s">
        <v>21</v>
      </c>
      <c r="F2127">
        <v>11</v>
      </c>
    </row>
    <row r="2128" spans="1:6">
      <c r="A2128" s="7">
        <v>44459</v>
      </c>
      <c r="B2128" t="s">
        <v>0</v>
      </c>
      <c r="C2128" s="4">
        <v>155484.70000000001</v>
      </c>
      <c r="D2128" s="15" t="s">
        <v>89</v>
      </c>
      <c r="E2128" t="s">
        <v>22</v>
      </c>
      <c r="F2128">
        <v>530</v>
      </c>
    </row>
    <row r="2129" spans="1:6">
      <c r="A2129" s="7">
        <v>44459</v>
      </c>
      <c r="B2129" t="s">
        <v>0</v>
      </c>
      <c r="C2129" s="4">
        <v>155484.70000000001</v>
      </c>
      <c r="D2129" s="15" t="s">
        <v>90</v>
      </c>
      <c r="E2129" t="s">
        <v>91</v>
      </c>
      <c r="F2129">
        <v>0</v>
      </c>
    </row>
    <row r="2130" spans="1:6">
      <c r="A2130" s="7">
        <v>44459</v>
      </c>
      <c r="B2130" t="s">
        <v>0</v>
      </c>
      <c r="C2130" s="4">
        <v>155484.70000000001</v>
      </c>
      <c r="D2130" s="15" t="s">
        <v>90</v>
      </c>
      <c r="E2130" t="s">
        <v>18</v>
      </c>
      <c r="F2130">
        <v>0</v>
      </c>
    </row>
    <row r="2131" spans="1:6">
      <c r="A2131" s="7">
        <v>44459</v>
      </c>
      <c r="B2131" t="s">
        <v>0</v>
      </c>
      <c r="C2131" s="4">
        <v>155484.70000000001</v>
      </c>
      <c r="D2131" s="15" t="s">
        <v>90</v>
      </c>
      <c r="E2131" t="s">
        <v>92</v>
      </c>
      <c r="F2131">
        <v>0</v>
      </c>
    </row>
    <row r="2132" spans="1:6">
      <c r="A2132" s="7">
        <v>44459</v>
      </c>
      <c r="B2132" t="s">
        <v>0</v>
      </c>
      <c r="C2132" s="4">
        <v>155484.70000000001</v>
      </c>
      <c r="D2132" s="15" t="s">
        <v>90</v>
      </c>
      <c r="E2132" t="s">
        <v>93</v>
      </c>
      <c r="F2132">
        <v>0</v>
      </c>
    </row>
    <row r="2133" spans="1:6">
      <c r="A2133" s="7">
        <v>44459</v>
      </c>
      <c r="B2133" t="s">
        <v>0</v>
      </c>
      <c r="C2133" s="4">
        <v>155484.70000000001</v>
      </c>
      <c r="D2133" s="15" t="s">
        <v>90</v>
      </c>
      <c r="E2133" t="s">
        <v>94</v>
      </c>
      <c r="F2133">
        <v>0</v>
      </c>
    </row>
    <row r="2134" spans="1:6">
      <c r="A2134" s="7">
        <v>44460</v>
      </c>
      <c r="B2134" t="s">
        <v>0</v>
      </c>
      <c r="C2134" s="4">
        <v>145051.20000000001</v>
      </c>
      <c r="D2134" s="15" t="s">
        <v>73</v>
      </c>
      <c r="E2134" t="s">
        <v>56</v>
      </c>
      <c r="F2134">
        <v>0</v>
      </c>
    </row>
    <row r="2135" spans="1:6">
      <c r="A2135" s="7">
        <v>44460</v>
      </c>
      <c r="B2135" t="s">
        <v>0</v>
      </c>
      <c r="C2135" s="4">
        <v>145051.20000000001</v>
      </c>
      <c r="D2135" s="15" t="s">
        <v>73</v>
      </c>
      <c r="E2135" t="s">
        <v>55</v>
      </c>
      <c r="F2135">
        <v>0</v>
      </c>
    </row>
    <row r="2136" spans="1:6">
      <c r="A2136" s="7">
        <v>44460</v>
      </c>
      <c r="B2136" t="s">
        <v>0</v>
      </c>
      <c r="C2136" s="4">
        <v>145051.20000000001</v>
      </c>
      <c r="D2136" s="15" t="s">
        <v>76</v>
      </c>
      <c r="E2136" t="s">
        <v>25</v>
      </c>
      <c r="F2136">
        <v>29</v>
      </c>
    </row>
    <row r="2137" spans="1:6">
      <c r="A2137" s="7">
        <v>44460</v>
      </c>
      <c r="B2137" t="s">
        <v>0</v>
      </c>
      <c r="C2137" s="4">
        <v>145051.20000000001</v>
      </c>
      <c r="D2137" s="15" t="s">
        <v>78</v>
      </c>
      <c r="E2137" t="s">
        <v>57</v>
      </c>
      <c r="F2137">
        <v>51</v>
      </c>
    </row>
    <row r="2138" spans="1:6">
      <c r="A2138" s="7">
        <v>44460</v>
      </c>
      <c r="B2138" t="s">
        <v>0</v>
      </c>
      <c r="C2138" s="4">
        <v>145051.20000000001</v>
      </c>
      <c r="D2138" s="15" t="s">
        <v>78</v>
      </c>
      <c r="E2138" t="s">
        <v>58</v>
      </c>
      <c r="F2138">
        <v>109</v>
      </c>
    </row>
    <row r="2139" spans="1:6">
      <c r="A2139" s="7">
        <v>44460</v>
      </c>
      <c r="B2139" t="s">
        <v>0</v>
      </c>
      <c r="C2139" s="4">
        <v>145051.20000000001</v>
      </c>
      <c r="D2139" s="15" t="s">
        <v>79</v>
      </c>
      <c r="E2139" t="s">
        <v>36</v>
      </c>
      <c r="F2139">
        <v>17</v>
      </c>
    </row>
    <row r="2140" spans="1:6">
      <c r="A2140" s="7">
        <v>44460</v>
      </c>
      <c r="B2140" t="s">
        <v>0</v>
      </c>
      <c r="C2140" s="4">
        <v>145051.20000000001</v>
      </c>
      <c r="D2140" s="15" t="s">
        <v>80</v>
      </c>
      <c r="E2140" t="s">
        <v>60</v>
      </c>
      <c r="F2140">
        <v>0</v>
      </c>
    </row>
    <row r="2141" spans="1:6">
      <c r="A2141" s="7">
        <v>44460</v>
      </c>
      <c r="B2141" t="s">
        <v>0</v>
      </c>
      <c r="C2141" s="4">
        <v>145051.20000000001</v>
      </c>
      <c r="D2141" s="15" t="s">
        <v>80</v>
      </c>
      <c r="E2141" t="s">
        <v>59</v>
      </c>
      <c r="F2141">
        <v>0</v>
      </c>
    </row>
    <row r="2142" spans="1:6">
      <c r="A2142" s="7">
        <v>44460</v>
      </c>
      <c r="B2142" t="s">
        <v>0</v>
      </c>
      <c r="C2142" s="4">
        <v>145051.20000000001</v>
      </c>
      <c r="D2142" s="15" t="s">
        <v>81</v>
      </c>
      <c r="E2142" t="s">
        <v>15</v>
      </c>
      <c r="F2142">
        <v>0</v>
      </c>
    </row>
    <row r="2143" spans="1:6">
      <c r="A2143" s="7">
        <v>44460</v>
      </c>
      <c r="B2143" t="s">
        <v>0</v>
      </c>
      <c r="C2143" s="4">
        <v>145051.20000000001</v>
      </c>
      <c r="D2143" s="15" t="s">
        <v>81</v>
      </c>
      <c r="E2143" t="s">
        <v>16</v>
      </c>
      <c r="F2143">
        <v>0</v>
      </c>
    </row>
    <row r="2144" spans="1:6">
      <c r="A2144" s="7">
        <v>44460</v>
      </c>
      <c r="B2144" t="s">
        <v>0</v>
      </c>
      <c r="C2144" s="4">
        <v>145051.20000000001</v>
      </c>
      <c r="D2144" s="15" t="s">
        <v>81</v>
      </c>
      <c r="E2144" t="s">
        <v>17</v>
      </c>
      <c r="F2144">
        <v>0</v>
      </c>
    </row>
    <row r="2145" spans="1:6">
      <c r="A2145" s="7">
        <v>44460</v>
      </c>
      <c r="B2145" t="s">
        <v>0</v>
      </c>
      <c r="C2145" s="4">
        <v>145051.20000000001</v>
      </c>
      <c r="D2145" s="15" t="s">
        <v>82</v>
      </c>
      <c r="E2145" t="s">
        <v>19</v>
      </c>
      <c r="F2145">
        <v>0</v>
      </c>
    </row>
    <row r="2146" spans="1:6">
      <c r="A2146" s="7">
        <v>44460</v>
      </c>
      <c r="B2146" t="s">
        <v>0</v>
      </c>
      <c r="C2146" s="4">
        <v>145051.20000000001</v>
      </c>
      <c r="D2146" s="15" t="s">
        <v>83</v>
      </c>
      <c r="E2146" t="s">
        <v>14</v>
      </c>
      <c r="F2146">
        <v>0</v>
      </c>
    </row>
    <row r="2147" spans="1:6">
      <c r="A2147" s="7">
        <v>44460</v>
      </c>
      <c r="B2147" t="s">
        <v>0</v>
      </c>
      <c r="C2147" s="4">
        <v>145051.20000000001</v>
      </c>
      <c r="D2147" s="15" t="s">
        <v>84</v>
      </c>
      <c r="E2147" t="s">
        <v>38</v>
      </c>
      <c r="F2147">
        <v>166</v>
      </c>
    </row>
    <row r="2148" spans="1:6">
      <c r="A2148" s="7">
        <v>44460</v>
      </c>
      <c r="B2148" t="s">
        <v>0</v>
      </c>
      <c r="C2148" s="4">
        <v>145051.20000000001</v>
      </c>
      <c r="D2148" s="15" t="s">
        <v>85</v>
      </c>
      <c r="E2148" t="s">
        <v>40</v>
      </c>
      <c r="F2148">
        <v>0</v>
      </c>
    </row>
    <row r="2149" spans="1:6">
      <c r="A2149" s="7">
        <v>44460</v>
      </c>
      <c r="B2149" t="s">
        <v>0</v>
      </c>
      <c r="C2149" s="4">
        <v>145051.20000000001</v>
      </c>
      <c r="D2149" s="15" t="s">
        <v>86</v>
      </c>
      <c r="E2149" t="s">
        <v>13</v>
      </c>
      <c r="F2149">
        <v>0</v>
      </c>
    </row>
    <row r="2150" spans="1:6">
      <c r="A2150" s="7">
        <v>44460</v>
      </c>
      <c r="B2150" t="s">
        <v>0</v>
      </c>
      <c r="C2150" s="4">
        <v>145051.20000000001</v>
      </c>
      <c r="D2150" s="15" t="s">
        <v>87</v>
      </c>
      <c r="E2150" t="s">
        <v>37</v>
      </c>
      <c r="F2150">
        <v>0</v>
      </c>
    </row>
    <row r="2151" spans="1:6">
      <c r="A2151" s="7">
        <v>44460</v>
      </c>
      <c r="B2151" t="s">
        <v>0</v>
      </c>
      <c r="C2151" s="4">
        <v>145051.20000000001</v>
      </c>
      <c r="D2151" s="15" t="s">
        <v>88</v>
      </c>
      <c r="E2151" t="s">
        <v>39</v>
      </c>
      <c r="F2151">
        <v>0</v>
      </c>
    </row>
    <row r="2152" spans="1:6">
      <c r="A2152" s="7">
        <v>44460</v>
      </c>
      <c r="B2152" t="s">
        <v>0</v>
      </c>
      <c r="C2152" s="4">
        <v>145051.20000000001</v>
      </c>
      <c r="D2152" s="15" t="s">
        <v>89</v>
      </c>
      <c r="E2152" t="s">
        <v>20</v>
      </c>
      <c r="F2152">
        <v>288</v>
      </c>
    </row>
    <row r="2153" spans="1:6">
      <c r="A2153" s="7">
        <v>44460</v>
      </c>
      <c r="B2153" t="s">
        <v>0</v>
      </c>
      <c r="C2153" s="4">
        <v>145051.20000000001</v>
      </c>
      <c r="D2153" s="15" t="s">
        <v>89</v>
      </c>
      <c r="E2153" t="s">
        <v>21</v>
      </c>
      <c r="F2153">
        <v>10</v>
      </c>
    </row>
    <row r="2154" spans="1:6">
      <c r="A2154" s="7">
        <v>44460</v>
      </c>
      <c r="B2154" t="s">
        <v>0</v>
      </c>
      <c r="C2154" s="4">
        <v>145051.20000000001</v>
      </c>
      <c r="D2154" s="15" t="s">
        <v>89</v>
      </c>
      <c r="E2154" t="s">
        <v>22</v>
      </c>
      <c r="F2154">
        <v>537</v>
      </c>
    </row>
    <row r="2155" spans="1:6">
      <c r="A2155" s="7">
        <v>44460</v>
      </c>
      <c r="B2155" t="s">
        <v>0</v>
      </c>
      <c r="C2155" s="4">
        <v>145051.20000000001</v>
      </c>
      <c r="D2155" s="15" t="s">
        <v>90</v>
      </c>
      <c r="E2155" t="s">
        <v>91</v>
      </c>
      <c r="F2155">
        <v>0</v>
      </c>
    </row>
    <row r="2156" spans="1:6">
      <c r="A2156" s="7">
        <v>44460</v>
      </c>
      <c r="B2156" t="s">
        <v>0</v>
      </c>
      <c r="C2156" s="4">
        <v>145051.20000000001</v>
      </c>
      <c r="D2156" s="15" t="s">
        <v>90</v>
      </c>
      <c r="E2156" t="s">
        <v>18</v>
      </c>
      <c r="F2156">
        <v>0</v>
      </c>
    </row>
    <row r="2157" spans="1:6">
      <c r="A2157" s="7">
        <v>44460</v>
      </c>
      <c r="B2157" t="s">
        <v>0</v>
      </c>
      <c r="C2157" s="4">
        <v>145051.20000000001</v>
      </c>
      <c r="D2157" s="15" t="s">
        <v>90</v>
      </c>
      <c r="E2157" t="s">
        <v>92</v>
      </c>
      <c r="F2157">
        <v>0</v>
      </c>
    </row>
    <row r="2158" spans="1:6">
      <c r="A2158" s="7">
        <v>44460</v>
      </c>
      <c r="B2158" t="s">
        <v>0</v>
      </c>
      <c r="C2158" s="4">
        <v>145051.20000000001</v>
      </c>
      <c r="D2158" s="15" t="s">
        <v>90</v>
      </c>
      <c r="E2158" t="s">
        <v>93</v>
      </c>
      <c r="F2158">
        <v>0</v>
      </c>
    </row>
    <row r="2159" spans="1:6">
      <c r="A2159" s="7">
        <v>44460</v>
      </c>
      <c r="B2159" t="s">
        <v>0</v>
      </c>
      <c r="C2159" s="4">
        <v>145051.20000000001</v>
      </c>
      <c r="D2159" s="15" t="s">
        <v>90</v>
      </c>
      <c r="E2159" t="s">
        <v>94</v>
      </c>
      <c r="F2159">
        <v>0</v>
      </c>
    </row>
    <row r="2160" spans="1:6">
      <c r="A2160" s="7">
        <v>44461</v>
      </c>
      <c r="B2160" t="s">
        <v>0</v>
      </c>
      <c r="C2160" s="4">
        <v>146467.57999999999</v>
      </c>
      <c r="D2160" s="15" t="s">
        <v>73</v>
      </c>
      <c r="E2160" t="s">
        <v>56</v>
      </c>
      <c r="F2160">
        <v>0</v>
      </c>
    </row>
    <row r="2161" spans="1:6">
      <c r="A2161" s="7">
        <v>44461</v>
      </c>
      <c r="B2161" t="s">
        <v>0</v>
      </c>
      <c r="C2161" s="4">
        <v>146467.57999999999</v>
      </c>
      <c r="D2161" s="15" t="s">
        <v>73</v>
      </c>
      <c r="E2161" t="s">
        <v>55</v>
      </c>
      <c r="F2161">
        <v>0</v>
      </c>
    </row>
    <row r="2162" spans="1:6">
      <c r="A2162" s="7">
        <v>44461</v>
      </c>
      <c r="B2162" t="s">
        <v>0</v>
      </c>
      <c r="C2162" s="4">
        <v>146467.57999999999</v>
      </c>
      <c r="D2162" s="15" t="s">
        <v>76</v>
      </c>
      <c r="E2162" t="s">
        <v>25</v>
      </c>
      <c r="F2162">
        <v>23</v>
      </c>
    </row>
    <row r="2163" spans="1:6">
      <c r="A2163" s="7">
        <v>44461</v>
      </c>
      <c r="B2163" t="s">
        <v>0</v>
      </c>
      <c r="C2163" s="4">
        <v>146467.57999999999</v>
      </c>
      <c r="D2163" s="15" t="s">
        <v>78</v>
      </c>
      <c r="E2163" t="s">
        <v>57</v>
      </c>
      <c r="F2163">
        <v>50</v>
      </c>
    </row>
    <row r="2164" spans="1:6">
      <c r="A2164" s="7">
        <v>44461</v>
      </c>
      <c r="B2164" t="s">
        <v>0</v>
      </c>
      <c r="C2164" s="4">
        <v>146467.57999999999</v>
      </c>
      <c r="D2164" s="15" t="s">
        <v>78</v>
      </c>
      <c r="E2164" t="s">
        <v>58</v>
      </c>
      <c r="F2164">
        <v>112</v>
      </c>
    </row>
    <row r="2165" spans="1:6">
      <c r="A2165" s="7">
        <v>44461</v>
      </c>
      <c r="B2165" t="s">
        <v>0</v>
      </c>
      <c r="C2165" s="4">
        <v>146467.57999999999</v>
      </c>
      <c r="D2165" s="15" t="s">
        <v>79</v>
      </c>
      <c r="E2165" t="s">
        <v>36</v>
      </c>
      <c r="F2165">
        <v>11</v>
      </c>
    </row>
    <row r="2166" spans="1:6">
      <c r="A2166" s="7">
        <v>44461</v>
      </c>
      <c r="B2166" t="s">
        <v>0</v>
      </c>
      <c r="C2166" s="4">
        <v>146467.57999999999</v>
      </c>
      <c r="D2166" s="15" t="s">
        <v>80</v>
      </c>
      <c r="E2166" t="s">
        <v>60</v>
      </c>
      <c r="F2166">
        <v>0</v>
      </c>
    </row>
    <row r="2167" spans="1:6">
      <c r="A2167" s="7">
        <v>44461</v>
      </c>
      <c r="B2167" t="s">
        <v>0</v>
      </c>
      <c r="C2167" s="4">
        <v>146467.57999999999</v>
      </c>
      <c r="D2167" s="15" t="s">
        <v>80</v>
      </c>
      <c r="E2167" t="s">
        <v>59</v>
      </c>
      <c r="F2167">
        <v>0</v>
      </c>
    </row>
    <row r="2168" spans="1:6">
      <c r="A2168" s="7">
        <v>44461</v>
      </c>
      <c r="B2168" t="s">
        <v>0</v>
      </c>
      <c r="C2168" s="4">
        <v>146467.57999999999</v>
      </c>
      <c r="D2168" s="15" t="s">
        <v>81</v>
      </c>
      <c r="E2168" t="s">
        <v>15</v>
      </c>
      <c r="F2168">
        <v>0</v>
      </c>
    </row>
    <row r="2169" spans="1:6">
      <c r="A2169" s="7">
        <v>44461</v>
      </c>
      <c r="B2169" t="s">
        <v>0</v>
      </c>
      <c r="C2169" s="4">
        <v>146467.57999999999</v>
      </c>
      <c r="D2169" s="15" t="s">
        <v>81</v>
      </c>
      <c r="E2169" t="s">
        <v>16</v>
      </c>
      <c r="F2169">
        <v>0</v>
      </c>
    </row>
    <row r="2170" spans="1:6">
      <c r="A2170" s="7">
        <v>44461</v>
      </c>
      <c r="B2170" t="s">
        <v>0</v>
      </c>
      <c r="C2170" s="4">
        <v>146467.57999999999</v>
      </c>
      <c r="D2170" s="15" t="s">
        <v>81</v>
      </c>
      <c r="E2170" t="s">
        <v>17</v>
      </c>
      <c r="F2170">
        <v>0</v>
      </c>
    </row>
    <row r="2171" spans="1:6">
      <c r="A2171" s="7">
        <v>44461</v>
      </c>
      <c r="B2171" t="s">
        <v>0</v>
      </c>
      <c r="C2171" s="4">
        <v>146467.57999999999</v>
      </c>
      <c r="D2171" s="15" t="s">
        <v>82</v>
      </c>
      <c r="E2171" t="s">
        <v>19</v>
      </c>
      <c r="F2171">
        <v>0</v>
      </c>
    </row>
    <row r="2172" spans="1:6">
      <c r="A2172" s="7">
        <v>44461</v>
      </c>
      <c r="B2172" t="s">
        <v>0</v>
      </c>
      <c r="C2172" s="4">
        <v>146467.57999999999</v>
      </c>
      <c r="D2172" s="15" t="s">
        <v>83</v>
      </c>
      <c r="E2172" t="s">
        <v>14</v>
      </c>
      <c r="F2172">
        <v>0</v>
      </c>
    </row>
    <row r="2173" spans="1:6">
      <c r="A2173" s="7">
        <v>44461</v>
      </c>
      <c r="B2173" t="s">
        <v>0</v>
      </c>
      <c r="C2173" s="4">
        <v>146467.57999999999</v>
      </c>
      <c r="D2173" s="15" t="s">
        <v>84</v>
      </c>
      <c r="E2173" t="s">
        <v>38</v>
      </c>
      <c r="F2173">
        <v>188</v>
      </c>
    </row>
    <row r="2174" spans="1:6">
      <c r="A2174" s="7">
        <v>44461</v>
      </c>
      <c r="B2174" t="s">
        <v>0</v>
      </c>
      <c r="C2174" s="4">
        <v>146467.57999999999</v>
      </c>
      <c r="D2174" s="15" t="s">
        <v>85</v>
      </c>
      <c r="E2174" t="s">
        <v>40</v>
      </c>
      <c r="F2174">
        <v>0</v>
      </c>
    </row>
    <row r="2175" spans="1:6">
      <c r="A2175" s="7">
        <v>44461</v>
      </c>
      <c r="B2175" t="s">
        <v>0</v>
      </c>
      <c r="C2175" s="4">
        <v>146467.57999999999</v>
      </c>
      <c r="D2175" s="15" t="s">
        <v>86</v>
      </c>
      <c r="E2175" t="s">
        <v>13</v>
      </c>
      <c r="F2175">
        <v>0</v>
      </c>
    </row>
    <row r="2176" spans="1:6">
      <c r="A2176" s="7">
        <v>44461</v>
      </c>
      <c r="B2176" t="s">
        <v>0</v>
      </c>
      <c r="C2176" s="4">
        <v>146467.57999999999</v>
      </c>
      <c r="D2176" s="15" t="s">
        <v>87</v>
      </c>
      <c r="E2176" t="s">
        <v>37</v>
      </c>
      <c r="F2176">
        <v>0</v>
      </c>
    </row>
    <row r="2177" spans="1:6">
      <c r="A2177" s="7">
        <v>44461</v>
      </c>
      <c r="B2177" t="s">
        <v>0</v>
      </c>
      <c r="C2177" s="4">
        <v>146467.57999999999</v>
      </c>
      <c r="D2177" s="15" t="s">
        <v>88</v>
      </c>
      <c r="E2177" t="s">
        <v>39</v>
      </c>
      <c r="F2177">
        <v>0</v>
      </c>
    </row>
    <row r="2178" spans="1:6">
      <c r="A2178" s="7">
        <v>44461</v>
      </c>
      <c r="B2178" t="s">
        <v>0</v>
      </c>
      <c r="C2178" s="4">
        <v>146467.57999999999</v>
      </c>
      <c r="D2178" s="15" t="s">
        <v>89</v>
      </c>
      <c r="E2178" t="s">
        <v>20</v>
      </c>
      <c r="F2178">
        <v>262</v>
      </c>
    </row>
    <row r="2179" spans="1:6">
      <c r="A2179" s="7">
        <v>44461</v>
      </c>
      <c r="B2179" t="s">
        <v>0</v>
      </c>
      <c r="C2179" s="4">
        <v>146467.57999999999</v>
      </c>
      <c r="D2179" s="15" t="s">
        <v>89</v>
      </c>
      <c r="E2179" t="s">
        <v>21</v>
      </c>
      <c r="F2179">
        <v>8</v>
      </c>
    </row>
    <row r="2180" spans="1:6">
      <c r="A2180" s="7">
        <v>44461</v>
      </c>
      <c r="B2180" t="s">
        <v>0</v>
      </c>
      <c r="C2180" s="4">
        <v>146467.57999999999</v>
      </c>
      <c r="D2180" s="15" t="s">
        <v>89</v>
      </c>
      <c r="E2180" t="s">
        <v>22</v>
      </c>
      <c r="F2180">
        <v>484</v>
      </c>
    </row>
    <row r="2181" spans="1:6">
      <c r="A2181" s="7">
        <v>44461</v>
      </c>
      <c r="B2181" t="s">
        <v>0</v>
      </c>
      <c r="C2181" s="4">
        <v>146467.57999999999</v>
      </c>
      <c r="D2181" s="15" t="s">
        <v>90</v>
      </c>
      <c r="E2181" t="s">
        <v>91</v>
      </c>
      <c r="F2181">
        <v>0</v>
      </c>
    </row>
    <row r="2182" spans="1:6">
      <c r="A2182" s="7">
        <v>44461</v>
      </c>
      <c r="B2182" t="s">
        <v>0</v>
      </c>
      <c r="C2182" s="4">
        <v>146467.57999999999</v>
      </c>
      <c r="D2182" s="15" t="s">
        <v>90</v>
      </c>
      <c r="E2182" t="s">
        <v>18</v>
      </c>
      <c r="F2182">
        <v>0</v>
      </c>
    </row>
    <row r="2183" spans="1:6">
      <c r="A2183" s="7">
        <v>44461</v>
      </c>
      <c r="B2183" t="s">
        <v>0</v>
      </c>
      <c r="C2183" s="4">
        <v>146467.57999999999</v>
      </c>
      <c r="D2183" s="15" t="s">
        <v>90</v>
      </c>
      <c r="E2183" t="s">
        <v>92</v>
      </c>
      <c r="F2183">
        <v>0</v>
      </c>
    </row>
    <row r="2184" spans="1:6">
      <c r="A2184" s="7">
        <v>44461</v>
      </c>
      <c r="B2184" t="s">
        <v>0</v>
      </c>
      <c r="C2184" s="4">
        <v>146467.57999999999</v>
      </c>
      <c r="D2184" s="15" t="s">
        <v>90</v>
      </c>
      <c r="E2184" t="s">
        <v>93</v>
      </c>
      <c r="F2184">
        <v>0</v>
      </c>
    </row>
    <row r="2185" spans="1:6">
      <c r="A2185" s="7">
        <v>44461</v>
      </c>
      <c r="B2185" t="s">
        <v>0</v>
      </c>
      <c r="C2185" s="4">
        <v>146467.57999999999</v>
      </c>
      <c r="D2185" s="15" t="s">
        <v>90</v>
      </c>
      <c r="E2185" t="s">
        <v>94</v>
      </c>
      <c r="F2185">
        <v>0</v>
      </c>
    </row>
    <row r="2186" spans="1:6">
      <c r="A2186" s="7">
        <v>44462</v>
      </c>
      <c r="B2186" t="s">
        <v>0</v>
      </c>
      <c r="C2186" s="4">
        <v>132594.59</v>
      </c>
      <c r="D2186" s="15" t="s">
        <v>73</v>
      </c>
      <c r="E2186" t="s">
        <v>56</v>
      </c>
      <c r="F2186">
        <v>0</v>
      </c>
    </row>
    <row r="2187" spans="1:6">
      <c r="A2187" s="7">
        <v>44462</v>
      </c>
      <c r="B2187" t="s">
        <v>0</v>
      </c>
      <c r="C2187" s="4">
        <v>132594.59</v>
      </c>
      <c r="D2187" s="15" t="s">
        <v>73</v>
      </c>
      <c r="E2187" t="s">
        <v>55</v>
      </c>
      <c r="F2187">
        <v>0</v>
      </c>
    </row>
    <row r="2188" spans="1:6">
      <c r="A2188" s="7">
        <v>44462</v>
      </c>
      <c r="B2188" t="s">
        <v>0</v>
      </c>
      <c r="C2188" s="4">
        <v>132594.59</v>
      </c>
      <c r="D2188" s="15" t="s">
        <v>76</v>
      </c>
      <c r="E2188" t="s">
        <v>25</v>
      </c>
      <c r="F2188">
        <v>25</v>
      </c>
    </row>
    <row r="2189" spans="1:6">
      <c r="A2189" s="7">
        <v>44462</v>
      </c>
      <c r="B2189" t="s">
        <v>0</v>
      </c>
      <c r="C2189" s="4">
        <v>132594.59</v>
      </c>
      <c r="D2189" s="15" t="s">
        <v>78</v>
      </c>
      <c r="E2189" t="s">
        <v>57</v>
      </c>
      <c r="F2189">
        <v>46</v>
      </c>
    </row>
    <row r="2190" spans="1:6">
      <c r="A2190" s="7">
        <v>44462</v>
      </c>
      <c r="B2190" t="s">
        <v>0</v>
      </c>
      <c r="C2190" s="4">
        <v>132594.59</v>
      </c>
      <c r="D2190" s="15" t="s">
        <v>78</v>
      </c>
      <c r="E2190" t="s">
        <v>58</v>
      </c>
      <c r="F2190">
        <v>119</v>
      </c>
    </row>
    <row r="2191" spans="1:6">
      <c r="A2191" s="7">
        <v>44462</v>
      </c>
      <c r="B2191" t="s">
        <v>0</v>
      </c>
      <c r="C2191" s="4">
        <v>132594.59</v>
      </c>
      <c r="D2191" s="15" t="s">
        <v>79</v>
      </c>
      <c r="E2191" t="s">
        <v>36</v>
      </c>
      <c r="F2191">
        <v>11</v>
      </c>
    </row>
    <row r="2192" spans="1:6">
      <c r="A2192" s="7">
        <v>44462</v>
      </c>
      <c r="B2192" t="s">
        <v>0</v>
      </c>
      <c r="C2192" s="4">
        <v>132594.59</v>
      </c>
      <c r="D2192" s="15" t="s">
        <v>80</v>
      </c>
      <c r="E2192" t="s">
        <v>60</v>
      </c>
      <c r="F2192">
        <v>0</v>
      </c>
    </row>
    <row r="2193" spans="1:6">
      <c r="A2193" s="7">
        <v>44462</v>
      </c>
      <c r="B2193" t="s">
        <v>0</v>
      </c>
      <c r="C2193" s="4">
        <v>132594.59</v>
      </c>
      <c r="D2193" s="15" t="s">
        <v>80</v>
      </c>
      <c r="E2193" t="s">
        <v>59</v>
      </c>
      <c r="F2193">
        <v>0</v>
      </c>
    </row>
    <row r="2194" spans="1:6">
      <c r="A2194" s="7">
        <v>44462</v>
      </c>
      <c r="B2194" t="s">
        <v>0</v>
      </c>
      <c r="C2194" s="4">
        <v>132594.59</v>
      </c>
      <c r="D2194" s="15" t="s">
        <v>81</v>
      </c>
      <c r="E2194" t="s">
        <v>15</v>
      </c>
      <c r="F2194">
        <v>0</v>
      </c>
    </row>
    <row r="2195" spans="1:6">
      <c r="A2195" s="7">
        <v>44462</v>
      </c>
      <c r="B2195" t="s">
        <v>0</v>
      </c>
      <c r="C2195" s="4">
        <v>132594.59</v>
      </c>
      <c r="D2195" s="15" t="s">
        <v>81</v>
      </c>
      <c r="E2195" t="s">
        <v>16</v>
      </c>
      <c r="F2195">
        <v>0</v>
      </c>
    </row>
    <row r="2196" spans="1:6">
      <c r="A2196" s="7">
        <v>44462</v>
      </c>
      <c r="B2196" t="s">
        <v>0</v>
      </c>
      <c r="C2196" s="4">
        <v>132594.59</v>
      </c>
      <c r="D2196" s="15" t="s">
        <v>81</v>
      </c>
      <c r="E2196" t="s">
        <v>17</v>
      </c>
      <c r="F2196">
        <v>0</v>
      </c>
    </row>
    <row r="2197" spans="1:6">
      <c r="A2197" s="7">
        <v>44462</v>
      </c>
      <c r="B2197" t="s">
        <v>0</v>
      </c>
      <c r="C2197" s="4">
        <v>132594.59</v>
      </c>
      <c r="D2197" s="15" t="s">
        <v>82</v>
      </c>
      <c r="E2197" t="s">
        <v>19</v>
      </c>
      <c r="F2197">
        <v>0</v>
      </c>
    </row>
    <row r="2198" spans="1:6">
      <c r="A2198" s="7">
        <v>44462</v>
      </c>
      <c r="B2198" t="s">
        <v>0</v>
      </c>
      <c r="C2198" s="4">
        <v>132594.59</v>
      </c>
      <c r="D2198" s="15" t="s">
        <v>83</v>
      </c>
      <c r="E2198" t="s">
        <v>14</v>
      </c>
      <c r="F2198">
        <v>0</v>
      </c>
    </row>
    <row r="2199" spans="1:6">
      <c r="A2199" s="7">
        <v>44462</v>
      </c>
      <c r="B2199" t="s">
        <v>0</v>
      </c>
      <c r="C2199" s="4">
        <v>132594.59</v>
      </c>
      <c r="D2199" s="15" t="s">
        <v>84</v>
      </c>
      <c r="E2199" t="s">
        <v>38</v>
      </c>
      <c r="F2199">
        <v>151</v>
      </c>
    </row>
    <row r="2200" spans="1:6">
      <c r="A2200" s="7">
        <v>44462</v>
      </c>
      <c r="B2200" t="s">
        <v>0</v>
      </c>
      <c r="C2200" s="4">
        <v>132594.59</v>
      </c>
      <c r="D2200" s="15" t="s">
        <v>85</v>
      </c>
      <c r="E2200" t="s">
        <v>40</v>
      </c>
      <c r="F2200">
        <v>0</v>
      </c>
    </row>
    <row r="2201" spans="1:6">
      <c r="A2201" s="7">
        <v>44462</v>
      </c>
      <c r="B2201" t="s">
        <v>0</v>
      </c>
      <c r="C2201" s="4">
        <v>132594.59</v>
      </c>
      <c r="D2201" s="15" t="s">
        <v>86</v>
      </c>
      <c r="E2201" t="s">
        <v>13</v>
      </c>
      <c r="F2201">
        <v>0</v>
      </c>
    </row>
    <row r="2202" spans="1:6">
      <c r="A2202" s="7">
        <v>44462</v>
      </c>
      <c r="B2202" t="s">
        <v>0</v>
      </c>
      <c r="C2202" s="4">
        <v>132594.59</v>
      </c>
      <c r="D2202" s="15" t="s">
        <v>87</v>
      </c>
      <c r="E2202" t="s">
        <v>37</v>
      </c>
      <c r="F2202">
        <v>0</v>
      </c>
    </row>
    <row r="2203" spans="1:6">
      <c r="A2203" s="7">
        <v>44462</v>
      </c>
      <c r="B2203" t="s">
        <v>0</v>
      </c>
      <c r="C2203" s="4">
        <v>132594.59</v>
      </c>
      <c r="D2203" s="15" t="s">
        <v>88</v>
      </c>
      <c r="E2203" t="s">
        <v>39</v>
      </c>
      <c r="F2203">
        <v>0</v>
      </c>
    </row>
    <row r="2204" spans="1:6">
      <c r="A2204" s="7">
        <v>44462</v>
      </c>
      <c r="B2204" t="s">
        <v>0</v>
      </c>
      <c r="C2204" s="4">
        <v>132594.59</v>
      </c>
      <c r="D2204" s="15" t="s">
        <v>89</v>
      </c>
      <c r="E2204" t="s">
        <v>20</v>
      </c>
      <c r="F2204">
        <v>247</v>
      </c>
    </row>
    <row r="2205" spans="1:6">
      <c r="A2205" s="7">
        <v>44462</v>
      </c>
      <c r="B2205" t="s">
        <v>0</v>
      </c>
      <c r="C2205" s="4">
        <v>132594.59</v>
      </c>
      <c r="D2205" s="15" t="s">
        <v>89</v>
      </c>
      <c r="E2205" t="s">
        <v>21</v>
      </c>
      <c r="F2205">
        <v>7</v>
      </c>
    </row>
    <row r="2206" spans="1:6">
      <c r="A2206" s="7">
        <v>44462</v>
      </c>
      <c r="B2206" t="s">
        <v>0</v>
      </c>
      <c r="C2206" s="4">
        <v>132594.59</v>
      </c>
      <c r="D2206" s="15" t="s">
        <v>89</v>
      </c>
      <c r="E2206" t="s">
        <v>22</v>
      </c>
      <c r="F2206">
        <v>461</v>
      </c>
    </row>
    <row r="2207" spans="1:6">
      <c r="A2207" s="7">
        <v>44462</v>
      </c>
      <c r="B2207" t="s">
        <v>0</v>
      </c>
      <c r="C2207" s="4">
        <v>132594.59</v>
      </c>
      <c r="D2207" s="15" t="s">
        <v>90</v>
      </c>
      <c r="E2207" t="s">
        <v>91</v>
      </c>
      <c r="F2207">
        <v>0</v>
      </c>
    </row>
    <row r="2208" spans="1:6">
      <c r="A2208" s="7">
        <v>44462</v>
      </c>
      <c r="B2208" t="s">
        <v>0</v>
      </c>
      <c r="C2208" s="4">
        <v>132594.59</v>
      </c>
      <c r="D2208" s="15" t="s">
        <v>90</v>
      </c>
      <c r="E2208" t="s">
        <v>18</v>
      </c>
      <c r="F2208">
        <v>0</v>
      </c>
    </row>
    <row r="2209" spans="1:6">
      <c r="A2209" s="7">
        <v>44462</v>
      </c>
      <c r="B2209" t="s">
        <v>0</v>
      </c>
      <c r="C2209" s="4">
        <v>132594.59</v>
      </c>
      <c r="D2209" s="15" t="s">
        <v>90</v>
      </c>
      <c r="E2209" t="s">
        <v>92</v>
      </c>
      <c r="F2209">
        <v>0</v>
      </c>
    </row>
    <row r="2210" spans="1:6">
      <c r="A2210" s="7">
        <v>44462</v>
      </c>
      <c r="B2210" t="s">
        <v>0</v>
      </c>
      <c r="C2210" s="4">
        <v>132594.59</v>
      </c>
      <c r="D2210" s="15" t="s">
        <v>90</v>
      </c>
      <c r="E2210" t="s">
        <v>93</v>
      </c>
      <c r="F2210">
        <v>0</v>
      </c>
    </row>
    <row r="2211" spans="1:6">
      <c r="A2211" s="7">
        <v>44462</v>
      </c>
      <c r="B2211" t="s">
        <v>0</v>
      </c>
      <c r="C2211" s="4">
        <v>132594.59</v>
      </c>
      <c r="D2211" s="15" t="s">
        <v>90</v>
      </c>
      <c r="E2211" t="s">
        <v>94</v>
      </c>
      <c r="F2211">
        <v>0</v>
      </c>
    </row>
    <row r="2212" spans="1:6">
      <c r="A2212" s="7">
        <v>44463</v>
      </c>
      <c r="B2212" t="s">
        <v>0</v>
      </c>
      <c r="C2212" s="4">
        <v>119079.1</v>
      </c>
      <c r="D2212" s="15" t="s">
        <v>73</v>
      </c>
      <c r="E2212" t="s">
        <v>56</v>
      </c>
      <c r="F2212">
        <v>0</v>
      </c>
    </row>
    <row r="2213" spans="1:6">
      <c r="A2213" s="7">
        <v>44463</v>
      </c>
      <c r="B2213" t="s">
        <v>0</v>
      </c>
      <c r="C2213" s="4">
        <v>119079.1</v>
      </c>
      <c r="D2213" s="15" t="s">
        <v>73</v>
      </c>
      <c r="E2213" t="s">
        <v>55</v>
      </c>
      <c r="F2213">
        <v>0</v>
      </c>
    </row>
    <row r="2214" spans="1:6">
      <c r="A2214" s="7">
        <v>44463</v>
      </c>
      <c r="B2214" t="s">
        <v>0</v>
      </c>
      <c r="C2214" s="4">
        <v>119079.1</v>
      </c>
      <c r="D2214" s="15" t="s">
        <v>76</v>
      </c>
      <c r="E2214" t="s">
        <v>25</v>
      </c>
      <c r="F2214">
        <v>25</v>
      </c>
    </row>
    <row r="2215" spans="1:6">
      <c r="A2215" s="7">
        <v>44463</v>
      </c>
      <c r="B2215" t="s">
        <v>0</v>
      </c>
      <c r="C2215" s="4">
        <v>119079.1</v>
      </c>
      <c r="D2215" s="15" t="s">
        <v>78</v>
      </c>
      <c r="E2215" t="s">
        <v>57</v>
      </c>
      <c r="F2215">
        <v>43</v>
      </c>
    </row>
    <row r="2216" spans="1:6">
      <c r="A2216" s="7">
        <v>44463</v>
      </c>
      <c r="B2216" t="s">
        <v>0</v>
      </c>
      <c r="C2216" s="4">
        <v>119079.1</v>
      </c>
      <c r="D2216" s="15" t="s">
        <v>78</v>
      </c>
      <c r="E2216" t="s">
        <v>58</v>
      </c>
      <c r="F2216">
        <v>102</v>
      </c>
    </row>
    <row r="2217" spans="1:6">
      <c r="A2217" s="7">
        <v>44463</v>
      </c>
      <c r="B2217" t="s">
        <v>0</v>
      </c>
      <c r="C2217" s="4">
        <v>119079.1</v>
      </c>
      <c r="D2217" s="15" t="s">
        <v>79</v>
      </c>
      <c r="E2217" t="s">
        <v>36</v>
      </c>
      <c r="F2217">
        <v>9</v>
      </c>
    </row>
    <row r="2218" spans="1:6">
      <c r="A2218" s="7">
        <v>44463</v>
      </c>
      <c r="B2218" t="s">
        <v>0</v>
      </c>
      <c r="C2218" s="4">
        <v>119079.1</v>
      </c>
      <c r="D2218" s="15" t="s">
        <v>80</v>
      </c>
      <c r="E2218" t="s">
        <v>60</v>
      </c>
      <c r="F2218">
        <v>0</v>
      </c>
    </row>
    <row r="2219" spans="1:6">
      <c r="A2219" s="7">
        <v>44463</v>
      </c>
      <c r="B2219" t="s">
        <v>0</v>
      </c>
      <c r="C2219" s="4">
        <v>119079.1</v>
      </c>
      <c r="D2219" s="15" t="s">
        <v>80</v>
      </c>
      <c r="E2219" t="s">
        <v>59</v>
      </c>
      <c r="F2219">
        <v>0</v>
      </c>
    </row>
    <row r="2220" spans="1:6">
      <c r="A2220" s="7">
        <v>44463</v>
      </c>
      <c r="B2220" t="s">
        <v>0</v>
      </c>
      <c r="C2220" s="4">
        <v>119079.1</v>
      </c>
      <c r="D2220" s="15" t="s">
        <v>81</v>
      </c>
      <c r="E2220" t="s">
        <v>15</v>
      </c>
      <c r="F2220">
        <v>0</v>
      </c>
    </row>
    <row r="2221" spans="1:6">
      <c r="A2221" s="7">
        <v>44463</v>
      </c>
      <c r="B2221" t="s">
        <v>0</v>
      </c>
      <c r="C2221" s="4">
        <v>119079.1</v>
      </c>
      <c r="D2221" s="15" t="s">
        <v>81</v>
      </c>
      <c r="E2221" t="s">
        <v>16</v>
      </c>
      <c r="F2221">
        <v>0</v>
      </c>
    </row>
    <row r="2222" spans="1:6">
      <c r="A2222" s="7">
        <v>44463</v>
      </c>
      <c r="B2222" t="s">
        <v>0</v>
      </c>
      <c r="C2222" s="4">
        <v>119079.1</v>
      </c>
      <c r="D2222" s="15" t="s">
        <v>81</v>
      </c>
      <c r="E2222" t="s">
        <v>17</v>
      </c>
      <c r="F2222">
        <v>0</v>
      </c>
    </row>
    <row r="2223" spans="1:6">
      <c r="A2223" s="7">
        <v>44463</v>
      </c>
      <c r="B2223" t="s">
        <v>0</v>
      </c>
      <c r="C2223" s="4">
        <v>119079.1</v>
      </c>
      <c r="D2223" s="15" t="s">
        <v>82</v>
      </c>
      <c r="E2223" t="s">
        <v>19</v>
      </c>
      <c r="F2223">
        <v>0</v>
      </c>
    </row>
    <row r="2224" spans="1:6">
      <c r="A2224" s="7">
        <v>44463</v>
      </c>
      <c r="B2224" t="s">
        <v>0</v>
      </c>
      <c r="C2224" s="4">
        <v>119079.1</v>
      </c>
      <c r="D2224" s="15" t="s">
        <v>83</v>
      </c>
      <c r="E2224" t="s">
        <v>14</v>
      </c>
      <c r="F2224">
        <v>0</v>
      </c>
    </row>
    <row r="2225" spans="1:6">
      <c r="A2225" s="7">
        <v>44463</v>
      </c>
      <c r="B2225" t="s">
        <v>0</v>
      </c>
      <c r="C2225" s="4">
        <v>119079.1</v>
      </c>
      <c r="D2225" s="15" t="s">
        <v>84</v>
      </c>
      <c r="E2225" t="s">
        <v>38</v>
      </c>
      <c r="F2225">
        <v>181</v>
      </c>
    </row>
    <row r="2226" spans="1:6">
      <c r="A2226" s="7">
        <v>44463</v>
      </c>
      <c r="B2226" t="s">
        <v>0</v>
      </c>
      <c r="C2226" s="4">
        <v>119079.1</v>
      </c>
      <c r="D2226" s="15" t="s">
        <v>85</v>
      </c>
      <c r="E2226" t="s">
        <v>40</v>
      </c>
      <c r="F2226">
        <v>0</v>
      </c>
    </row>
    <row r="2227" spans="1:6">
      <c r="A2227" s="7">
        <v>44463</v>
      </c>
      <c r="B2227" t="s">
        <v>0</v>
      </c>
      <c r="C2227" s="4">
        <v>119079.1</v>
      </c>
      <c r="D2227" s="15" t="s">
        <v>86</v>
      </c>
      <c r="E2227" t="s">
        <v>13</v>
      </c>
      <c r="F2227">
        <v>0</v>
      </c>
    </row>
    <row r="2228" spans="1:6">
      <c r="A2228" s="7">
        <v>44463</v>
      </c>
      <c r="B2228" t="s">
        <v>0</v>
      </c>
      <c r="C2228" s="4">
        <v>119079.1</v>
      </c>
      <c r="D2228" s="15" t="s">
        <v>87</v>
      </c>
      <c r="E2228" t="s">
        <v>37</v>
      </c>
      <c r="F2228">
        <v>0</v>
      </c>
    </row>
    <row r="2229" spans="1:6">
      <c r="A2229" s="7">
        <v>44463</v>
      </c>
      <c r="B2229" t="s">
        <v>0</v>
      </c>
      <c r="C2229" s="4">
        <v>119079.1</v>
      </c>
      <c r="D2229" s="15" t="s">
        <v>88</v>
      </c>
      <c r="E2229" t="s">
        <v>39</v>
      </c>
      <c r="F2229">
        <v>0</v>
      </c>
    </row>
    <row r="2230" spans="1:6">
      <c r="A2230" s="7">
        <v>44463</v>
      </c>
      <c r="B2230" t="s">
        <v>0</v>
      </c>
      <c r="C2230" s="4">
        <v>119079.1</v>
      </c>
      <c r="D2230" s="15" t="s">
        <v>89</v>
      </c>
      <c r="E2230" t="s">
        <v>20</v>
      </c>
      <c r="F2230">
        <v>239</v>
      </c>
    </row>
    <row r="2231" spans="1:6">
      <c r="A2231" s="7">
        <v>44463</v>
      </c>
      <c r="B2231" t="s">
        <v>0</v>
      </c>
      <c r="C2231" s="4">
        <v>119079.1</v>
      </c>
      <c r="D2231" s="15" t="s">
        <v>89</v>
      </c>
      <c r="E2231" t="s">
        <v>21</v>
      </c>
      <c r="F2231">
        <v>8</v>
      </c>
    </row>
    <row r="2232" spans="1:6">
      <c r="A2232" s="7">
        <v>44463</v>
      </c>
      <c r="B2232" t="s">
        <v>0</v>
      </c>
      <c r="C2232" s="4">
        <v>119079.1</v>
      </c>
      <c r="D2232" s="15" t="s">
        <v>89</v>
      </c>
      <c r="E2232" t="s">
        <v>22</v>
      </c>
      <c r="F2232">
        <v>446</v>
      </c>
    </row>
    <row r="2233" spans="1:6">
      <c r="A2233" s="7">
        <v>44463</v>
      </c>
      <c r="B2233" t="s">
        <v>0</v>
      </c>
      <c r="C2233" s="4">
        <v>119079.1</v>
      </c>
      <c r="D2233" s="15" t="s">
        <v>90</v>
      </c>
      <c r="E2233" t="s">
        <v>91</v>
      </c>
      <c r="F2233">
        <v>1</v>
      </c>
    </row>
    <row r="2234" spans="1:6">
      <c r="A2234" s="7">
        <v>44463</v>
      </c>
      <c r="B2234" t="s">
        <v>0</v>
      </c>
      <c r="C2234" s="4">
        <v>119079.1</v>
      </c>
      <c r="D2234" s="15" t="s">
        <v>90</v>
      </c>
      <c r="E2234" t="s">
        <v>18</v>
      </c>
      <c r="F2234">
        <v>0</v>
      </c>
    </row>
    <row r="2235" spans="1:6">
      <c r="A2235" s="7">
        <v>44463</v>
      </c>
      <c r="B2235" t="s">
        <v>0</v>
      </c>
      <c r="C2235" s="4">
        <v>119079.1</v>
      </c>
      <c r="D2235" s="15" t="s">
        <v>90</v>
      </c>
      <c r="E2235" t="s">
        <v>92</v>
      </c>
      <c r="F2235">
        <v>0</v>
      </c>
    </row>
    <row r="2236" spans="1:6">
      <c r="A2236" s="7">
        <v>44463</v>
      </c>
      <c r="B2236" t="s">
        <v>0</v>
      </c>
      <c r="C2236" s="4">
        <v>119079.1</v>
      </c>
      <c r="D2236" s="15" t="s">
        <v>90</v>
      </c>
      <c r="E2236" t="s">
        <v>93</v>
      </c>
      <c r="F2236">
        <v>0</v>
      </c>
    </row>
    <row r="2237" spans="1:6">
      <c r="A2237" s="7">
        <v>44463</v>
      </c>
      <c r="B2237" t="s">
        <v>0</v>
      </c>
      <c r="C2237" s="4">
        <v>119079.1</v>
      </c>
      <c r="D2237" s="15" t="s">
        <v>90</v>
      </c>
      <c r="E2237" t="s">
        <v>94</v>
      </c>
      <c r="F2237">
        <v>0</v>
      </c>
    </row>
    <row r="2238" spans="1:6">
      <c r="A2238" s="7">
        <v>44464</v>
      </c>
      <c r="B2238" t="s">
        <v>0</v>
      </c>
      <c r="C2238" s="4">
        <v>113141</v>
      </c>
      <c r="D2238" s="15" t="s">
        <v>73</v>
      </c>
      <c r="E2238" t="s">
        <v>56</v>
      </c>
      <c r="F2238">
        <v>0</v>
      </c>
    </row>
    <row r="2239" spans="1:6">
      <c r="A2239" s="7">
        <v>44464</v>
      </c>
      <c r="B2239" t="s">
        <v>0</v>
      </c>
      <c r="C2239" s="4">
        <v>113141</v>
      </c>
      <c r="D2239" s="15" t="s">
        <v>73</v>
      </c>
      <c r="E2239" t="s">
        <v>55</v>
      </c>
      <c r="F2239">
        <v>0</v>
      </c>
    </row>
    <row r="2240" spans="1:6">
      <c r="A2240" s="7">
        <v>44464</v>
      </c>
      <c r="B2240" t="s">
        <v>0</v>
      </c>
      <c r="C2240" s="4">
        <v>113141</v>
      </c>
      <c r="D2240" s="15" t="s">
        <v>76</v>
      </c>
      <c r="E2240" t="s">
        <v>25</v>
      </c>
      <c r="F2240">
        <v>22</v>
      </c>
    </row>
    <row r="2241" spans="1:6">
      <c r="A2241" s="7">
        <v>44464</v>
      </c>
      <c r="B2241" t="s">
        <v>0</v>
      </c>
      <c r="C2241" s="4">
        <v>113141</v>
      </c>
      <c r="D2241" s="15" t="s">
        <v>78</v>
      </c>
      <c r="E2241" t="s">
        <v>57</v>
      </c>
      <c r="F2241">
        <v>40</v>
      </c>
    </row>
    <row r="2242" spans="1:6">
      <c r="A2242" s="7">
        <v>44464</v>
      </c>
      <c r="B2242" t="s">
        <v>0</v>
      </c>
      <c r="C2242" s="4">
        <v>113141</v>
      </c>
      <c r="D2242" s="15" t="s">
        <v>78</v>
      </c>
      <c r="E2242" t="s">
        <v>58</v>
      </c>
      <c r="F2242">
        <v>88</v>
      </c>
    </row>
    <row r="2243" spans="1:6">
      <c r="A2243" s="7">
        <v>44464</v>
      </c>
      <c r="B2243" t="s">
        <v>0</v>
      </c>
      <c r="C2243" s="4">
        <v>113141</v>
      </c>
      <c r="D2243" s="15" t="s">
        <v>79</v>
      </c>
      <c r="E2243" t="s">
        <v>36</v>
      </c>
      <c r="F2243">
        <v>7</v>
      </c>
    </row>
    <row r="2244" spans="1:6">
      <c r="A2244" s="7">
        <v>44464</v>
      </c>
      <c r="B2244" t="s">
        <v>0</v>
      </c>
      <c r="C2244" s="4">
        <v>113141</v>
      </c>
      <c r="D2244" s="15" t="s">
        <v>80</v>
      </c>
      <c r="E2244" t="s">
        <v>60</v>
      </c>
      <c r="F2244">
        <v>0</v>
      </c>
    </row>
    <row r="2245" spans="1:6">
      <c r="A2245" s="7">
        <v>44464</v>
      </c>
      <c r="B2245" t="s">
        <v>0</v>
      </c>
      <c r="C2245" s="4">
        <v>113141</v>
      </c>
      <c r="D2245" s="15" t="s">
        <v>80</v>
      </c>
      <c r="E2245" t="s">
        <v>59</v>
      </c>
      <c r="F2245">
        <v>0</v>
      </c>
    </row>
    <row r="2246" spans="1:6">
      <c r="A2246" s="7">
        <v>44464</v>
      </c>
      <c r="B2246" t="s">
        <v>0</v>
      </c>
      <c r="C2246" s="4">
        <v>113141</v>
      </c>
      <c r="D2246" s="15" t="s">
        <v>81</v>
      </c>
      <c r="E2246" t="s">
        <v>15</v>
      </c>
      <c r="F2246">
        <v>0</v>
      </c>
    </row>
    <row r="2247" spans="1:6">
      <c r="A2247" s="7">
        <v>44464</v>
      </c>
      <c r="B2247" t="s">
        <v>0</v>
      </c>
      <c r="C2247" s="4">
        <v>113141</v>
      </c>
      <c r="D2247" s="15" t="s">
        <v>81</v>
      </c>
      <c r="E2247" t="s">
        <v>16</v>
      </c>
      <c r="F2247">
        <v>0</v>
      </c>
    </row>
    <row r="2248" spans="1:6">
      <c r="A2248" s="7">
        <v>44464</v>
      </c>
      <c r="B2248" t="s">
        <v>0</v>
      </c>
      <c r="C2248" s="4">
        <v>113141</v>
      </c>
      <c r="D2248" s="15" t="s">
        <v>81</v>
      </c>
      <c r="E2248" t="s">
        <v>17</v>
      </c>
      <c r="F2248">
        <v>0</v>
      </c>
    </row>
    <row r="2249" spans="1:6">
      <c r="A2249" s="7">
        <v>44464</v>
      </c>
      <c r="B2249" t="s">
        <v>0</v>
      </c>
      <c r="C2249" s="4">
        <v>113141</v>
      </c>
      <c r="D2249" s="15" t="s">
        <v>82</v>
      </c>
      <c r="E2249" t="s">
        <v>19</v>
      </c>
      <c r="F2249">
        <v>0</v>
      </c>
    </row>
    <row r="2250" spans="1:6">
      <c r="A2250" s="7">
        <v>44464</v>
      </c>
      <c r="B2250" t="s">
        <v>0</v>
      </c>
      <c r="C2250" s="4">
        <v>113141</v>
      </c>
      <c r="D2250" s="15" t="s">
        <v>83</v>
      </c>
      <c r="E2250" t="s">
        <v>14</v>
      </c>
      <c r="F2250">
        <v>0</v>
      </c>
    </row>
    <row r="2251" spans="1:6">
      <c r="A2251" s="7">
        <v>44464</v>
      </c>
      <c r="B2251" t="s">
        <v>0</v>
      </c>
      <c r="C2251" s="4">
        <v>113141</v>
      </c>
      <c r="D2251" s="15" t="s">
        <v>84</v>
      </c>
      <c r="E2251" t="s">
        <v>38</v>
      </c>
      <c r="F2251">
        <v>174</v>
      </c>
    </row>
    <row r="2252" spans="1:6">
      <c r="A2252" s="7">
        <v>44464</v>
      </c>
      <c r="B2252" t="s">
        <v>0</v>
      </c>
      <c r="C2252" s="4">
        <v>113141</v>
      </c>
      <c r="D2252" s="15" t="s">
        <v>85</v>
      </c>
      <c r="E2252" t="s">
        <v>40</v>
      </c>
      <c r="F2252">
        <v>0</v>
      </c>
    </row>
    <row r="2253" spans="1:6">
      <c r="A2253" s="7">
        <v>44464</v>
      </c>
      <c r="B2253" t="s">
        <v>0</v>
      </c>
      <c r="C2253" s="4">
        <v>113141</v>
      </c>
      <c r="D2253" s="15" t="s">
        <v>86</v>
      </c>
      <c r="E2253" t="s">
        <v>13</v>
      </c>
      <c r="F2253">
        <v>0</v>
      </c>
    </row>
    <row r="2254" spans="1:6">
      <c r="A2254" s="7">
        <v>44464</v>
      </c>
      <c r="B2254" t="s">
        <v>0</v>
      </c>
      <c r="C2254" s="4">
        <v>113141</v>
      </c>
      <c r="D2254" s="15" t="s">
        <v>87</v>
      </c>
      <c r="E2254" t="s">
        <v>37</v>
      </c>
      <c r="F2254">
        <v>0</v>
      </c>
    </row>
    <row r="2255" spans="1:6">
      <c r="A2255" s="7">
        <v>44464</v>
      </c>
      <c r="B2255" t="s">
        <v>0</v>
      </c>
      <c r="C2255" s="4">
        <v>113141</v>
      </c>
      <c r="D2255" s="15" t="s">
        <v>88</v>
      </c>
      <c r="E2255" t="s">
        <v>39</v>
      </c>
      <c r="F2255">
        <v>0</v>
      </c>
    </row>
    <row r="2256" spans="1:6">
      <c r="A2256" s="7">
        <v>44464</v>
      </c>
      <c r="B2256" t="s">
        <v>0</v>
      </c>
      <c r="C2256" s="4">
        <v>113141</v>
      </c>
      <c r="D2256" s="15" t="s">
        <v>89</v>
      </c>
      <c r="E2256" t="s">
        <v>20</v>
      </c>
      <c r="F2256">
        <v>271</v>
      </c>
    </row>
    <row r="2257" spans="1:6">
      <c r="A2257" s="7">
        <v>44464</v>
      </c>
      <c r="B2257" t="s">
        <v>0</v>
      </c>
      <c r="C2257" s="4">
        <v>113141</v>
      </c>
      <c r="D2257" s="15" t="s">
        <v>89</v>
      </c>
      <c r="E2257" t="s">
        <v>21</v>
      </c>
      <c r="F2257">
        <v>8</v>
      </c>
    </row>
    <row r="2258" spans="1:6">
      <c r="A2258" s="7">
        <v>44464</v>
      </c>
      <c r="B2258" t="s">
        <v>0</v>
      </c>
      <c r="C2258" s="4">
        <v>113141</v>
      </c>
      <c r="D2258" s="15" t="s">
        <v>89</v>
      </c>
      <c r="E2258" t="s">
        <v>22</v>
      </c>
      <c r="F2258">
        <v>445</v>
      </c>
    </row>
    <row r="2259" spans="1:6">
      <c r="A2259" s="7">
        <v>44464</v>
      </c>
      <c r="B2259" t="s">
        <v>0</v>
      </c>
      <c r="C2259" s="4">
        <v>113141</v>
      </c>
      <c r="D2259" s="15" t="s">
        <v>90</v>
      </c>
      <c r="E2259" t="s">
        <v>91</v>
      </c>
      <c r="F2259">
        <v>0</v>
      </c>
    </row>
    <row r="2260" spans="1:6">
      <c r="A2260" s="7">
        <v>44464</v>
      </c>
      <c r="B2260" t="s">
        <v>0</v>
      </c>
      <c r="C2260" s="4">
        <v>113141</v>
      </c>
      <c r="D2260" s="15" t="s">
        <v>90</v>
      </c>
      <c r="E2260" t="s">
        <v>18</v>
      </c>
      <c r="F2260">
        <v>0</v>
      </c>
    </row>
    <row r="2261" spans="1:6">
      <c r="A2261" s="7">
        <v>44464</v>
      </c>
      <c r="B2261" t="s">
        <v>0</v>
      </c>
      <c r="C2261" s="4">
        <v>113141</v>
      </c>
      <c r="D2261" s="15" t="s">
        <v>90</v>
      </c>
      <c r="E2261" t="s">
        <v>92</v>
      </c>
      <c r="F2261">
        <v>0</v>
      </c>
    </row>
    <row r="2262" spans="1:6">
      <c r="A2262" s="7">
        <v>44464</v>
      </c>
      <c r="B2262" t="s">
        <v>0</v>
      </c>
      <c r="C2262" s="4">
        <v>113141</v>
      </c>
      <c r="D2262" s="15" t="s">
        <v>90</v>
      </c>
      <c r="E2262" t="s">
        <v>93</v>
      </c>
      <c r="F2262">
        <v>0</v>
      </c>
    </row>
    <row r="2263" spans="1:6">
      <c r="A2263" s="7">
        <v>44464</v>
      </c>
      <c r="B2263" t="s">
        <v>0</v>
      </c>
      <c r="C2263" s="4">
        <v>113141</v>
      </c>
      <c r="D2263" s="15" t="s">
        <v>90</v>
      </c>
      <c r="E2263" t="s">
        <v>94</v>
      </c>
      <c r="F2263">
        <v>0</v>
      </c>
    </row>
    <row r="2264" spans="1:6">
      <c r="A2264" s="7">
        <v>44465</v>
      </c>
      <c r="B2264" t="s">
        <v>0</v>
      </c>
      <c r="C2264" s="4">
        <v>124010.92</v>
      </c>
      <c r="D2264" s="15" t="s">
        <v>73</v>
      </c>
      <c r="E2264" t="s">
        <v>56</v>
      </c>
      <c r="F2264">
        <v>0</v>
      </c>
    </row>
    <row r="2265" spans="1:6">
      <c r="A2265" s="7">
        <v>44465</v>
      </c>
      <c r="B2265" t="s">
        <v>0</v>
      </c>
      <c r="C2265" s="4">
        <v>124010.92</v>
      </c>
      <c r="D2265" s="15" t="s">
        <v>73</v>
      </c>
      <c r="E2265" t="s">
        <v>55</v>
      </c>
      <c r="F2265">
        <v>0</v>
      </c>
    </row>
    <row r="2266" spans="1:6">
      <c r="A2266" s="7">
        <v>44465</v>
      </c>
      <c r="B2266" t="s">
        <v>0</v>
      </c>
      <c r="C2266" s="4">
        <v>124010.92</v>
      </c>
      <c r="D2266" s="15" t="s">
        <v>76</v>
      </c>
      <c r="E2266" t="s">
        <v>25</v>
      </c>
      <c r="F2266">
        <v>16</v>
      </c>
    </row>
    <row r="2267" spans="1:6">
      <c r="A2267" s="7">
        <v>44465</v>
      </c>
      <c r="B2267" t="s">
        <v>0</v>
      </c>
      <c r="C2267" s="4">
        <v>124010.92</v>
      </c>
      <c r="D2267" s="15" t="s">
        <v>78</v>
      </c>
      <c r="E2267" t="s">
        <v>57</v>
      </c>
      <c r="F2267">
        <v>39</v>
      </c>
    </row>
    <row r="2268" spans="1:6">
      <c r="A2268" s="7">
        <v>44465</v>
      </c>
      <c r="B2268" t="s">
        <v>0</v>
      </c>
      <c r="C2268" s="4">
        <v>124010.92</v>
      </c>
      <c r="D2268" s="15" t="s">
        <v>78</v>
      </c>
      <c r="E2268" t="s">
        <v>58</v>
      </c>
      <c r="F2268">
        <v>88</v>
      </c>
    </row>
    <row r="2269" spans="1:6">
      <c r="A2269" s="7">
        <v>44465</v>
      </c>
      <c r="B2269" t="s">
        <v>0</v>
      </c>
      <c r="C2269" s="4">
        <v>124010.92</v>
      </c>
      <c r="D2269" s="15" t="s">
        <v>79</v>
      </c>
      <c r="E2269" t="s">
        <v>36</v>
      </c>
      <c r="F2269">
        <v>11</v>
      </c>
    </row>
    <row r="2270" spans="1:6">
      <c r="A2270" s="7">
        <v>44465</v>
      </c>
      <c r="B2270" t="s">
        <v>0</v>
      </c>
      <c r="C2270" s="4">
        <v>124010.92</v>
      </c>
      <c r="D2270" s="15" t="s">
        <v>80</v>
      </c>
      <c r="E2270" t="s">
        <v>60</v>
      </c>
      <c r="F2270">
        <v>0</v>
      </c>
    </row>
    <row r="2271" spans="1:6">
      <c r="A2271" s="7">
        <v>44465</v>
      </c>
      <c r="B2271" t="s">
        <v>0</v>
      </c>
      <c r="C2271" s="4">
        <v>124010.92</v>
      </c>
      <c r="D2271" s="15" t="s">
        <v>80</v>
      </c>
      <c r="E2271" t="s">
        <v>59</v>
      </c>
      <c r="F2271">
        <v>0</v>
      </c>
    </row>
    <row r="2272" spans="1:6">
      <c r="A2272" s="7">
        <v>44465</v>
      </c>
      <c r="B2272" t="s">
        <v>0</v>
      </c>
      <c r="C2272" s="4">
        <v>124010.92</v>
      </c>
      <c r="D2272" s="15" t="s">
        <v>81</v>
      </c>
      <c r="E2272" t="s">
        <v>15</v>
      </c>
      <c r="F2272">
        <v>0</v>
      </c>
    </row>
    <row r="2273" spans="1:6">
      <c r="A2273" s="7">
        <v>44465</v>
      </c>
      <c r="B2273" t="s">
        <v>0</v>
      </c>
      <c r="C2273" s="4">
        <v>124010.92</v>
      </c>
      <c r="D2273" s="15" t="s">
        <v>81</v>
      </c>
      <c r="E2273" t="s">
        <v>16</v>
      </c>
      <c r="F2273">
        <v>0</v>
      </c>
    </row>
    <row r="2274" spans="1:6">
      <c r="A2274" s="7">
        <v>44465</v>
      </c>
      <c r="B2274" t="s">
        <v>0</v>
      </c>
      <c r="C2274" s="4">
        <v>124010.92</v>
      </c>
      <c r="D2274" s="15" t="s">
        <v>81</v>
      </c>
      <c r="E2274" t="s">
        <v>17</v>
      </c>
      <c r="F2274">
        <v>0</v>
      </c>
    </row>
    <row r="2275" spans="1:6">
      <c r="A2275" s="7">
        <v>44465</v>
      </c>
      <c r="B2275" t="s">
        <v>0</v>
      </c>
      <c r="C2275" s="4">
        <v>124010.92</v>
      </c>
      <c r="D2275" s="15" t="s">
        <v>82</v>
      </c>
      <c r="E2275" t="s">
        <v>19</v>
      </c>
      <c r="F2275">
        <v>0</v>
      </c>
    </row>
    <row r="2276" spans="1:6">
      <c r="A2276" s="7">
        <v>44465</v>
      </c>
      <c r="B2276" t="s">
        <v>0</v>
      </c>
      <c r="C2276" s="4">
        <v>124010.92</v>
      </c>
      <c r="D2276" s="15" t="s">
        <v>83</v>
      </c>
      <c r="E2276" t="s">
        <v>14</v>
      </c>
      <c r="F2276">
        <v>0</v>
      </c>
    </row>
    <row r="2277" spans="1:6">
      <c r="A2277" s="7">
        <v>44465</v>
      </c>
      <c r="B2277" t="s">
        <v>0</v>
      </c>
      <c r="C2277" s="4">
        <v>124010.92</v>
      </c>
      <c r="D2277" s="15" t="s">
        <v>84</v>
      </c>
      <c r="E2277" t="s">
        <v>38</v>
      </c>
      <c r="F2277">
        <v>184</v>
      </c>
    </row>
    <row r="2278" spans="1:6">
      <c r="A2278" s="7">
        <v>44465</v>
      </c>
      <c r="B2278" t="s">
        <v>0</v>
      </c>
      <c r="C2278" s="4">
        <v>124010.92</v>
      </c>
      <c r="D2278" s="15" t="s">
        <v>85</v>
      </c>
      <c r="E2278" t="s">
        <v>40</v>
      </c>
      <c r="F2278">
        <v>0</v>
      </c>
    </row>
    <row r="2279" spans="1:6">
      <c r="A2279" s="7">
        <v>44465</v>
      </c>
      <c r="B2279" t="s">
        <v>0</v>
      </c>
      <c r="C2279" s="4">
        <v>124010.92</v>
      </c>
      <c r="D2279" s="15" t="s">
        <v>86</v>
      </c>
      <c r="E2279" t="s">
        <v>13</v>
      </c>
      <c r="F2279">
        <v>0</v>
      </c>
    </row>
    <row r="2280" spans="1:6">
      <c r="A2280" s="7">
        <v>44465</v>
      </c>
      <c r="B2280" t="s">
        <v>0</v>
      </c>
      <c r="C2280" s="4">
        <v>124010.92</v>
      </c>
      <c r="D2280" s="15" t="s">
        <v>87</v>
      </c>
      <c r="E2280" t="s">
        <v>37</v>
      </c>
      <c r="F2280">
        <v>0</v>
      </c>
    </row>
    <row r="2281" spans="1:6">
      <c r="A2281" s="7">
        <v>44465</v>
      </c>
      <c r="B2281" t="s">
        <v>0</v>
      </c>
      <c r="C2281" s="4">
        <v>124010.92</v>
      </c>
      <c r="D2281" s="15" t="s">
        <v>88</v>
      </c>
      <c r="E2281" t="s">
        <v>39</v>
      </c>
      <c r="F2281">
        <v>0</v>
      </c>
    </row>
    <row r="2282" spans="1:6">
      <c r="A2282" s="7">
        <v>44465</v>
      </c>
      <c r="B2282" t="s">
        <v>0</v>
      </c>
      <c r="C2282" s="4">
        <v>124010.92</v>
      </c>
      <c r="D2282" s="15" t="s">
        <v>89</v>
      </c>
      <c r="E2282" t="s">
        <v>20</v>
      </c>
      <c r="F2282">
        <v>259</v>
      </c>
    </row>
    <row r="2283" spans="1:6">
      <c r="A2283" s="7">
        <v>44465</v>
      </c>
      <c r="B2283" t="s">
        <v>0</v>
      </c>
      <c r="C2283" s="4">
        <v>124010.92</v>
      </c>
      <c r="D2283" s="15" t="s">
        <v>89</v>
      </c>
      <c r="E2283" t="s">
        <v>21</v>
      </c>
      <c r="F2283">
        <v>8</v>
      </c>
    </row>
    <row r="2284" spans="1:6">
      <c r="A2284" s="7">
        <v>44465</v>
      </c>
      <c r="B2284" t="s">
        <v>0</v>
      </c>
      <c r="C2284" s="4">
        <v>124010.92</v>
      </c>
      <c r="D2284" s="15" t="s">
        <v>89</v>
      </c>
      <c r="E2284" t="s">
        <v>22</v>
      </c>
      <c r="F2284">
        <v>425</v>
      </c>
    </row>
    <row r="2285" spans="1:6">
      <c r="A2285" s="7">
        <v>44465</v>
      </c>
      <c r="B2285" t="s">
        <v>0</v>
      </c>
      <c r="C2285" s="4">
        <v>124010.92</v>
      </c>
      <c r="D2285" s="15" t="s">
        <v>90</v>
      </c>
      <c r="E2285" t="s">
        <v>91</v>
      </c>
      <c r="F2285">
        <v>0</v>
      </c>
    </row>
    <row r="2286" spans="1:6">
      <c r="A2286" s="7">
        <v>44465</v>
      </c>
      <c r="B2286" t="s">
        <v>0</v>
      </c>
      <c r="C2286" s="4">
        <v>124010.92</v>
      </c>
      <c r="D2286" s="15" t="s">
        <v>90</v>
      </c>
      <c r="E2286" t="s">
        <v>18</v>
      </c>
      <c r="F2286">
        <v>0</v>
      </c>
    </row>
    <row r="2287" spans="1:6">
      <c r="A2287" s="7">
        <v>44465</v>
      </c>
      <c r="B2287" t="s">
        <v>0</v>
      </c>
      <c r="C2287" s="4">
        <v>124010.92</v>
      </c>
      <c r="D2287" s="15" t="s">
        <v>90</v>
      </c>
      <c r="E2287" t="s">
        <v>92</v>
      </c>
      <c r="F2287">
        <v>0</v>
      </c>
    </row>
    <row r="2288" spans="1:6">
      <c r="A2288" s="7">
        <v>44465</v>
      </c>
      <c r="B2288" t="s">
        <v>0</v>
      </c>
      <c r="C2288" s="4">
        <v>124010.92</v>
      </c>
      <c r="D2288" s="15" t="s">
        <v>90</v>
      </c>
      <c r="E2288" t="s">
        <v>93</v>
      </c>
      <c r="F2288">
        <v>0</v>
      </c>
    </row>
    <row r="2289" spans="1:6">
      <c r="A2289" s="7">
        <v>44465</v>
      </c>
      <c r="B2289" t="s">
        <v>0</v>
      </c>
      <c r="C2289" s="4">
        <v>124010.92</v>
      </c>
      <c r="D2289" s="15" t="s">
        <v>90</v>
      </c>
      <c r="E2289" t="s">
        <v>94</v>
      </c>
      <c r="F2289">
        <v>0</v>
      </c>
    </row>
    <row r="2290" spans="1:6">
      <c r="A2290" s="7">
        <v>44466</v>
      </c>
      <c r="B2290" t="s">
        <v>0</v>
      </c>
      <c r="C2290" s="4">
        <v>131941.48000000001</v>
      </c>
      <c r="D2290" s="15" t="s">
        <v>73</v>
      </c>
      <c r="E2290" t="s">
        <v>56</v>
      </c>
      <c r="F2290">
        <v>0</v>
      </c>
    </row>
    <row r="2291" spans="1:6">
      <c r="A2291" s="7">
        <v>44466</v>
      </c>
      <c r="B2291" t="s">
        <v>0</v>
      </c>
      <c r="C2291" s="4">
        <v>131941.48000000001</v>
      </c>
      <c r="D2291" s="15" t="s">
        <v>73</v>
      </c>
      <c r="E2291" t="s">
        <v>55</v>
      </c>
      <c r="F2291">
        <v>0</v>
      </c>
    </row>
    <row r="2292" spans="1:6">
      <c r="A2292" s="7">
        <v>44466</v>
      </c>
      <c r="B2292" t="s">
        <v>0</v>
      </c>
      <c r="C2292" s="4">
        <v>131941.48000000001</v>
      </c>
      <c r="D2292" s="15" t="s">
        <v>76</v>
      </c>
      <c r="E2292" t="s">
        <v>25</v>
      </c>
      <c r="F2292">
        <v>20</v>
      </c>
    </row>
    <row r="2293" spans="1:6">
      <c r="A2293" s="7">
        <v>44466</v>
      </c>
      <c r="B2293" t="s">
        <v>0</v>
      </c>
      <c r="C2293" s="4">
        <v>131941.48000000001</v>
      </c>
      <c r="D2293" s="15" t="s">
        <v>78</v>
      </c>
      <c r="E2293" t="s">
        <v>57</v>
      </c>
      <c r="F2293">
        <v>41</v>
      </c>
    </row>
    <row r="2294" spans="1:6">
      <c r="A2294" s="7">
        <v>44466</v>
      </c>
      <c r="B2294" t="s">
        <v>0</v>
      </c>
      <c r="C2294" s="4">
        <v>131941.48000000001</v>
      </c>
      <c r="D2294" s="15" t="s">
        <v>78</v>
      </c>
      <c r="E2294" t="s">
        <v>58</v>
      </c>
      <c r="F2294">
        <v>82</v>
      </c>
    </row>
    <row r="2295" spans="1:6">
      <c r="A2295" s="7">
        <v>44466</v>
      </c>
      <c r="B2295" t="s">
        <v>0</v>
      </c>
      <c r="C2295" s="4">
        <v>131941.48000000001</v>
      </c>
      <c r="D2295" s="15" t="s">
        <v>79</v>
      </c>
      <c r="E2295" t="s">
        <v>36</v>
      </c>
      <c r="F2295">
        <v>11</v>
      </c>
    </row>
    <row r="2296" spans="1:6">
      <c r="A2296" s="7">
        <v>44466</v>
      </c>
      <c r="B2296" t="s">
        <v>0</v>
      </c>
      <c r="C2296" s="4">
        <v>131941.48000000001</v>
      </c>
      <c r="D2296" s="15" t="s">
        <v>80</v>
      </c>
      <c r="E2296" t="s">
        <v>60</v>
      </c>
      <c r="F2296">
        <v>0</v>
      </c>
    </row>
    <row r="2297" spans="1:6">
      <c r="A2297" s="7">
        <v>44466</v>
      </c>
      <c r="B2297" t="s">
        <v>0</v>
      </c>
      <c r="C2297" s="4">
        <v>131941.48000000001</v>
      </c>
      <c r="D2297" s="15" t="s">
        <v>80</v>
      </c>
      <c r="E2297" t="s">
        <v>59</v>
      </c>
      <c r="F2297">
        <v>0</v>
      </c>
    </row>
    <row r="2298" spans="1:6">
      <c r="A2298" s="7">
        <v>44466</v>
      </c>
      <c r="B2298" t="s">
        <v>0</v>
      </c>
      <c r="C2298" s="4">
        <v>131941.48000000001</v>
      </c>
      <c r="D2298" s="15" t="s">
        <v>81</v>
      </c>
      <c r="E2298" t="s">
        <v>15</v>
      </c>
      <c r="F2298">
        <v>0</v>
      </c>
    </row>
    <row r="2299" spans="1:6">
      <c r="A2299" s="7">
        <v>44466</v>
      </c>
      <c r="B2299" t="s">
        <v>0</v>
      </c>
      <c r="C2299" s="4">
        <v>131941.48000000001</v>
      </c>
      <c r="D2299" s="15" t="s">
        <v>81</v>
      </c>
      <c r="E2299" t="s">
        <v>16</v>
      </c>
      <c r="F2299">
        <v>0</v>
      </c>
    </row>
    <row r="2300" spans="1:6">
      <c r="A2300" s="7">
        <v>44466</v>
      </c>
      <c r="B2300" t="s">
        <v>0</v>
      </c>
      <c r="C2300" s="4">
        <v>131941.48000000001</v>
      </c>
      <c r="D2300" s="15" t="s">
        <v>81</v>
      </c>
      <c r="E2300" t="s">
        <v>17</v>
      </c>
      <c r="F2300">
        <v>0</v>
      </c>
    </row>
    <row r="2301" spans="1:6">
      <c r="A2301" s="7">
        <v>44466</v>
      </c>
      <c r="B2301" t="s">
        <v>0</v>
      </c>
      <c r="C2301" s="4">
        <v>131941.48000000001</v>
      </c>
      <c r="D2301" s="15" t="s">
        <v>82</v>
      </c>
      <c r="E2301" t="s">
        <v>19</v>
      </c>
      <c r="F2301">
        <v>0</v>
      </c>
    </row>
    <row r="2302" spans="1:6">
      <c r="A2302" s="7">
        <v>44466</v>
      </c>
      <c r="B2302" t="s">
        <v>0</v>
      </c>
      <c r="C2302" s="4">
        <v>131941.48000000001</v>
      </c>
      <c r="D2302" s="15" t="s">
        <v>83</v>
      </c>
      <c r="E2302" t="s">
        <v>14</v>
      </c>
      <c r="F2302">
        <v>11</v>
      </c>
    </row>
    <row r="2303" spans="1:6">
      <c r="A2303" s="7">
        <v>44466</v>
      </c>
      <c r="B2303" t="s">
        <v>0</v>
      </c>
      <c r="C2303" s="4">
        <v>131941.48000000001</v>
      </c>
      <c r="D2303" s="15" t="s">
        <v>84</v>
      </c>
      <c r="E2303" t="s">
        <v>38</v>
      </c>
      <c r="F2303">
        <v>139</v>
      </c>
    </row>
    <row r="2304" spans="1:6">
      <c r="A2304" s="7">
        <v>44466</v>
      </c>
      <c r="B2304" t="s">
        <v>0</v>
      </c>
      <c r="C2304" s="4">
        <v>131941.48000000001</v>
      </c>
      <c r="D2304" s="15" t="s">
        <v>85</v>
      </c>
      <c r="E2304" t="s">
        <v>40</v>
      </c>
      <c r="F2304">
        <v>0</v>
      </c>
    </row>
    <row r="2305" spans="1:6">
      <c r="A2305" s="7">
        <v>44466</v>
      </c>
      <c r="B2305" t="s">
        <v>0</v>
      </c>
      <c r="C2305" s="4">
        <v>131941.48000000001</v>
      </c>
      <c r="D2305" s="15" t="s">
        <v>86</v>
      </c>
      <c r="E2305" t="s">
        <v>13</v>
      </c>
      <c r="F2305">
        <v>0</v>
      </c>
    </row>
    <row r="2306" spans="1:6">
      <c r="A2306" s="7">
        <v>44466</v>
      </c>
      <c r="B2306" t="s">
        <v>0</v>
      </c>
      <c r="C2306" s="4">
        <v>131941.48000000001</v>
      </c>
      <c r="D2306" s="15" t="s">
        <v>87</v>
      </c>
      <c r="E2306" t="s">
        <v>37</v>
      </c>
      <c r="F2306">
        <v>0</v>
      </c>
    </row>
    <row r="2307" spans="1:6">
      <c r="A2307" s="7">
        <v>44466</v>
      </c>
      <c r="B2307" t="s">
        <v>0</v>
      </c>
      <c r="C2307" s="4">
        <v>131941.48000000001</v>
      </c>
      <c r="D2307" s="15" t="s">
        <v>88</v>
      </c>
      <c r="E2307" t="s">
        <v>39</v>
      </c>
      <c r="F2307">
        <v>0</v>
      </c>
    </row>
    <row r="2308" spans="1:6">
      <c r="A2308" s="7">
        <v>44466</v>
      </c>
      <c r="B2308" t="s">
        <v>0</v>
      </c>
      <c r="C2308" s="4">
        <v>131941.48000000001</v>
      </c>
      <c r="D2308" s="15" t="s">
        <v>89</v>
      </c>
      <c r="E2308" t="s">
        <v>20</v>
      </c>
      <c r="F2308">
        <v>274</v>
      </c>
    </row>
    <row r="2309" spans="1:6">
      <c r="A2309" s="7">
        <v>44466</v>
      </c>
      <c r="B2309" t="s">
        <v>0</v>
      </c>
      <c r="C2309" s="4">
        <v>131941.48000000001</v>
      </c>
      <c r="D2309" s="15" t="s">
        <v>89</v>
      </c>
      <c r="E2309" t="s">
        <v>21</v>
      </c>
      <c r="F2309">
        <v>8</v>
      </c>
    </row>
    <row r="2310" spans="1:6">
      <c r="A2310" s="7">
        <v>44466</v>
      </c>
      <c r="B2310" t="s">
        <v>0</v>
      </c>
      <c r="C2310" s="4">
        <v>131941.48000000001</v>
      </c>
      <c r="D2310" s="15" t="s">
        <v>89</v>
      </c>
      <c r="E2310" t="s">
        <v>22</v>
      </c>
      <c r="F2310">
        <v>423</v>
      </c>
    </row>
    <row r="2311" spans="1:6">
      <c r="A2311" s="7">
        <v>44466</v>
      </c>
      <c r="B2311" t="s">
        <v>0</v>
      </c>
      <c r="C2311" s="4">
        <v>131941.48000000001</v>
      </c>
      <c r="D2311" s="15" t="s">
        <v>90</v>
      </c>
      <c r="E2311" t="s">
        <v>91</v>
      </c>
      <c r="F2311">
        <v>0</v>
      </c>
    </row>
    <row r="2312" spans="1:6">
      <c r="A2312" s="7">
        <v>44466</v>
      </c>
      <c r="B2312" t="s">
        <v>0</v>
      </c>
      <c r="C2312" s="4">
        <v>131941.48000000001</v>
      </c>
      <c r="D2312" s="15" t="s">
        <v>90</v>
      </c>
      <c r="E2312" t="s">
        <v>18</v>
      </c>
      <c r="F2312">
        <v>0</v>
      </c>
    </row>
    <row r="2313" spans="1:6">
      <c r="A2313" s="7">
        <v>44466</v>
      </c>
      <c r="B2313" t="s">
        <v>0</v>
      </c>
      <c r="C2313" s="4">
        <v>131941.48000000001</v>
      </c>
      <c r="D2313" s="15" t="s">
        <v>90</v>
      </c>
      <c r="E2313" t="s">
        <v>92</v>
      </c>
      <c r="F2313">
        <v>0</v>
      </c>
    </row>
    <row r="2314" spans="1:6">
      <c r="A2314" s="7">
        <v>44466</v>
      </c>
      <c r="B2314" t="s">
        <v>0</v>
      </c>
      <c r="C2314" s="4">
        <v>131941.48000000001</v>
      </c>
      <c r="D2314" s="15" t="s">
        <v>90</v>
      </c>
      <c r="E2314" t="s">
        <v>93</v>
      </c>
      <c r="F2314">
        <v>0</v>
      </c>
    </row>
    <row r="2315" spans="1:6">
      <c r="A2315" s="7">
        <v>44466</v>
      </c>
      <c r="B2315" t="s">
        <v>0</v>
      </c>
      <c r="C2315" s="4">
        <v>131941.48000000001</v>
      </c>
      <c r="D2315" s="15" t="s">
        <v>90</v>
      </c>
      <c r="E2315" t="s">
        <v>94</v>
      </c>
      <c r="F2315">
        <v>0</v>
      </c>
    </row>
    <row r="2316" spans="1:6">
      <c r="A2316" s="7">
        <v>44467</v>
      </c>
      <c r="B2316" t="s">
        <v>0</v>
      </c>
      <c r="C2316" s="4">
        <v>125307.35</v>
      </c>
      <c r="D2316" s="15" t="s">
        <v>73</v>
      </c>
      <c r="E2316" t="s">
        <v>56</v>
      </c>
      <c r="F2316">
        <v>0</v>
      </c>
    </row>
    <row r="2317" spans="1:6">
      <c r="A2317" s="7">
        <v>44467</v>
      </c>
      <c r="B2317" t="s">
        <v>0</v>
      </c>
      <c r="C2317" s="4">
        <v>125307.35</v>
      </c>
      <c r="D2317" s="15" t="s">
        <v>73</v>
      </c>
      <c r="E2317" t="s">
        <v>55</v>
      </c>
      <c r="F2317">
        <v>0</v>
      </c>
    </row>
    <row r="2318" spans="1:6">
      <c r="A2318" s="7">
        <v>44467</v>
      </c>
      <c r="B2318" t="s">
        <v>0</v>
      </c>
      <c r="C2318" s="4">
        <v>125307.35</v>
      </c>
      <c r="D2318" s="15" t="s">
        <v>76</v>
      </c>
      <c r="E2318" t="s">
        <v>25</v>
      </c>
      <c r="F2318">
        <v>16</v>
      </c>
    </row>
    <row r="2319" spans="1:6">
      <c r="A2319" s="7">
        <v>44467</v>
      </c>
      <c r="B2319" t="s">
        <v>0</v>
      </c>
      <c r="C2319" s="4">
        <v>125307.35</v>
      </c>
      <c r="D2319" s="15" t="s">
        <v>78</v>
      </c>
      <c r="E2319" t="s">
        <v>57</v>
      </c>
      <c r="F2319">
        <v>38</v>
      </c>
    </row>
    <row r="2320" spans="1:6">
      <c r="A2320" s="7">
        <v>44467</v>
      </c>
      <c r="B2320" t="s">
        <v>0</v>
      </c>
      <c r="C2320" s="4">
        <v>125307.35</v>
      </c>
      <c r="D2320" s="15" t="s">
        <v>78</v>
      </c>
      <c r="E2320" t="s">
        <v>58</v>
      </c>
      <c r="F2320">
        <v>88</v>
      </c>
    </row>
    <row r="2321" spans="1:6">
      <c r="A2321" s="7">
        <v>44467</v>
      </c>
      <c r="B2321" t="s">
        <v>0</v>
      </c>
      <c r="C2321" s="4">
        <v>125307.35</v>
      </c>
      <c r="D2321" s="15" t="s">
        <v>79</v>
      </c>
      <c r="E2321" t="s">
        <v>36</v>
      </c>
      <c r="F2321">
        <v>11</v>
      </c>
    </row>
    <row r="2322" spans="1:6">
      <c r="A2322" s="7">
        <v>44467</v>
      </c>
      <c r="B2322" t="s">
        <v>0</v>
      </c>
      <c r="C2322" s="4">
        <v>125307.35</v>
      </c>
      <c r="D2322" s="15" t="s">
        <v>80</v>
      </c>
      <c r="E2322" t="s">
        <v>60</v>
      </c>
      <c r="F2322">
        <v>0</v>
      </c>
    </row>
    <row r="2323" spans="1:6">
      <c r="A2323" s="7">
        <v>44467</v>
      </c>
      <c r="B2323" t="s">
        <v>0</v>
      </c>
      <c r="C2323" s="4">
        <v>125307.35</v>
      </c>
      <c r="D2323" s="15" t="s">
        <v>80</v>
      </c>
      <c r="E2323" t="s">
        <v>59</v>
      </c>
      <c r="F2323">
        <v>0</v>
      </c>
    </row>
    <row r="2324" spans="1:6">
      <c r="A2324" s="7">
        <v>44467</v>
      </c>
      <c r="B2324" t="s">
        <v>0</v>
      </c>
      <c r="C2324" s="4">
        <v>125307.35</v>
      </c>
      <c r="D2324" s="15" t="s">
        <v>81</v>
      </c>
      <c r="E2324" t="s">
        <v>15</v>
      </c>
      <c r="F2324">
        <v>0</v>
      </c>
    </row>
    <row r="2325" spans="1:6">
      <c r="A2325" s="7">
        <v>44467</v>
      </c>
      <c r="B2325" t="s">
        <v>0</v>
      </c>
      <c r="C2325" s="4">
        <v>125307.35</v>
      </c>
      <c r="D2325" s="15" t="s">
        <v>81</v>
      </c>
      <c r="E2325" t="s">
        <v>16</v>
      </c>
      <c r="F2325">
        <v>0</v>
      </c>
    </row>
    <row r="2326" spans="1:6">
      <c r="A2326" s="7">
        <v>44467</v>
      </c>
      <c r="B2326" t="s">
        <v>0</v>
      </c>
      <c r="C2326" s="4">
        <v>125307.35</v>
      </c>
      <c r="D2326" s="15" t="s">
        <v>81</v>
      </c>
      <c r="E2326" t="s">
        <v>17</v>
      </c>
      <c r="F2326">
        <v>0</v>
      </c>
    </row>
    <row r="2327" spans="1:6">
      <c r="A2327" s="7">
        <v>44467</v>
      </c>
      <c r="B2327" t="s">
        <v>0</v>
      </c>
      <c r="C2327" s="4">
        <v>125307.35</v>
      </c>
      <c r="D2327" s="15" t="s">
        <v>82</v>
      </c>
      <c r="E2327" t="s">
        <v>19</v>
      </c>
      <c r="F2327">
        <v>0</v>
      </c>
    </row>
    <row r="2328" spans="1:6">
      <c r="A2328" s="7">
        <v>44467</v>
      </c>
      <c r="B2328" t="s">
        <v>0</v>
      </c>
      <c r="C2328" s="4">
        <v>125307.35</v>
      </c>
      <c r="D2328" s="15" t="s">
        <v>83</v>
      </c>
      <c r="E2328" t="s">
        <v>14</v>
      </c>
      <c r="F2328">
        <v>5</v>
      </c>
    </row>
    <row r="2329" spans="1:6">
      <c r="A2329" s="7">
        <v>44467</v>
      </c>
      <c r="B2329" t="s">
        <v>0</v>
      </c>
      <c r="C2329" s="4">
        <v>125307.35</v>
      </c>
      <c r="D2329" s="15" t="s">
        <v>84</v>
      </c>
      <c r="E2329" t="s">
        <v>38</v>
      </c>
      <c r="F2329">
        <v>285</v>
      </c>
    </row>
    <row r="2330" spans="1:6">
      <c r="A2330" s="7">
        <v>44467</v>
      </c>
      <c r="B2330" t="s">
        <v>0</v>
      </c>
      <c r="C2330" s="4">
        <v>125307.35</v>
      </c>
      <c r="D2330" s="15" t="s">
        <v>85</v>
      </c>
      <c r="E2330" t="s">
        <v>40</v>
      </c>
      <c r="F2330">
        <v>0</v>
      </c>
    </row>
    <row r="2331" spans="1:6">
      <c r="A2331" s="7">
        <v>44467</v>
      </c>
      <c r="B2331" t="s">
        <v>0</v>
      </c>
      <c r="C2331" s="4">
        <v>125307.35</v>
      </c>
      <c r="D2331" s="15" t="s">
        <v>86</v>
      </c>
      <c r="E2331" t="s">
        <v>13</v>
      </c>
      <c r="F2331">
        <v>0</v>
      </c>
    </row>
    <row r="2332" spans="1:6">
      <c r="A2332" s="7">
        <v>44467</v>
      </c>
      <c r="B2332" t="s">
        <v>0</v>
      </c>
      <c r="C2332" s="4">
        <v>125307.35</v>
      </c>
      <c r="D2332" s="15" t="s">
        <v>87</v>
      </c>
      <c r="E2332" t="s">
        <v>37</v>
      </c>
      <c r="F2332">
        <v>0</v>
      </c>
    </row>
    <row r="2333" spans="1:6">
      <c r="A2333" s="7">
        <v>44467</v>
      </c>
      <c r="B2333" t="s">
        <v>0</v>
      </c>
      <c r="C2333" s="4">
        <v>125307.35</v>
      </c>
      <c r="D2333" s="15" t="s">
        <v>88</v>
      </c>
      <c r="E2333" t="s">
        <v>39</v>
      </c>
      <c r="F2333">
        <v>0</v>
      </c>
    </row>
    <row r="2334" spans="1:6">
      <c r="A2334" s="7">
        <v>44467</v>
      </c>
      <c r="B2334" t="s">
        <v>0</v>
      </c>
      <c r="C2334" s="4">
        <v>125307.35</v>
      </c>
      <c r="D2334" s="15" t="s">
        <v>89</v>
      </c>
      <c r="E2334" t="s">
        <v>20</v>
      </c>
      <c r="F2334">
        <v>266</v>
      </c>
    </row>
    <row r="2335" spans="1:6">
      <c r="A2335" s="7">
        <v>44467</v>
      </c>
      <c r="B2335" t="s">
        <v>0</v>
      </c>
      <c r="C2335" s="4">
        <v>125307.35</v>
      </c>
      <c r="D2335" s="15" t="s">
        <v>89</v>
      </c>
      <c r="E2335" t="s">
        <v>21</v>
      </c>
      <c r="F2335">
        <v>9</v>
      </c>
    </row>
    <row r="2336" spans="1:6">
      <c r="A2336" s="7">
        <v>44467</v>
      </c>
      <c r="B2336" t="s">
        <v>0</v>
      </c>
      <c r="C2336" s="4">
        <v>125307.35</v>
      </c>
      <c r="D2336" s="15" t="s">
        <v>89</v>
      </c>
      <c r="E2336" t="s">
        <v>22</v>
      </c>
      <c r="F2336">
        <v>413</v>
      </c>
    </row>
    <row r="2337" spans="1:6">
      <c r="A2337" s="7">
        <v>44467</v>
      </c>
      <c r="B2337" t="s">
        <v>0</v>
      </c>
      <c r="C2337" s="4">
        <v>125307.35</v>
      </c>
      <c r="D2337" s="15" t="s">
        <v>90</v>
      </c>
      <c r="E2337" t="s">
        <v>91</v>
      </c>
      <c r="F2337">
        <v>1</v>
      </c>
    </row>
    <row r="2338" spans="1:6">
      <c r="A2338" s="7">
        <v>44467</v>
      </c>
      <c r="B2338" t="s">
        <v>0</v>
      </c>
      <c r="C2338" s="4">
        <v>125307.35</v>
      </c>
      <c r="D2338" s="15" t="s">
        <v>90</v>
      </c>
      <c r="E2338" t="s">
        <v>18</v>
      </c>
      <c r="F2338">
        <v>0</v>
      </c>
    </row>
    <row r="2339" spans="1:6">
      <c r="A2339" s="7">
        <v>44467</v>
      </c>
      <c r="B2339" t="s">
        <v>0</v>
      </c>
      <c r="C2339" s="4">
        <v>125307.35</v>
      </c>
      <c r="D2339" s="15" t="s">
        <v>90</v>
      </c>
      <c r="E2339" t="s">
        <v>92</v>
      </c>
      <c r="F2339">
        <v>0</v>
      </c>
    </row>
    <row r="2340" spans="1:6">
      <c r="A2340" s="7">
        <v>44467</v>
      </c>
      <c r="B2340" t="s">
        <v>0</v>
      </c>
      <c r="C2340" s="4">
        <v>125307.35</v>
      </c>
      <c r="D2340" s="15" t="s">
        <v>90</v>
      </c>
      <c r="E2340" t="s">
        <v>93</v>
      </c>
      <c r="F2340">
        <v>0</v>
      </c>
    </row>
    <row r="2341" spans="1:6">
      <c r="A2341" s="7">
        <v>44467</v>
      </c>
      <c r="B2341" t="s">
        <v>0</v>
      </c>
      <c r="C2341" s="4">
        <v>125307.35</v>
      </c>
      <c r="D2341" s="15" t="s">
        <v>90</v>
      </c>
      <c r="E2341" t="s">
        <v>94</v>
      </c>
      <c r="F2341">
        <v>0</v>
      </c>
    </row>
    <row r="2342" spans="1:6">
      <c r="A2342" s="7">
        <v>44468</v>
      </c>
      <c r="B2342" t="s">
        <v>0</v>
      </c>
      <c r="C2342" s="4">
        <v>124227.32</v>
      </c>
      <c r="D2342" s="15" t="s">
        <v>73</v>
      </c>
      <c r="E2342" t="s">
        <v>56</v>
      </c>
      <c r="F2342">
        <v>0</v>
      </c>
    </row>
    <row r="2343" spans="1:6">
      <c r="A2343" s="7">
        <v>44468</v>
      </c>
      <c r="B2343" t="s">
        <v>0</v>
      </c>
      <c r="C2343" s="4">
        <v>124227.32</v>
      </c>
      <c r="D2343" s="15" t="s">
        <v>73</v>
      </c>
      <c r="E2343" t="s">
        <v>55</v>
      </c>
      <c r="F2343">
        <v>0</v>
      </c>
    </row>
    <row r="2344" spans="1:6">
      <c r="A2344" s="7">
        <v>44468</v>
      </c>
      <c r="B2344" t="s">
        <v>0</v>
      </c>
      <c r="C2344" s="4">
        <v>124227.32</v>
      </c>
      <c r="D2344" s="15" t="s">
        <v>76</v>
      </c>
      <c r="E2344" t="s">
        <v>25</v>
      </c>
      <c r="F2344">
        <v>18</v>
      </c>
    </row>
    <row r="2345" spans="1:6">
      <c r="A2345" s="7">
        <v>44468</v>
      </c>
      <c r="B2345" t="s">
        <v>0</v>
      </c>
      <c r="C2345" s="4">
        <v>124227.32</v>
      </c>
      <c r="D2345" s="15" t="s">
        <v>78</v>
      </c>
      <c r="E2345" t="s">
        <v>57</v>
      </c>
      <c r="F2345">
        <v>41</v>
      </c>
    </row>
    <row r="2346" spans="1:6">
      <c r="A2346" s="7">
        <v>44468</v>
      </c>
      <c r="B2346" t="s">
        <v>0</v>
      </c>
      <c r="C2346" s="4">
        <v>124227.32</v>
      </c>
      <c r="D2346" s="15" t="s">
        <v>78</v>
      </c>
      <c r="E2346" t="s">
        <v>58</v>
      </c>
      <c r="F2346">
        <v>93</v>
      </c>
    </row>
    <row r="2347" spans="1:6">
      <c r="A2347" s="7">
        <v>44468</v>
      </c>
      <c r="B2347" t="s">
        <v>0</v>
      </c>
      <c r="C2347" s="4">
        <v>124227.32</v>
      </c>
      <c r="D2347" s="15" t="s">
        <v>79</v>
      </c>
      <c r="E2347" t="s">
        <v>36</v>
      </c>
      <c r="F2347">
        <v>8</v>
      </c>
    </row>
    <row r="2348" spans="1:6">
      <c r="A2348" s="7">
        <v>44468</v>
      </c>
      <c r="B2348" t="s">
        <v>0</v>
      </c>
      <c r="C2348" s="4">
        <v>124227.32</v>
      </c>
      <c r="D2348" s="15" t="s">
        <v>80</v>
      </c>
      <c r="E2348" t="s">
        <v>60</v>
      </c>
      <c r="F2348">
        <v>0</v>
      </c>
    </row>
    <row r="2349" spans="1:6">
      <c r="A2349" s="7">
        <v>44468</v>
      </c>
      <c r="B2349" t="s">
        <v>0</v>
      </c>
      <c r="C2349" s="4">
        <v>124227.32</v>
      </c>
      <c r="D2349" s="15" t="s">
        <v>80</v>
      </c>
      <c r="E2349" t="s">
        <v>59</v>
      </c>
      <c r="F2349">
        <v>0</v>
      </c>
    </row>
    <row r="2350" spans="1:6">
      <c r="A2350" s="7">
        <v>44468</v>
      </c>
      <c r="B2350" t="s">
        <v>0</v>
      </c>
      <c r="C2350" s="4">
        <v>124227.32</v>
      </c>
      <c r="D2350" s="15" t="s">
        <v>81</v>
      </c>
      <c r="E2350" t="s">
        <v>15</v>
      </c>
      <c r="F2350">
        <v>0</v>
      </c>
    </row>
    <row r="2351" spans="1:6">
      <c r="A2351" s="7">
        <v>44468</v>
      </c>
      <c r="B2351" t="s">
        <v>0</v>
      </c>
      <c r="C2351" s="4">
        <v>124227.32</v>
      </c>
      <c r="D2351" s="15" t="s">
        <v>81</v>
      </c>
      <c r="E2351" t="s">
        <v>16</v>
      </c>
      <c r="F2351">
        <v>0</v>
      </c>
    </row>
    <row r="2352" spans="1:6">
      <c r="A2352" s="7">
        <v>44468</v>
      </c>
      <c r="B2352" t="s">
        <v>0</v>
      </c>
      <c r="C2352" s="4">
        <v>124227.32</v>
      </c>
      <c r="D2352" s="15" t="s">
        <v>81</v>
      </c>
      <c r="E2352" t="s">
        <v>17</v>
      </c>
      <c r="F2352">
        <v>0</v>
      </c>
    </row>
    <row r="2353" spans="1:6">
      <c r="A2353" s="7">
        <v>44468</v>
      </c>
      <c r="B2353" t="s">
        <v>0</v>
      </c>
      <c r="C2353" s="4">
        <v>124227.32</v>
      </c>
      <c r="D2353" s="15" t="s">
        <v>82</v>
      </c>
      <c r="E2353" t="s">
        <v>19</v>
      </c>
      <c r="F2353">
        <v>0</v>
      </c>
    </row>
    <row r="2354" spans="1:6">
      <c r="A2354" s="7">
        <v>44468</v>
      </c>
      <c r="B2354" t="s">
        <v>0</v>
      </c>
      <c r="C2354" s="4">
        <v>124227.32</v>
      </c>
      <c r="D2354" s="15" t="s">
        <v>83</v>
      </c>
      <c r="E2354" t="s">
        <v>14</v>
      </c>
      <c r="F2354">
        <v>2</v>
      </c>
    </row>
    <row r="2355" spans="1:6">
      <c r="A2355" s="7">
        <v>44468</v>
      </c>
      <c r="B2355" t="s">
        <v>0</v>
      </c>
      <c r="C2355" s="4">
        <v>124227.32</v>
      </c>
      <c r="D2355" s="15" t="s">
        <v>84</v>
      </c>
      <c r="E2355" t="s">
        <v>38</v>
      </c>
      <c r="F2355">
        <v>253</v>
      </c>
    </row>
    <row r="2356" spans="1:6">
      <c r="A2356" s="7">
        <v>44468</v>
      </c>
      <c r="B2356" t="s">
        <v>0</v>
      </c>
      <c r="C2356" s="4">
        <v>124227.32</v>
      </c>
      <c r="D2356" s="15" t="s">
        <v>85</v>
      </c>
      <c r="E2356" t="s">
        <v>40</v>
      </c>
      <c r="F2356">
        <v>0</v>
      </c>
    </row>
    <row r="2357" spans="1:6">
      <c r="A2357" s="7">
        <v>44468</v>
      </c>
      <c r="B2357" t="s">
        <v>0</v>
      </c>
      <c r="C2357" s="4">
        <v>124227.32</v>
      </c>
      <c r="D2357" s="15" t="s">
        <v>86</v>
      </c>
      <c r="E2357" t="s">
        <v>13</v>
      </c>
      <c r="F2357">
        <v>0</v>
      </c>
    </row>
    <row r="2358" spans="1:6">
      <c r="A2358" s="7">
        <v>44468</v>
      </c>
      <c r="B2358" t="s">
        <v>0</v>
      </c>
      <c r="C2358" s="4">
        <v>124227.32</v>
      </c>
      <c r="D2358" s="15" t="s">
        <v>87</v>
      </c>
      <c r="E2358" t="s">
        <v>37</v>
      </c>
      <c r="F2358">
        <v>0</v>
      </c>
    </row>
    <row r="2359" spans="1:6">
      <c r="A2359" s="7">
        <v>44468</v>
      </c>
      <c r="B2359" t="s">
        <v>0</v>
      </c>
      <c r="C2359" s="4">
        <v>124227.32</v>
      </c>
      <c r="D2359" s="15" t="s">
        <v>88</v>
      </c>
      <c r="E2359" t="s">
        <v>39</v>
      </c>
      <c r="F2359">
        <v>0</v>
      </c>
    </row>
    <row r="2360" spans="1:6">
      <c r="A2360" s="7">
        <v>44468</v>
      </c>
      <c r="B2360" t="s">
        <v>0</v>
      </c>
      <c r="C2360" s="4">
        <v>124227.32</v>
      </c>
      <c r="D2360" s="15" t="s">
        <v>89</v>
      </c>
      <c r="E2360" t="s">
        <v>20</v>
      </c>
      <c r="F2360">
        <v>264</v>
      </c>
    </row>
    <row r="2361" spans="1:6">
      <c r="A2361" s="7">
        <v>44468</v>
      </c>
      <c r="B2361" t="s">
        <v>0</v>
      </c>
      <c r="C2361" s="4">
        <v>124227.32</v>
      </c>
      <c r="D2361" s="15" t="s">
        <v>89</v>
      </c>
      <c r="E2361" t="s">
        <v>21</v>
      </c>
      <c r="F2361">
        <v>8</v>
      </c>
    </row>
    <row r="2362" spans="1:6">
      <c r="A2362" s="7">
        <v>44468</v>
      </c>
      <c r="B2362" t="s">
        <v>0</v>
      </c>
      <c r="C2362" s="4">
        <v>124227.32</v>
      </c>
      <c r="D2362" s="15" t="s">
        <v>89</v>
      </c>
      <c r="E2362" t="s">
        <v>22</v>
      </c>
      <c r="F2362">
        <v>438</v>
      </c>
    </row>
    <row r="2363" spans="1:6">
      <c r="A2363" s="7">
        <v>44468</v>
      </c>
      <c r="B2363" t="s">
        <v>0</v>
      </c>
      <c r="C2363" s="4">
        <v>124227.32</v>
      </c>
      <c r="D2363" s="15" t="s">
        <v>90</v>
      </c>
      <c r="E2363" t="s">
        <v>91</v>
      </c>
      <c r="F2363">
        <v>1</v>
      </c>
    </row>
    <row r="2364" spans="1:6">
      <c r="A2364" s="7">
        <v>44468</v>
      </c>
      <c r="B2364" t="s">
        <v>0</v>
      </c>
      <c r="C2364" s="4">
        <v>124227.32</v>
      </c>
      <c r="D2364" s="15" t="s">
        <v>90</v>
      </c>
      <c r="E2364" t="s">
        <v>18</v>
      </c>
      <c r="F2364">
        <v>1</v>
      </c>
    </row>
    <row r="2365" spans="1:6">
      <c r="A2365" s="7">
        <v>44468</v>
      </c>
      <c r="B2365" t="s">
        <v>0</v>
      </c>
      <c r="C2365" s="4">
        <v>124227.32</v>
      </c>
      <c r="D2365" s="15" t="s">
        <v>90</v>
      </c>
      <c r="E2365" t="s">
        <v>92</v>
      </c>
      <c r="F2365">
        <v>0</v>
      </c>
    </row>
    <row r="2366" spans="1:6">
      <c r="A2366" s="7">
        <v>44468</v>
      </c>
      <c r="B2366" t="s">
        <v>0</v>
      </c>
      <c r="C2366" s="4">
        <v>124227.32</v>
      </c>
      <c r="D2366" s="15" t="s">
        <v>90</v>
      </c>
      <c r="E2366" t="s">
        <v>93</v>
      </c>
      <c r="F2366">
        <v>0</v>
      </c>
    </row>
    <row r="2367" spans="1:6">
      <c r="A2367" s="7">
        <v>44468</v>
      </c>
      <c r="B2367" t="s">
        <v>0</v>
      </c>
      <c r="C2367" s="4">
        <v>124227.32</v>
      </c>
      <c r="D2367" s="15" t="s">
        <v>90</v>
      </c>
      <c r="E2367" t="s">
        <v>94</v>
      </c>
      <c r="F2367">
        <v>0</v>
      </c>
    </row>
    <row r="2368" spans="1:6">
      <c r="A2368" s="7">
        <v>44469</v>
      </c>
      <c r="B2368" t="s">
        <v>0</v>
      </c>
      <c r="C2368" s="4">
        <v>129047.43</v>
      </c>
      <c r="D2368" s="15" t="s">
        <v>73</v>
      </c>
      <c r="E2368" t="s">
        <v>56</v>
      </c>
      <c r="F2368">
        <v>0</v>
      </c>
    </row>
    <row r="2369" spans="1:6">
      <c r="A2369" s="7">
        <v>44469</v>
      </c>
      <c r="B2369" t="s">
        <v>0</v>
      </c>
      <c r="C2369" s="4">
        <v>129047.43</v>
      </c>
      <c r="D2369" s="15" t="s">
        <v>73</v>
      </c>
      <c r="E2369" t="s">
        <v>55</v>
      </c>
      <c r="F2369">
        <v>0</v>
      </c>
    </row>
    <row r="2370" spans="1:6">
      <c r="A2370" s="7">
        <v>44469</v>
      </c>
      <c r="B2370" t="s">
        <v>0</v>
      </c>
      <c r="C2370" s="4">
        <v>129047.43</v>
      </c>
      <c r="D2370" s="15" t="s">
        <v>76</v>
      </c>
      <c r="E2370" t="s">
        <v>25</v>
      </c>
      <c r="F2370">
        <v>14</v>
      </c>
    </row>
    <row r="2371" spans="1:6">
      <c r="A2371" s="7">
        <v>44469</v>
      </c>
      <c r="B2371" t="s">
        <v>0</v>
      </c>
      <c r="C2371" s="4">
        <v>129047.43</v>
      </c>
      <c r="D2371" s="15" t="s">
        <v>78</v>
      </c>
      <c r="E2371" t="s">
        <v>57</v>
      </c>
      <c r="F2371">
        <v>41</v>
      </c>
    </row>
    <row r="2372" spans="1:6">
      <c r="A2372" s="7">
        <v>44469</v>
      </c>
      <c r="B2372" t="s">
        <v>0</v>
      </c>
      <c r="C2372" s="4">
        <v>129047.43</v>
      </c>
      <c r="D2372" s="15" t="s">
        <v>78</v>
      </c>
      <c r="E2372" t="s">
        <v>58</v>
      </c>
      <c r="F2372">
        <v>76</v>
      </c>
    </row>
    <row r="2373" spans="1:6">
      <c r="A2373" s="7">
        <v>44469</v>
      </c>
      <c r="B2373" t="s">
        <v>0</v>
      </c>
      <c r="C2373" s="4">
        <v>129047.43</v>
      </c>
      <c r="D2373" s="15" t="s">
        <v>79</v>
      </c>
      <c r="E2373" t="s">
        <v>36</v>
      </c>
      <c r="F2373">
        <v>16</v>
      </c>
    </row>
    <row r="2374" spans="1:6">
      <c r="A2374" s="7">
        <v>44469</v>
      </c>
      <c r="B2374" t="s">
        <v>0</v>
      </c>
      <c r="C2374" s="4">
        <v>129047.43</v>
      </c>
      <c r="D2374" s="15" t="s">
        <v>80</v>
      </c>
      <c r="E2374" t="s">
        <v>60</v>
      </c>
      <c r="F2374">
        <v>0</v>
      </c>
    </row>
    <row r="2375" spans="1:6">
      <c r="A2375" s="7">
        <v>44469</v>
      </c>
      <c r="B2375" t="s">
        <v>0</v>
      </c>
      <c r="C2375" s="4">
        <v>129047.43</v>
      </c>
      <c r="D2375" s="15" t="s">
        <v>80</v>
      </c>
      <c r="E2375" t="s">
        <v>59</v>
      </c>
      <c r="F2375">
        <v>0</v>
      </c>
    </row>
    <row r="2376" spans="1:6">
      <c r="A2376" s="7">
        <v>44469</v>
      </c>
      <c r="B2376" t="s">
        <v>0</v>
      </c>
      <c r="C2376" s="4">
        <v>129047.43</v>
      </c>
      <c r="D2376" s="15" t="s">
        <v>81</v>
      </c>
      <c r="E2376" t="s">
        <v>15</v>
      </c>
      <c r="F2376">
        <v>0</v>
      </c>
    </row>
    <row r="2377" spans="1:6">
      <c r="A2377" s="7">
        <v>44469</v>
      </c>
      <c r="B2377" t="s">
        <v>0</v>
      </c>
      <c r="C2377" s="4">
        <v>129047.43</v>
      </c>
      <c r="D2377" s="15" t="s">
        <v>81</v>
      </c>
      <c r="E2377" t="s">
        <v>16</v>
      </c>
      <c r="F2377">
        <v>0</v>
      </c>
    </row>
    <row r="2378" spans="1:6">
      <c r="A2378" s="7">
        <v>44469</v>
      </c>
      <c r="B2378" t="s">
        <v>0</v>
      </c>
      <c r="C2378" s="4">
        <v>129047.43</v>
      </c>
      <c r="D2378" s="15" t="s">
        <v>81</v>
      </c>
      <c r="E2378" t="s">
        <v>17</v>
      </c>
      <c r="F2378">
        <v>0</v>
      </c>
    </row>
    <row r="2379" spans="1:6">
      <c r="A2379" s="7">
        <v>44469</v>
      </c>
      <c r="B2379" t="s">
        <v>0</v>
      </c>
      <c r="C2379" s="4">
        <v>129047.43</v>
      </c>
      <c r="D2379" s="15" t="s">
        <v>82</v>
      </c>
      <c r="E2379" t="s">
        <v>19</v>
      </c>
      <c r="F2379">
        <v>0</v>
      </c>
    </row>
    <row r="2380" spans="1:6">
      <c r="A2380" s="7">
        <v>44469</v>
      </c>
      <c r="B2380" t="s">
        <v>0</v>
      </c>
      <c r="C2380" s="4">
        <v>129047.43</v>
      </c>
      <c r="D2380" s="15" t="s">
        <v>83</v>
      </c>
      <c r="E2380" t="s">
        <v>14</v>
      </c>
      <c r="F2380">
        <v>3</v>
      </c>
    </row>
    <row r="2381" spans="1:6">
      <c r="A2381" s="7">
        <v>44469</v>
      </c>
      <c r="B2381" t="s">
        <v>0</v>
      </c>
      <c r="C2381" s="4">
        <v>129047.43</v>
      </c>
      <c r="D2381" s="15" t="s">
        <v>84</v>
      </c>
      <c r="E2381" t="s">
        <v>38</v>
      </c>
      <c r="F2381">
        <v>254</v>
      </c>
    </row>
    <row r="2382" spans="1:6">
      <c r="A2382" s="7">
        <v>44469</v>
      </c>
      <c r="B2382" t="s">
        <v>0</v>
      </c>
      <c r="C2382" s="4">
        <v>129047.43</v>
      </c>
      <c r="D2382" s="15" t="s">
        <v>85</v>
      </c>
      <c r="E2382" t="s">
        <v>40</v>
      </c>
      <c r="F2382">
        <v>0</v>
      </c>
    </row>
    <row r="2383" spans="1:6">
      <c r="A2383" s="7">
        <v>44469</v>
      </c>
      <c r="B2383" t="s">
        <v>0</v>
      </c>
      <c r="C2383" s="4">
        <v>129047.43</v>
      </c>
      <c r="D2383" s="15" t="s">
        <v>86</v>
      </c>
      <c r="E2383" t="s">
        <v>13</v>
      </c>
      <c r="F2383">
        <v>0</v>
      </c>
    </row>
    <row r="2384" spans="1:6">
      <c r="A2384" s="7">
        <v>44469</v>
      </c>
      <c r="B2384" t="s">
        <v>0</v>
      </c>
      <c r="C2384" s="4">
        <v>129047.43</v>
      </c>
      <c r="D2384" s="15" t="s">
        <v>87</v>
      </c>
      <c r="E2384" t="s">
        <v>37</v>
      </c>
      <c r="F2384">
        <v>0</v>
      </c>
    </row>
    <row r="2385" spans="1:6">
      <c r="A2385" s="7">
        <v>44469</v>
      </c>
      <c r="B2385" t="s">
        <v>0</v>
      </c>
      <c r="C2385" s="4">
        <v>129047.43</v>
      </c>
      <c r="D2385" s="15" t="s">
        <v>88</v>
      </c>
      <c r="E2385" t="s">
        <v>39</v>
      </c>
      <c r="F2385">
        <v>0</v>
      </c>
    </row>
    <row r="2386" spans="1:6">
      <c r="A2386" s="7">
        <v>44469</v>
      </c>
      <c r="B2386" t="s">
        <v>0</v>
      </c>
      <c r="C2386" s="4">
        <v>129047.43</v>
      </c>
      <c r="D2386" s="15" t="s">
        <v>89</v>
      </c>
      <c r="E2386" t="s">
        <v>20</v>
      </c>
      <c r="F2386">
        <v>288</v>
      </c>
    </row>
    <row r="2387" spans="1:6">
      <c r="A2387" s="7">
        <v>44469</v>
      </c>
      <c r="B2387" t="s">
        <v>0</v>
      </c>
      <c r="C2387" s="4">
        <v>129047.43</v>
      </c>
      <c r="D2387" s="15" t="s">
        <v>89</v>
      </c>
      <c r="E2387" t="s">
        <v>21</v>
      </c>
      <c r="F2387">
        <v>9</v>
      </c>
    </row>
    <row r="2388" spans="1:6">
      <c r="A2388" s="7">
        <v>44469</v>
      </c>
      <c r="B2388" t="s">
        <v>0</v>
      </c>
      <c r="C2388" s="4">
        <v>129047.43</v>
      </c>
      <c r="D2388" s="15" t="s">
        <v>89</v>
      </c>
      <c r="E2388" t="s">
        <v>22</v>
      </c>
      <c r="F2388">
        <v>508</v>
      </c>
    </row>
    <row r="2389" spans="1:6">
      <c r="A2389" s="7">
        <v>44469</v>
      </c>
      <c r="B2389" t="s">
        <v>0</v>
      </c>
      <c r="C2389" s="4">
        <v>129047.43</v>
      </c>
      <c r="D2389" s="15" t="s">
        <v>90</v>
      </c>
      <c r="E2389" t="s">
        <v>91</v>
      </c>
      <c r="F2389">
        <v>0</v>
      </c>
    </row>
    <row r="2390" spans="1:6">
      <c r="A2390" s="7">
        <v>44469</v>
      </c>
      <c r="B2390" t="s">
        <v>0</v>
      </c>
      <c r="C2390" s="4">
        <v>129047.43</v>
      </c>
      <c r="D2390" s="15" t="s">
        <v>90</v>
      </c>
      <c r="E2390" t="s">
        <v>18</v>
      </c>
      <c r="F2390">
        <v>0</v>
      </c>
    </row>
    <row r="2391" spans="1:6">
      <c r="A2391" s="7">
        <v>44469</v>
      </c>
      <c r="B2391" t="s">
        <v>0</v>
      </c>
      <c r="C2391" s="4">
        <v>129047.43</v>
      </c>
      <c r="D2391" s="15" t="s">
        <v>90</v>
      </c>
      <c r="E2391" t="s">
        <v>92</v>
      </c>
      <c r="F2391">
        <v>0</v>
      </c>
    </row>
    <row r="2392" spans="1:6">
      <c r="A2392" s="7">
        <v>44469</v>
      </c>
      <c r="B2392" t="s">
        <v>0</v>
      </c>
      <c r="C2392" s="4">
        <v>129047.43</v>
      </c>
      <c r="D2392" s="15" t="s">
        <v>90</v>
      </c>
      <c r="E2392" t="s">
        <v>93</v>
      </c>
      <c r="F2392">
        <v>0</v>
      </c>
    </row>
    <row r="2393" spans="1:6">
      <c r="A2393" s="7">
        <v>44469</v>
      </c>
      <c r="B2393" t="s">
        <v>0</v>
      </c>
      <c r="C2393" s="4">
        <v>129047.43</v>
      </c>
      <c r="D2393" s="15" t="s">
        <v>90</v>
      </c>
      <c r="E2393" t="s">
        <v>94</v>
      </c>
      <c r="F2393">
        <v>0</v>
      </c>
    </row>
    <row r="2394" spans="1:6">
      <c r="A2394" s="7">
        <v>44470</v>
      </c>
      <c r="B2394" t="s">
        <v>0</v>
      </c>
      <c r="C2394" s="4">
        <v>134672.79999999999</v>
      </c>
      <c r="D2394" s="15" t="s">
        <v>73</v>
      </c>
      <c r="E2394" t="s">
        <v>56</v>
      </c>
      <c r="F2394">
        <v>0</v>
      </c>
    </row>
    <row r="2395" spans="1:6">
      <c r="A2395" s="7">
        <v>44470</v>
      </c>
      <c r="B2395" t="s">
        <v>0</v>
      </c>
      <c r="C2395" s="4">
        <v>134672.79999999999</v>
      </c>
      <c r="D2395" s="15" t="s">
        <v>73</v>
      </c>
      <c r="E2395" t="s">
        <v>55</v>
      </c>
      <c r="F2395">
        <v>0</v>
      </c>
    </row>
    <row r="2396" spans="1:6">
      <c r="A2396" s="7">
        <v>44470</v>
      </c>
      <c r="B2396" t="s">
        <v>0</v>
      </c>
      <c r="C2396" s="4">
        <v>134672.79999999999</v>
      </c>
      <c r="D2396" s="15" t="s">
        <v>76</v>
      </c>
      <c r="E2396" t="s">
        <v>25</v>
      </c>
      <c r="F2396">
        <v>14</v>
      </c>
    </row>
    <row r="2397" spans="1:6">
      <c r="A2397" s="7">
        <v>44470</v>
      </c>
      <c r="B2397" t="s">
        <v>0</v>
      </c>
      <c r="C2397" s="4">
        <v>134672.79999999999</v>
      </c>
      <c r="D2397" s="15" t="s">
        <v>78</v>
      </c>
      <c r="E2397" t="s">
        <v>57</v>
      </c>
      <c r="F2397">
        <v>35</v>
      </c>
    </row>
    <row r="2398" spans="1:6">
      <c r="A2398" s="7">
        <v>44470</v>
      </c>
      <c r="B2398" t="s">
        <v>0</v>
      </c>
      <c r="C2398" s="4">
        <v>134672.79999999999</v>
      </c>
      <c r="D2398" s="15" t="s">
        <v>78</v>
      </c>
      <c r="E2398" t="s">
        <v>58</v>
      </c>
      <c r="F2398">
        <v>71</v>
      </c>
    </row>
    <row r="2399" spans="1:6">
      <c r="A2399" s="7">
        <v>44470</v>
      </c>
      <c r="B2399" t="s">
        <v>0</v>
      </c>
      <c r="C2399" s="4">
        <v>134672.79999999999</v>
      </c>
      <c r="D2399" s="15" t="s">
        <v>79</v>
      </c>
      <c r="E2399" t="s">
        <v>36</v>
      </c>
      <c r="F2399">
        <v>15</v>
      </c>
    </row>
    <row r="2400" spans="1:6">
      <c r="A2400" s="7">
        <v>44470</v>
      </c>
      <c r="B2400" t="s">
        <v>0</v>
      </c>
      <c r="C2400" s="4">
        <v>134672.79999999999</v>
      </c>
      <c r="D2400" s="15" t="s">
        <v>80</v>
      </c>
      <c r="E2400" t="s">
        <v>60</v>
      </c>
      <c r="F2400">
        <v>0</v>
      </c>
    </row>
    <row r="2401" spans="1:6">
      <c r="A2401" s="7">
        <v>44470</v>
      </c>
      <c r="B2401" t="s">
        <v>0</v>
      </c>
      <c r="C2401" s="4">
        <v>134672.79999999999</v>
      </c>
      <c r="D2401" s="15" t="s">
        <v>80</v>
      </c>
      <c r="E2401" t="s">
        <v>59</v>
      </c>
      <c r="F2401">
        <v>0</v>
      </c>
    </row>
    <row r="2402" spans="1:6">
      <c r="A2402" s="7">
        <v>44470</v>
      </c>
      <c r="B2402" t="s">
        <v>0</v>
      </c>
      <c r="C2402" s="4">
        <v>134672.79999999999</v>
      </c>
      <c r="D2402" s="15" t="s">
        <v>81</v>
      </c>
      <c r="E2402" t="s">
        <v>15</v>
      </c>
      <c r="F2402">
        <v>0</v>
      </c>
    </row>
    <row r="2403" spans="1:6">
      <c r="A2403" s="7">
        <v>44470</v>
      </c>
      <c r="B2403" t="s">
        <v>0</v>
      </c>
      <c r="C2403" s="4">
        <v>134672.79999999999</v>
      </c>
      <c r="D2403" s="15" t="s">
        <v>81</v>
      </c>
      <c r="E2403" t="s">
        <v>16</v>
      </c>
      <c r="F2403">
        <v>0</v>
      </c>
    </row>
    <row r="2404" spans="1:6">
      <c r="A2404" s="7">
        <v>44470</v>
      </c>
      <c r="B2404" t="s">
        <v>0</v>
      </c>
      <c r="C2404" s="4">
        <v>134672.79999999999</v>
      </c>
      <c r="D2404" s="15" t="s">
        <v>81</v>
      </c>
      <c r="E2404" t="s">
        <v>17</v>
      </c>
      <c r="F2404">
        <v>0</v>
      </c>
    </row>
    <row r="2405" spans="1:6">
      <c r="A2405" s="7">
        <v>44470</v>
      </c>
      <c r="B2405" t="s">
        <v>0</v>
      </c>
      <c r="C2405" s="4">
        <v>134672.79999999999</v>
      </c>
      <c r="D2405" s="15" t="s">
        <v>82</v>
      </c>
      <c r="E2405" t="s">
        <v>19</v>
      </c>
      <c r="F2405">
        <v>0</v>
      </c>
    </row>
    <row r="2406" spans="1:6">
      <c r="A2406" s="7">
        <v>44470</v>
      </c>
      <c r="B2406" t="s">
        <v>0</v>
      </c>
      <c r="C2406" s="4">
        <v>134672.79999999999</v>
      </c>
      <c r="D2406" s="15" t="s">
        <v>83</v>
      </c>
      <c r="E2406" t="s">
        <v>14</v>
      </c>
      <c r="F2406">
        <v>3</v>
      </c>
    </row>
    <row r="2407" spans="1:6">
      <c r="A2407" s="7">
        <v>44470</v>
      </c>
      <c r="B2407" t="s">
        <v>0</v>
      </c>
      <c r="C2407" s="4">
        <v>134672.79999999999</v>
      </c>
      <c r="D2407" s="15" t="s">
        <v>84</v>
      </c>
      <c r="E2407" t="s">
        <v>38</v>
      </c>
      <c r="F2407">
        <v>263</v>
      </c>
    </row>
    <row r="2408" spans="1:6">
      <c r="A2408" s="7">
        <v>44470</v>
      </c>
      <c r="B2408" t="s">
        <v>0</v>
      </c>
      <c r="C2408" s="4">
        <v>134672.79999999999</v>
      </c>
      <c r="D2408" s="15" t="s">
        <v>85</v>
      </c>
      <c r="E2408" t="s">
        <v>40</v>
      </c>
      <c r="F2408">
        <v>0</v>
      </c>
    </row>
    <row r="2409" spans="1:6">
      <c r="A2409" s="7">
        <v>44470</v>
      </c>
      <c r="B2409" t="s">
        <v>0</v>
      </c>
      <c r="C2409" s="4">
        <v>134672.79999999999</v>
      </c>
      <c r="D2409" s="15" t="s">
        <v>86</v>
      </c>
      <c r="E2409" t="s">
        <v>13</v>
      </c>
      <c r="F2409">
        <v>0</v>
      </c>
    </row>
    <row r="2410" spans="1:6">
      <c r="A2410" s="7">
        <v>44470</v>
      </c>
      <c r="B2410" t="s">
        <v>0</v>
      </c>
      <c r="C2410" s="4">
        <v>134672.79999999999</v>
      </c>
      <c r="D2410" s="15" t="s">
        <v>87</v>
      </c>
      <c r="E2410" t="s">
        <v>37</v>
      </c>
      <c r="F2410">
        <v>0</v>
      </c>
    </row>
    <row r="2411" spans="1:6">
      <c r="A2411" s="7">
        <v>44470</v>
      </c>
      <c r="B2411" t="s">
        <v>0</v>
      </c>
      <c r="C2411" s="4">
        <v>134672.79999999999</v>
      </c>
      <c r="D2411" s="15" t="s">
        <v>88</v>
      </c>
      <c r="E2411" t="s">
        <v>39</v>
      </c>
      <c r="F2411">
        <v>0</v>
      </c>
    </row>
    <row r="2412" spans="1:6">
      <c r="A2412" s="7">
        <v>44470</v>
      </c>
      <c r="B2412" t="s">
        <v>0</v>
      </c>
      <c r="C2412" s="4">
        <v>134672.79999999999</v>
      </c>
      <c r="D2412" s="15" t="s">
        <v>89</v>
      </c>
      <c r="E2412" t="s">
        <v>20</v>
      </c>
      <c r="F2412">
        <v>339</v>
      </c>
    </row>
    <row r="2413" spans="1:6">
      <c r="A2413" s="7">
        <v>44470</v>
      </c>
      <c r="B2413" t="s">
        <v>0</v>
      </c>
      <c r="C2413" s="4">
        <v>134672.79999999999</v>
      </c>
      <c r="D2413" s="15" t="s">
        <v>89</v>
      </c>
      <c r="E2413" t="s">
        <v>21</v>
      </c>
      <c r="F2413">
        <v>10</v>
      </c>
    </row>
    <row r="2414" spans="1:6">
      <c r="A2414" s="7">
        <v>44470</v>
      </c>
      <c r="B2414" t="s">
        <v>0</v>
      </c>
      <c r="C2414" s="4">
        <v>134672.79999999999</v>
      </c>
      <c r="D2414" s="15" t="s">
        <v>89</v>
      </c>
      <c r="E2414" t="s">
        <v>22</v>
      </c>
      <c r="F2414">
        <v>549</v>
      </c>
    </row>
    <row r="2415" spans="1:6">
      <c r="A2415" s="7">
        <v>44470</v>
      </c>
      <c r="B2415" t="s">
        <v>0</v>
      </c>
      <c r="C2415" s="4">
        <v>134672.79999999999</v>
      </c>
      <c r="D2415" s="15" t="s">
        <v>90</v>
      </c>
      <c r="E2415" t="s">
        <v>91</v>
      </c>
      <c r="F2415">
        <v>0</v>
      </c>
    </row>
    <row r="2416" spans="1:6">
      <c r="A2416" s="7">
        <v>44470</v>
      </c>
      <c r="B2416" t="s">
        <v>0</v>
      </c>
      <c r="C2416" s="4">
        <v>134672.79999999999</v>
      </c>
      <c r="D2416" s="15" t="s">
        <v>90</v>
      </c>
      <c r="E2416" t="s">
        <v>18</v>
      </c>
      <c r="F2416">
        <v>0</v>
      </c>
    </row>
    <row r="2417" spans="1:6">
      <c r="A2417" s="7">
        <v>44470</v>
      </c>
      <c r="B2417" t="s">
        <v>0</v>
      </c>
      <c r="C2417" s="4">
        <v>134672.79999999999</v>
      </c>
      <c r="D2417" s="15" t="s">
        <v>90</v>
      </c>
      <c r="E2417" t="s">
        <v>92</v>
      </c>
      <c r="F2417">
        <v>0</v>
      </c>
    </row>
    <row r="2418" spans="1:6">
      <c r="A2418" s="7">
        <v>44470</v>
      </c>
      <c r="B2418" t="s">
        <v>0</v>
      </c>
      <c r="C2418" s="4">
        <v>134672.79999999999</v>
      </c>
      <c r="D2418" s="15" t="s">
        <v>90</v>
      </c>
      <c r="E2418" t="s">
        <v>93</v>
      </c>
      <c r="F2418">
        <v>0</v>
      </c>
    </row>
    <row r="2419" spans="1:6">
      <c r="A2419" s="7">
        <v>44470</v>
      </c>
      <c r="B2419" t="s">
        <v>0</v>
      </c>
      <c r="C2419" s="4">
        <v>134672.79999999999</v>
      </c>
      <c r="D2419" s="15" t="s">
        <v>90</v>
      </c>
      <c r="E2419" t="s">
        <v>94</v>
      </c>
      <c r="F2419">
        <v>0</v>
      </c>
    </row>
    <row r="2420" spans="1:6">
      <c r="A2420" s="7">
        <v>44471</v>
      </c>
      <c r="B2420" t="s">
        <v>0</v>
      </c>
      <c r="C2420" s="4">
        <v>137878.07999999999</v>
      </c>
      <c r="D2420" s="15" t="s">
        <v>73</v>
      </c>
      <c r="E2420" t="s">
        <v>56</v>
      </c>
      <c r="F2420">
        <v>0</v>
      </c>
    </row>
    <row r="2421" spans="1:6">
      <c r="A2421" s="7">
        <v>44471</v>
      </c>
      <c r="B2421" t="s">
        <v>0</v>
      </c>
      <c r="C2421" s="4">
        <v>137878.07999999999</v>
      </c>
      <c r="D2421" s="15" t="s">
        <v>73</v>
      </c>
      <c r="E2421" t="s">
        <v>55</v>
      </c>
      <c r="F2421">
        <v>0</v>
      </c>
    </row>
    <row r="2422" spans="1:6">
      <c r="A2422" s="7">
        <v>44471</v>
      </c>
      <c r="B2422" t="s">
        <v>0</v>
      </c>
      <c r="C2422" s="4">
        <v>137878.07999999999</v>
      </c>
      <c r="D2422" s="15" t="s">
        <v>76</v>
      </c>
      <c r="E2422" t="s">
        <v>25</v>
      </c>
      <c r="F2422">
        <v>29</v>
      </c>
    </row>
    <row r="2423" spans="1:6">
      <c r="A2423" s="7">
        <v>44471</v>
      </c>
      <c r="B2423" t="s">
        <v>0</v>
      </c>
      <c r="C2423" s="4">
        <v>137878.07999999999</v>
      </c>
      <c r="D2423" s="15" t="s">
        <v>78</v>
      </c>
      <c r="E2423" t="s">
        <v>57</v>
      </c>
      <c r="F2423">
        <v>36</v>
      </c>
    </row>
    <row r="2424" spans="1:6">
      <c r="A2424" s="7">
        <v>44471</v>
      </c>
      <c r="B2424" t="s">
        <v>0</v>
      </c>
      <c r="C2424" s="4">
        <v>137878.07999999999</v>
      </c>
      <c r="D2424" s="15" t="s">
        <v>78</v>
      </c>
      <c r="E2424" t="s">
        <v>58</v>
      </c>
      <c r="F2424">
        <v>75</v>
      </c>
    </row>
    <row r="2425" spans="1:6">
      <c r="A2425" s="7">
        <v>44471</v>
      </c>
      <c r="B2425" t="s">
        <v>0</v>
      </c>
      <c r="C2425" s="4">
        <v>137878.07999999999</v>
      </c>
      <c r="D2425" s="15" t="s">
        <v>79</v>
      </c>
      <c r="E2425" t="s">
        <v>36</v>
      </c>
      <c r="F2425">
        <v>0</v>
      </c>
    </row>
    <row r="2426" spans="1:6">
      <c r="A2426" s="7">
        <v>44471</v>
      </c>
      <c r="B2426" t="s">
        <v>0</v>
      </c>
      <c r="C2426" s="4">
        <v>137878.07999999999</v>
      </c>
      <c r="D2426" s="15" t="s">
        <v>80</v>
      </c>
      <c r="E2426" t="s">
        <v>60</v>
      </c>
      <c r="F2426">
        <v>0</v>
      </c>
    </row>
    <row r="2427" spans="1:6">
      <c r="A2427" s="7">
        <v>44471</v>
      </c>
      <c r="B2427" t="s">
        <v>0</v>
      </c>
      <c r="C2427" s="4">
        <v>137878.07999999999</v>
      </c>
      <c r="D2427" s="15" t="s">
        <v>80</v>
      </c>
      <c r="E2427" t="s">
        <v>59</v>
      </c>
      <c r="F2427">
        <v>0</v>
      </c>
    </row>
    <row r="2428" spans="1:6">
      <c r="A2428" s="7">
        <v>44471</v>
      </c>
      <c r="B2428" t="s">
        <v>0</v>
      </c>
      <c r="C2428" s="4">
        <v>137878.07999999999</v>
      </c>
      <c r="D2428" s="15" t="s">
        <v>81</v>
      </c>
      <c r="E2428" t="s">
        <v>15</v>
      </c>
      <c r="F2428">
        <v>0</v>
      </c>
    </row>
    <row r="2429" spans="1:6">
      <c r="A2429" s="7">
        <v>44471</v>
      </c>
      <c r="B2429" t="s">
        <v>0</v>
      </c>
      <c r="C2429" s="4">
        <v>137878.07999999999</v>
      </c>
      <c r="D2429" s="15" t="s">
        <v>81</v>
      </c>
      <c r="E2429" t="s">
        <v>16</v>
      </c>
      <c r="F2429">
        <v>0</v>
      </c>
    </row>
    <row r="2430" spans="1:6">
      <c r="A2430" s="7">
        <v>44471</v>
      </c>
      <c r="B2430" t="s">
        <v>0</v>
      </c>
      <c r="C2430" s="4">
        <v>137878.07999999999</v>
      </c>
      <c r="D2430" s="15" t="s">
        <v>81</v>
      </c>
      <c r="E2430" t="s">
        <v>17</v>
      </c>
      <c r="F2430">
        <v>0</v>
      </c>
    </row>
    <row r="2431" spans="1:6">
      <c r="A2431" s="7">
        <v>44471</v>
      </c>
      <c r="B2431" t="s">
        <v>0</v>
      </c>
      <c r="C2431" s="4">
        <v>137878.07999999999</v>
      </c>
      <c r="D2431" s="15" t="s">
        <v>82</v>
      </c>
      <c r="E2431" t="s">
        <v>19</v>
      </c>
      <c r="F2431">
        <v>0</v>
      </c>
    </row>
    <row r="2432" spans="1:6">
      <c r="A2432" s="7">
        <v>44471</v>
      </c>
      <c r="B2432" t="s">
        <v>0</v>
      </c>
      <c r="C2432" s="4">
        <v>137878.07999999999</v>
      </c>
      <c r="D2432" s="15" t="s">
        <v>83</v>
      </c>
      <c r="E2432" t="s">
        <v>14</v>
      </c>
      <c r="F2432">
        <v>3</v>
      </c>
    </row>
    <row r="2433" spans="1:6">
      <c r="A2433" s="7">
        <v>44471</v>
      </c>
      <c r="B2433" t="s">
        <v>0</v>
      </c>
      <c r="C2433" s="4">
        <v>137878.07999999999</v>
      </c>
      <c r="D2433" s="15" t="s">
        <v>84</v>
      </c>
      <c r="E2433" t="s">
        <v>38</v>
      </c>
      <c r="F2433">
        <v>314</v>
      </c>
    </row>
    <row r="2434" spans="1:6">
      <c r="A2434" s="7">
        <v>44471</v>
      </c>
      <c r="B2434" t="s">
        <v>0</v>
      </c>
      <c r="C2434" s="4">
        <v>137878.07999999999</v>
      </c>
      <c r="D2434" s="15" t="s">
        <v>85</v>
      </c>
      <c r="E2434" t="s">
        <v>40</v>
      </c>
      <c r="F2434">
        <v>0</v>
      </c>
    </row>
    <row r="2435" spans="1:6">
      <c r="A2435" s="7">
        <v>44471</v>
      </c>
      <c r="B2435" t="s">
        <v>0</v>
      </c>
      <c r="C2435" s="4">
        <v>137878.07999999999</v>
      </c>
      <c r="D2435" s="15" t="s">
        <v>86</v>
      </c>
      <c r="E2435" t="s">
        <v>13</v>
      </c>
      <c r="F2435">
        <v>0</v>
      </c>
    </row>
    <row r="2436" spans="1:6">
      <c r="A2436" s="7">
        <v>44471</v>
      </c>
      <c r="B2436" t="s">
        <v>0</v>
      </c>
      <c r="C2436" s="4">
        <v>137878.07999999999</v>
      </c>
      <c r="D2436" s="15" t="s">
        <v>87</v>
      </c>
      <c r="E2436" t="s">
        <v>37</v>
      </c>
      <c r="F2436">
        <v>0</v>
      </c>
    </row>
    <row r="2437" spans="1:6">
      <c r="A2437" s="7">
        <v>44471</v>
      </c>
      <c r="B2437" t="s">
        <v>0</v>
      </c>
      <c r="C2437" s="4">
        <v>137878.07999999999</v>
      </c>
      <c r="D2437" s="15" t="s">
        <v>88</v>
      </c>
      <c r="E2437" t="s">
        <v>39</v>
      </c>
      <c r="F2437">
        <v>0</v>
      </c>
    </row>
    <row r="2438" spans="1:6">
      <c r="A2438" s="7">
        <v>44471</v>
      </c>
      <c r="B2438" t="s">
        <v>0</v>
      </c>
      <c r="C2438" s="4">
        <v>137878.07999999999</v>
      </c>
      <c r="D2438" s="15" t="s">
        <v>89</v>
      </c>
      <c r="E2438" t="s">
        <v>20</v>
      </c>
      <c r="F2438">
        <v>349</v>
      </c>
    </row>
    <row r="2439" spans="1:6">
      <c r="A2439" s="7">
        <v>44471</v>
      </c>
      <c r="B2439" t="s">
        <v>0</v>
      </c>
      <c r="C2439" s="4">
        <v>137878.07999999999</v>
      </c>
      <c r="D2439" s="15" t="s">
        <v>89</v>
      </c>
      <c r="E2439" t="s">
        <v>21</v>
      </c>
      <c r="F2439">
        <v>10</v>
      </c>
    </row>
    <row r="2440" spans="1:6">
      <c r="A2440" s="7">
        <v>44471</v>
      </c>
      <c r="B2440" t="s">
        <v>0</v>
      </c>
      <c r="C2440" s="4">
        <v>137878.07999999999</v>
      </c>
      <c r="D2440" s="15" t="s">
        <v>89</v>
      </c>
      <c r="E2440" t="s">
        <v>22</v>
      </c>
      <c r="F2440">
        <v>559</v>
      </c>
    </row>
    <row r="2441" spans="1:6">
      <c r="A2441" s="7">
        <v>44471</v>
      </c>
      <c r="B2441" t="s">
        <v>0</v>
      </c>
      <c r="C2441" s="4">
        <v>137878.07999999999</v>
      </c>
      <c r="D2441" s="15" t="s">
        <v>90</v>
      </c>
      <c r="E2441" t="s">
        <v>91</v>
      </c>
      <c r="F2441">
        <v>0</v>
      </c>
    </row>
    <row r="2442" spans="1:6">
      <c r="A2442" s="7">
        <v>44471</v>
      </c>
      <c r="B2442" t="s">
        <v>0</v>
      </c>
      <c r="C2442" s="4">
        <v>137878.07999999999</v>
      </c>
      <c r="D2442" s="15" t="s">
        <v>90</v>
      </c>
      <c r="E2442" t="s">
        <v>18</v>
      </c>
      <c r="F2442">
        <v>0</v>
      </c>
    </row>
    <row r="2443" spans="1:6">
      <c r="A2443" s="7">
        <v>44471</v>
      </c>
      <c r="B2443" t="s">
        <v>0</v>
      </c>
      <c r="C2443" s="4">
        <v>137878.07999999999</v>
      </c>
      <c r="D2443" s="15" t="s">
        <v>90</v>
      </c>
      <c r="E2443" t="s">
        <v>92</v>
      </c>
      <c r="F2443">
        <v>0</v>
      </c>
    </row>
    <row r="2444" spans="1:6">
      <c r="A2444" s="7">
        <v>44471</v>
      </c>
      <c r="B2444" t="s">
        <v>0</v>
      </c>
      <c r="C2444" s="4">
        <v>137878.07999999999</v>
      </c>
      <c r="D2444" s="15" t="s">
        <v>90</v>
      </c>
      <c r="E2444" t="s">
        <v>93</v>
      </c>
      <c r="F2444">
        <v>0</v>
      </c>
    </row>
    <row r="2445" spans="1:6">
      <c r="A2445" s="7">
        <v>44471</v>
      </c>
      <c r="B2445" t="s">
        <v>0</v>
      </c>
      <c r="C2445" s="4">
        <v>137878.07999999999</v>
      </c>
      <c r="D2445" s="15" t="s">
        <v>90</v>
      </c>
      <c r="E2445" t="s">
        <v>94</v>
      </c>
      <c r="F2445">
        <v>0</v>
      </c>
    </row>
    <row r="2446" spans="1:6">
      <c r="A2446" s="7">
        <v>44472</v>
      </c>
      <c r="B2446" t="s">
        <v>0</v>
      </c>
      <c r="C2446" s="4">
        <v>151074.12</v>
      </c>
      <c r="D2446" s="15" t="s">
        <v>73</v>
      </c>
      <c r="E2446" t="s">
        <v>56</v>
      </c>
      <c r="F2446">
        <v>0</v>
      </c>
    </row>
    <row r="2447" spans="1:6">
      <c r="A2447" s="7">
        <v>44472</v>
      </c>
      <c r="B2447" t="s">
        <v>0</v>
      </c>
      <c r="C2447" s="4">
        <v>151074.12</v>
      </c>
      <c r="D2447" s="15" t="s">
        <v>73</v>
      </c>
      <c r="E2447" t="s">
        <v>55</v>
      </c>
      <c r="F2447">
        <v>0</v>
      </c>
    </row>
    <row r="2448" spans="1:6">
      <c r="A2448" s="7">
        <v>44472</v>
      </c>
      <c r="B2448" t="s">
        <v>0</v>
      </c>
      <c r="C2448" s="4">
        <v>151074.12</v>
      </c>
      <c r="D2448" s="15" t="s">
        <v>76</v>
      </c>
      <c r="E2448" t="s">
        <v>25</v>
      </c>
      <c r="F2448">
        <v>52</v>
      </c>
    </row>
    <row r="2449" spans="1:6">
      <c r="A2449" s="7">
        <v>44472</v>
      </c>
      <c r="B2449" t="s">
        <v>0</v>
      </c>
      <c r="C2449" s="4">
        <v>151074.12</v>
      </c>
      <c r="D2449" s="15" t="s">
        <v>78</v>
      </c>
      <c r="E2449" t="s">
        <v>57</v>
      </c>
      <c r="F2449">
        <v>37</v>
      </c>
    </row>
    <row r="2450" spans="1:6">
      <c r="A2450" s="7">
        <v>44472</v>
      </c>
      <c r="B2450" t="s">
        <v>0</v>
      </c>
      <c r="C2450" s="4">
        <v>151074.12</v>
      </c>
      <c r="D2450" s="15" t="s">
        <v>78</v>
      </c>
      <c r="E2450" t="s">
        <v>58</v>
      </c>
      <c r="F2450">
        <v>86</v>
      </c>
    </row>
    <row r="2451" spans="1:6">
      <c r="A2451" s="7">
        <v>44472</v>
      </c>
      <c r="B2451" t="s">
        <v>0</v>
      </c>
      <c r="C2451" s="4">
        <v>151074.12</v>
      </c>
      <c r="D2451" s="15" t="s">
        <v>79</v>
      </c>
      <c r="E2451" t="s">
        <v>36</v>
      </c>
      <c r="F2451">
        <v>9</v>
      </c>
    </row>
    <row r="2452" spans="1:6">
      <c r="A2452" s="7">
        <v>44472</v>
      </c>
      <c r="B2452" t="s">
        <v>0</v>
      </c>
      <c r="C2452" s="4">
        <v>151074.12</v>
      </c>
      <c r="D2452" s="15" t="s">
        <v>80</v>
      </c>
      <c r="E2452" t="s">
        <v>60</v>
      </c>
      <c r="F2452">
        <v>0</v>
      </c>
    </row>
    <row r="2453" spans="1:6">
      <c r="A2453" s="7">
        <v>44472</v>
      </c>
      <c r="B2453" t="s">
        <v>0</v>
      </c>
      <c r="C2453" s="4">
        <v>151074.12</v>
      </c>
      <c r="D2453" s="15" t="s">
        <v>80</v>
      </c>
      <c r="E2453" t="s">
        <v>59</v>
      </c>
      <c r="F2453">
        <v>0</v>
      </c>
    </row>
    <row r="2454" spans="1:6">
      <c r="A2454" s="7">
        <v>44472</v>
      </c>
      <c r="B2454" t="s">
        <v>0</v>
      </c>
      <c r="C2454" s="4">
        <v>151074.12</v>
      </c>
      <c r="D2454" s="15" t="s">
        <v>81</v>
      </c>
      <c r="E2454" t="s">
        <v>15</v>
      </c>
      <c r="F2454">
        <v>0</v>
      </c>
    </row>
    <row r="2455" spans="1:6">
      <c r="A2455" s="7">
        <v>44472</v>
      </c>
      <c r="B2455" t="s">
        <v>0</v>
      </c>
      <c r="C2455" s="4">
        <v>151074.12</v>
      </c>
      <c r="D2455" s="15" t="s">
        <v>81</v>
      </c>
      <c r="E2455" t="s">
        <v>16</v>
      </c>
      <c r="F2455">
        <v>0</v>
      </c>
    </row>
    <row r="2456" spans="1:6">
      <c r="A2456" s="7">
        <v>44472</v>
      </c>
      <c r="B2456" t="s">
        <v>0</v>
      </c>
      <c r="C2456" s="4">
        <v>151074.12</v>
      </c>
      <c r="D2456" s="15" t="s">
        <v>81</v>
      </c>
      <c r="E2456" t="s">
        <v>17</v>
      </c>
      <c r="F2456">
        <v>0</v>
      </c>
    </row>
    <row r="2457" spans="1:6">
      <c r="A2457" s="7">
        <v>44472</v>
      </c>
      <c r="B2457" t="s">
        <v>0</v>
      </c>
      <c r="C2457" s="4">
        <v>151074.12</v>
      </c>
      <c r="D2457" s="15" t="s">
        <v>82</v>
      </c>
      <c r="E2457" t="s">
        <v>19</v>
      </c>
      <c r="F2457">
        <v>0</v>
      </c>
    </row>
    <row r="2458" spans="1:6">
      <c r="A2458" s="7">
        <v>44472</v>
      </c>
      <c r="B2458" t="s">
        <v>0</v>
      </c>
      <c r="C2458" s="4">
        <v>151074.12</v>
      </c>
      <c r="D2458" s="15" t="s">
        <v>83</v>
      </c>
      <c r="E2458" t="s">
        <v>14</v>
      </c>
      <c r="F2458">
        <v>3</v>
      </c>
    </row>
    <row r="2459" spans="1:6">
      <c r="A2459" s="7">
        <v>44472</v>
      </c>
      <c r="B2459" t="s">
        <v>0</v>
      </c>
      <c r="C2459" s="4">
        <v>151074.12</v>
      </c>
      <c r="D2459" s="15" t="s">
        <v>84</v>
      </c>
      <c r="E2459" t="s">
        <v>38</v>
      </c>
      <c r="F2459">
        <v>306</v>
      </c>
    </row>
    <row r="2460" spans="1:6">
      <c r="A2460" s="7">
        <v>44472</v>
      </c>
      <c r="B2460" t="s">
        <v>0</v>
      </c>
      <c r="C2460" s="4">
        <v>151074.12</v>
      </c>
      <c r="D2460" s="15" t="s">
        <v>85</v>
      </c>
      <c r="E2460" t="s">
        <v>40</v>
      </c>
      <c r="F2460">
        <v>0</v>
      </c>
    </row>
    <row r="2461" spans="1:6">
      <c r="A2461" s="7">
        <v>44472</v>
      </c>
      <c r="B2461" t="s">
        <v>0</v>
      </c>
      <c r="C2461" s="4">
        <v>151074.12</v>
      </c>
      <c r="D2461" s="15" t="s">
        <v>86</v>
      </c>
      <c r="E2461" t="s">
        <v>13</v>
      </c>
      <c r="F2461">
        <v>0</v>
      </c>
    </row>
    <row r="2462" spans="1:6">
      <c r="A2462" s="7">
        <v>44472</v>
      </c>
      <c r="B2462" t="s">
        <v>0</v>
      </c>
      <c r="C2462" s="4">
        <v>151074.12</v>
      </c>
      <c r="D2462" s="15" t="s">
        <v>87</v>
      </c>
      <c r="E2462" t="s">
        <v>37</v>
      </c>
      <c r="F2462">
        <v>0</v>
      </c>
    </row>
    <row r="2463" spans="1:6">
      <c r="A2463" s="7">
        <v>44472</v>
      </c>
      <c r="B2463" t="s">
        <v>0</v>
      </c>
      <c r="C2463" s="4">
        <v>151074.12</v>
      </c>
      <c r="D2463" s="15" t="s">
        <v>88</v>
      </c>
      <c r="E2463" t="s">
        <v>39</v>
      </c>
      <c r="F2463">
        <v>0</v>
      </c>
    </row>
    <row r="2464" spans="1:6">
      <c r="A2464" s="7">
        <v>44472</v>
      </c>
      <c r="B2464" t="s">
        <v>0</v>
      </c>
      <c r="C2464" s="4">
        <v>151074.12</v>
      </c>
      <c r="D2464" s="15" t="s">
        <v>89</v>
      </c>
      <c r="E2464" t="s">
        <v>20</v>
      </c>
      <c r="F2464">
        <v>369</v>
      </c>
    </row>
    <row r="2465" spans="1:6">
      <c r="A2465" s="7">
        <v>44472</v>
      </c>
      <c r="B2465" t="s">
        <v>0</v>
      </c>
      <c r="C2465" s="4">
        <v>151074.12</v>
      </c>
      <c r="D2465" s="15" t="s">
        <v>89</v>
      </c>
      <c r="E2465" t="s">
        <v>21</v>
      </c>
      <c r="F2465">
        <v>11</v>
      </c>
    </row>
    <row r="2466" spans="1:6">
      <c r="A2466" s="7">
        <v>44472</v>
      </c>
      <c r="B2466" t="s">
        <v>0</v>
      </c>
      <c r="C2466" s="4">
        <v>151074.12</v>
      </c>
      <c r="D2466" s="15" t="s">
        <v>89</v>
      </c>
      <c r="E2466" t="s">
        <v>22</v>
      </c>
      <c r="F2466">
        <v>581</v>
      </c>
    </row>
    <row r="2467" spans="1:6">
      <c r="A2467" s="7">
        <v>44472</v>
      </c>
      <c r="B2467" t="s">
        <v>0</v>
      </c>
      <c r="C2467" s="4">
        <v>151074.12</v>
      </c>
      <c r="D2467" s="15" t="s">
        <v>90</v>
      </c>
      <c r="E2467" t="s">
        <v>91</v>
      </c>
      <c r="F2467">
        <v>0</v>
      </c>
    </row>
    <row r="2468" spans="1:6">
      <c r="A2468" s="7">
        <v>44472</v>
      </c>
      <c r="B2468" t="s">
        <v>0</v>
      </c>
      <c r="C2468" s="4">
        <v>151074.12</v>
      </c>
      <c r="D2468" s="15" t="s">
        <v>90</v>
      </c>
      <c r="E2468" t="s">
        <v>18</v>
      </c>
      <c r="F2468">
        <v>0</v>
      </c>
    </row>
    <row r="2469" spans="1:6">
      <c r="A2469" s="7">
        <v>44472</v>
      </c>
      <c r="B2469" t="s">
        <v>0</v>
      </c>
      <c r="C2469" s="4">
        <v>151074.12</v>
      </c>
      <c r="D2469" s="15" t="s">
        <v>90</v>
      </c>
      <c r="E2469" t="s">
        <v>92</v>
      </c>
      <c r="F2469">
        <v>0</v>
      </c>
    </row>
    <row r="2470" spans="1:6">
      <c r="A2470" s="7">
        <v>44472</v>
      </c>
      <c r="B2470" t="s">
        <v>0</v>
      </c>
      <c r="C2470" s="4">
        <v>151074.12</v>
      </c>
      <c r="D2470" s="15" t="s">
        <v>90</v>
      </c>
      <c r="E2470" t="s">
        <v>93</v>
      </c>
      <c r="F2470">
        <v>0</v>
      </c>
    </row>
    <row r="2471" spans="1:6">
      <c r="A2471" s="7">
        <v>44472</v>
      </c>
      <c r="B2471" t="s">
        <v>0</v>
      </c>
      <c r="C2471" s="4">
        <v>151074.12</v>
      </c>
      <c r="D2471" s="15" t="s">
        <v>90</v>
      </c>
      <c r="E2471" t="s">
        <v>94</v>
      </c>
      <c r="F2471">
        <v>0</v>
      </c>
    </row>
    <row r="2472" spans="1:6">
      <c r="A2472" s="7">
        <v>44473</v>
      </c>
      <c r="B2472" t="s">
        <v>0</v>
      </c>
      <c r="C2472" s="4">
        <v>162242.28</v>
      </c>
      <c r="D2472" s="15" t="s">
        <v>73</v>
      </c>
      <c r="E2472" t="s">
        <v>56</v>
      </c>
      <c r="F2472">
        <v>0</v>
      </c>
    </row>
    <row r="2473" spans="1:6">
      <c r="A2473" s="7">
        <v>44473</v>
      </c>
      <c r="B2473" t="s">
        <v>0</v>
      </c>
      <c r="C2473" s="4">
        <v>162242.28</v>
      </c>
      <c r="D2473" s="15" t="s">
        <v>73</v>
      </c>
      <c r="E2473" t="s">
        <v>55</v>
      </c>
      <c r="F2473">
        <v>0</v>
      </c>
    </row>
    <row r="2474" spans="1:6">
      <c r="A2474" s="7">
        <v>44473</v>
      </c>
      <c r="B2474" t="s">
        <v>0</v>
      </c>
      <c r="C2474" s="4">
        <v>162242.28</v>
      </c>
      <c r="D2474" s="15" t="s">
        <v>76</v>
      </c>
      <c r="E2474" t="s">
        <v>25</v>
      </c>
      <c r="F2474">
        <v>49</v>
      </c>
    </row>
    <row r="2475" spans="1:6">
      <c r="A2475" s="7">
        <v>44473</v>
      </c>
      <c r="B2475" t="s">
        <v>0</v>
      </c>
      <c r="C2475" s="4">
        <v>162242.28</v>
      </c>
      <c r="D2475" s="15" t="s">
        <v>78</v>
      </c>
      <c r="E2475" t="s">
        <v>57</v>
      </c>
      <c r="F2475">
        <v>38</v>
      </c>
    </row>
    <row r="2476" spans="1:6">
      <c r="A2476" s="7">
        <v>44473</v>
      </c>
      <c r="B2476" t="s">
        <v>0</v>
      </c>
      <c r="C2476" s="4">
        <v>162242.28</v>
      </c>
      <c r="D2476" s="15" t="s">
        <v>78</v>
      </c>
      <c r="E2476" t="s">
        <v>58</v>
      </c>
      <c r="F2476">
        <v>78</v>
      </c>
    </row>
    <row r="2477" spans="1:6">
      <c r="A2477" s="7">
        <v>44473</v>
      </c>
      <c r="B2477" t="s">
        <v>0</v>
      </c>
      <c r="C2477" s="4">
        <v>162242.28</v>
      </c>
      <c r="D2477" s="15" t="s">
        <v>79</v>
      </c>
      <c r="E2477" t="s">
        <v>36</v>
      </c>
      <c r="F2477">
        <v>5</v>
      </c>
    </row>
    <row r="2478" spans="1:6">
      <c r="A2478" s="7">
        <v>44473</v>
      </c>
      <c r="B2478" t="s">
        <v>0</v>
      </c>
      <c r="C2478" s="4">
        <v>162242.28</v>
      </c>
      <c r="D2478" s="15" t="s">
        <v>80</v>
      </c>
      <c r="E2478" t="s">
        <v>60</v>
      </c>
      <c r="F2478">
        <v>0</v>
      </c>
    </row>
    <row r="2479" spans="1:6">
      <c r="A2479" s="7">
        <v>44473</v>
      </c>
      <c r="B2479" t="s">
        <v>0</v>
      </c>
      <c r="C2479" s="4">
        <v>162242.28</v>
      </c>
      <c r="D2479" s="15" t="s">
        <v>80</v>
      </c>
      <c r="E2479" t="s">
        <v>59</v>
      </c>
      <c r="F2479">
        <v>0</v>
      </c>
    </row>
    <row r="2480" spans="1:6">
      <c r="A2480" s="7">
        <v>44473</v>
      </c>
      <c r="B2480" t="s">
        <v>0</v>
      </c>
      <c r="C2480" s="4">
        <v>162242.28</v>
      </c>
      <c r="D2480" s="15" t="s">
        <v>81</v>
      </c>
      <c r="E2480" t="s">
        <v>15</v>
      </c>
      <c r="F2480">
        <v>0</v>
      </c>
    </row>
    <row r="2481" spans="1:6">
      <c r="A2481" s="7">
        <v>44473</v>
      </c>
      <c r="B2481" t="s">
        <v>0</v>
      </c>
      <c r="C2481" s="4">
        <v>162242.28</v>
      </c>
      <c r="D2481" s="15" t="s">
        <v>81</v>
      </c>
      <c r="E2481" t="s">
        <v>16</v>
      </c>
      <c r="F2481">
        <v>0</v>
      </c>
    </row>
    <row r="2482" spans="1:6">
      <c r="A2482" s="7">
        <v>44473</v>
      </c>
      <c r="B2482" t="s">
        <v>0</v>
      </c>
      <c r="C2482" s="4">
        <v>162242.28</v>
      </c>
      <c r="D2482" s="15" t="s">
        <v>81</v>
      </c>
      <c r="E2482" t="s">
        <v>17</v>
      </c>
      <c r="F2482">
        <v>0</v>
      </c>
    </row>
    <row r="2483" spans="1:6">
      <c r="A2483" s="7">
        <v>44473</v>
      </c>
      <c r="B2483" t="s">
        <v>0</v>
      </c>
      <c r="C2483" s="4">
        <v>162242.28</v>
      </c>
      <c r="D2483" s="15" t="s">
        <v>82</v>
      </c>
      <c r="E2483" t="s">
        <v>19</v>
      </c>
      <c r="F2483">
        <v>0</v>
      </c>
    </row>
    <row r="2484" spans="1:6">
      <c r="A2484" s="7">
        <v>44473</v>
      </c>
      <c r="B2484" t="s">
        <v>0</v>
      </c>
      <c r="C2484" s="4">
        <v>162242.28</v>
      </c>
      <c r="D2484" s="15" t="s">
        <v>83</v>
      </c>
      <c r="E2484" t="s">
        <v>14</v>
      </c>
      <c r="F2484">
        <v>3</v>
      </c>
    </row>
    <row r="2485" spans="1:6">
      <c r="A2485" s="7">
        <v>44473</v>
      </c>
      <c r="B2485" t="s">
        <v>0</v>
      </c>
      <c r="C2485" s="4">
        <v>162242.28</v>
      </c>
      <c r="D2485" s="15" t="s">
        <v>84</v>
      </c>
      <c r="E2485" t="s">
        <v>38</v>
      </c>
      <c r="F2485">
        <v>266</v>
      </c>
    </row>
    <row r="2486" spans="1:6">
      <c r="A2486" s="7">
        <v>44473</v>
      </c>
      <c r="B2486" t="s">
        <v>0</v>
      </c>
      <c r="C2486" s="4">
        <v>162242.28</v>
      </c>
      <c r="D2486" s="15" t="s">
        <v>85</v>
      </c>
      <c r="E2486" t="s">
        <v>40</v>
      </c>
      <c r="F2486">
        <v>0</v>
      </c>
    </row>
    <row r="2487" spans="1:6">
      <c r="A2487" s="7">
        <v>44473</v>
      </c>
      <c r="B2487" t="s">
        <v>0</v>
      </c>
      <c r="C2487" s="4">
        <v>162242.28</v>
      </c>
      <c r="D2487" s="15" t="s">
        <v>86</v>
      </c>
      <c r="E2487" t="s">
        <v>13</v>
      </c>
      <c r="F2487">
        <v>0</v>
      </c>
    </row>
    <row r="2488" spans="1:6">
      <c r="A2488" s="7">
        <v>44473</v>
      </c>
      <c r="B2488" t="s">
        <v>0</v>
      </c>
      <c r="C2488" s="4">
        <v>162242.28</v>
      </c>
      <c r="D2488" s="15" t="s">
        <v>87</v>
      </c>
      <c r="E2488" t="s">
        <v>37</v>
      </c>
      <c r="F2488">
        <v>0</v>
      </c>
    </row>
    <row r="2489" spans="1:6">
      <c r="A2489" s="7">
        <v>44473</v>
      </c>
      <c r="B2489" t="s">
        <v>0</v>
      </c>
      <c r="C2489" s="4">
        <v>162242.28</v>
      </c>
      <c r="D2489" s="15" t="s">
        <v>88</v>
      </c>
      <c r="E2489" t="s">
        <v>39</v>
      </c>
      <c r="F2489">
        <v>0</v>
      </c>
    </row>
    <row r="2490" spans="1:6">
      <c r="A2490" s="7">
        <v>44473</v>
      </c>
      <c r="B2490" t="s">
        <v>0</v>
      </c>
      <c r="C2490" s="4">
        <v>162242.28</v>
      </c>
      <c r="D2490" s="15" t="s">
        <v>89</v>
      </c>
      <c r="E2490" t="s">
        <v>20</v>
      </c>
      <c r="F2490">
        <v>329</v>
      </c>
    </row>
    <row r="2491" spans="1:6">
      <c r="A2491" s="7">
        <v>44473</v>
      </c>
      <c r="B2491" t="s">
        <v>0</v>
      </c>
      <c r="C2491" s="4">
        <v>162242.28</v>
      </c>
      <c r="D2491" s="15" t="s">
        <v>89</v>
      </c>
      <c r="E2491" t="s">
        <v>21</v>
      </c>
      <c r="F2491">
        <v>9</v>
      </c>
    </row>
    <row r="2492" spans="1:6">
      <c r="A2492" s="7">
        <v>44473</v>
      </c>
      <c r="B2492" t="s">
        <v>0</v>
      </c>
      <c r="C2492" s="4">
        <v>162242.28</v>
      </c>
      <c r="D2492" s="15" t="s">
        <v>89</v>
      </c>
      <c r="E2492" t="s">
        <v>22</v>
      </c>
      <c r="F2492">
        <v>545</v>
      </c>
    </row>
    <row r="2493" spans="1:6">
      <c r="A2493" s="7">
        <v>44473</v>
      </c>
      <c r="B2493" t="s">
        <v>0</v>
      </c>
      <c r="C2493" s="4">
        <v>162242.28</v>
      </c>
      <c r="D2493" s="15" t="s">
        <v>90</v>
      </c>
      <c r="E2493" t="s">
        <v>91</v>
      </c>
      <c r="F2493">
        <v>0</v>
      </c>
    </row>
    <row r="2494" spans="1:6">
      <c r="A2494" s="7">
        <v>44473</v>
      </c>
      <c r="B2494" t="s">
        <v>0</v>
      </c>
      <c r="C2494" s="4">
        <v>162242.28</v>
      </c>
      <c r="D2494" s="15" t="s">
        <v>90</v>
      </c>
      <c r="E2494" t="s">
        <v>18</v>
      </c>
      <c r="F2494">
        <v>0</v>
      </c>
    </row>
    <row r="2495" spans="1:6">
      <c r="A2495" s="7">
        <v>44473</v>
      </c>
      <c r="B2495" t="s">
        <v>0</v>
      </c>
      <c r="C2495" s="4">
        <v>162242.28</v>
      </c>
      <c r="D2495" s="15" t="s">
        <v>90</v>
      </c>
      <c r="E2495" t="s">
        <v>92</v>
      </c>
      <c r="F2495">
        <v>0</v>
      </c>
    </row>
    <row r="2496" spans="1:6">
      <c r="A2496" s="7">
        <v>44473</v>
      </c>
      <c r="B2496" t="s">
        <v>0</v>
      </c>
      <c r="C2496" s="4">
        <v>162242.28</v>
      </c>
      <c r="D2496" s="15" t="s">
        <v>90</v>
      </c>
      <c r="E2496" t="s">
        <v>93</v>
      </c>
      <c r="F2496">
        <v>0</v>
      </c>
    </row>
    <row r="2497" spans="1:6">
      <c r="A2497" s="7">
        <v>44473</v>
      </c>
      <c r="B2497" t="s">
        <v>0</v>
      </c>
      <c r="C2497" s="4">
        <v>162242.28</v>
      </c>
      <c r="D2497" s="15" t="s">
        <v>90</v>
      </c>
      <c r="E2497" t="s">
        <v>94</v>
      </c>
      <c r="F2497">
        <v>0</v>
      </c>
    </row>
    <row r="2498" spans="1:6">
      <c r="A2498" s="7">
        <v>44474</v>
      </c>
      <c r="B2498" t="s">
        <v>0</v>
      </c>
      <c r="C2498" s="4">
        <v>142801.28</v>
      </c>
      <c r="D2498" s="15" t="s">
        <v>73</v>
      </c>
      <c r="E2498" t="s">
        <v>56</v>
      </c>
      <c r="F2498">
        <v>0</v>
      </c>
    </row>
    <row r="2499" spans="1:6">
      <c r="A2499" s="7">
        <v>44474</v>
      </c>
      <c r="B2499" t="s">
        <v>0</v>
      </c>
      <c r="C2499" s="4">
        <v>142801.28</v>
      </c>
      <c r="D2499" s="15" t="s">
        <v>73</v>
      </c>
      <c r="E2499" t="s">
        <v>55</v>
      </c>
      <c r="F2499">
        <v>0</v>
      </c>
    </row>
    <row r="2500" spans="1:6">
      <c r="A2500" s="7">
        <v>44474</v>
      </c>
      <c r="B2500" t="s">
        <v>0</v>
      </c>
      <c r="C2500" s="4">
        <v>142801.28</v>
      </c>
      <c r="D2500" s="15" t="s">
        <v>76</v>
      </c>
      <c r="E2500" t="s">
        <v>25</v>
      </c>
      <c r="F2500">
        <v>38</v>
      </c>
    </row>
    <row r="2501" spans="1:6">
      <c r="A2501" s="7">
        <v>44474</v>
      </c>
      <c r="B2501" t="s">
        <v>0</v>
      </c>
      <c r="C2501" s="4">
        <v>142801.28</v>
      </c>
      <c r="D2501" s="15" t="s">
        <v>78</v>
      </c>
      <c r="E2501" t="s">
        <v>57</v>
      </c>
      <c r="F2501">
        <v>34</v>
      </c>
    </row>
    <row r="2502" spans="1:6">
      <c r="A2502" s="7">
        <v>44474</v>
      </c>
      <c r="B2502" t="s">
        <v>0</v>
      </c>
      <c r="C2502" s="4">
        <v>142801.28</v>
      </c>
      <c r="D2502" s="15" t="s">
        <v>78</v>
      </c>
      <c r="E2502" t="s">
        <v>58</v>
      </c>
      <c r="F2502">
        <v>75</v>
      </c>
    </row>
    <row r="2503" spans="1:6">
      <c r="A2503" s="7">
        <v>44474</v>
      </c>
      <c r="B2503" t="s">
        <v>0</v>
      </c>
      <c r="C2503" s="4">
        <v>142801.28</v>
      </c>
      <c r="D2503" s="15" t="s">
        <v>79</v>
      </c>
      <c r="E2503" t="s">
        <v>36</v>
      </c>
      <c r="F2503">
        <v>6</v>
      </c>
    </row>
    <row r="2504" spans="1:6">
      <c r="A2504" s="7">
        <v>44474</v>
      </c>
      <c r="B2504" t="s">
        <v>0</v>
      </c>
      <c r="C2504" s="4">
        <v>142801.28</v>
      </c>
      <c r="D2504" s="15" t="s">
        <v>80</v>
      </c>
      <c r="E2504" t="s">
        <v>60</v>
      </c>
      <c r="F2504">
        <v>0</v>
      </c>
    </row>
    <row r="2505" spans="1:6">
      <c r="A2505" s="7">
        <v>44474</v>
      </c>
      <c r="B2505" t="s">
        <v>0</v>
      </c>
      <c r="C2505" s="4">
        <v>142801.28</v>
      </c>
      <c r="D2505" s="15" t="s">
        <v>80</v>
      </c>
      <c r="E2505" t="s">
        <v>59</v>
      </c>
      <c r="F2505">
        <v>0</v>
      </c>
    </row>
    <row r="2506" spans="1:6">
      <c r="A2506" s="7">
        <v>44474</v>
      </c>
      <c r="B2506" t="s">
        <v>0</v>
      </c>
      <c r="C2506" s="4">
        <v>142801.28</v>
      </c>
      <c r="D2506" s="15" t="s">
        <v>81</v>
      </c>
      <c r="E2506" t="s">
        <v>15</v>
      </c>
      <c r="F2506">
        <v>0</v>
      </c>
    </row>
    <row r="2507" spans="1:6">
      <c r="A2507" s="7">
        <v>44474</v>
      </c>
      <c r="B2507" t="s">
        <v>0</v>
      </c>
      <c r="C2507" s="4">
        <v>142801.28</v>
      </c>
      <c r="D2507" s="15" t="s">
        <v>81</v>
      </c>
      <c r="E2507" t="s">
        <v>16</v>
      </c>
      <c r="F2507">
        <v>0</v>
      </c>
    </row>
    <row r="2508" spans="1:6">
      <c r="A2508" s="7">
        <v>44474</v>
      </c>
      <c r="B2508" t="s">
        <v>0</v>
      </c>
      <c r="C2508" s="4">
        <v>142801.28</v>
      </c>
      <c r="D2508" s="15" t="s">
        <v>81</v>
      </c>
      <c r="E2508" t="s">
        <v>17</v>
      </c>
      <c r="F2508">
        <v>0</v>
      </c>
    </row>
    <row r="2509" spans="1:6">
      <c r="A2509" s="7">
        <v>44474</v>
      </c>
      <c r="B2509" t="s">
        <v>0</v>
      </c>
      <c r="C2509" s="4">
        <v>142801.28</v>
      </c>
      <c r="D2509" s="15" t="s">
        <v>82</v>
      </c>
      <c r="E2509" t="s">
        <v>19</v>
      </c>
      <c r="F2509">
        <v>0</v>
      </c>
    </row>
    <row r="2510" spans="1:6">
      <c r="A2510" s="7">
        <v>44474</v>
      </c>
      <c r="B2510" t="s">
        <v>0</v>
      </c>
      <c r="C2510" s="4">
        <v>142801.28</v>
      </c>
      <c r="D2510" s="15" t="s">
        <v>83</v>
      </c>
      <c r="E2510" t="s">
        <v>14</v>
      </c>
      <c r="F2510">
        <v>2</v>
      </c>
    </row>
    <row r="2511" spans="1:6">
      <c r="A2511" s="7">
        <v>44474</v>
      </c>
      <c r="B2511" t="s">
        <v>0</v>
      </c>
      <c r="C2511" s="4">
        <v>142801.28</v>
      </c>
      <c r="D2511" s="15" t="s">
        <v>84</v>
      </c>
      <c r="E2511" t="s">
        <v>38</v>
      </c>
      <c r="F2511">
        <v>306</v>
      </c>
    </row>
    <row r="2512" spans="1:6">
      <c r="A2512" s="7">
        <v>44474</v>
      </c>
      <c r="B2512" t="s">
        <v>0</v>
      </c>
      <c r="C2512" s="4">
        <v>142801.28</v>
      </c>
      <c r="D2512" s="15" t="s">
        <v>85</v>
      </c>
      <c r="E2512" t="s">
        <v>40</v>
      </c>
      <c r="F2512">
        <v>0</v>
      </c>
    </row>
    <row r="2513" spans="1:6">
      <c r="A2513" s="7">
        <v>44474</v>
      </c>
      <c r="B2513" t="s">
        <v>0</v>
      </c>
      <c r="C2513" s="4">
        <v>142801.28</v>
      </c>
      <c r="D2513" s="15" t="s">
        <v>86</v>
      </c>
      <c r="E2513" t="s">
        <v>13</v>
      </c>
      <c r="F2513">
        <v>0</v>
      </c>
    </row>
    <row r="2514" spans="1:6">
      <c r="A2514" s="7">
        <v>44474</v>
      </c>
      <c r="B2514" t="s">
        <v>0</v>
      </c>
      <c r="C2514" s="4">
        <v>142801.28</v>
      </c>
      <c r="D2514" s="15" t="s">
        <v>87</v>
      </c>
      <c r="E2514" t="s">
        <v>37</v>
      </c>
      <c r="F2514">
        <v>0</v>
      </c>
    </row>
    <row r="2515" spans="1:6">
      <c r="A2515" s="7">
        <v>44474</v>
      </c>
      <c r="B2515" t="s">
        <v>0</v>
      </c>
      <c r="C2515" s="4">
        <v>142801.28</v>
      </c>
      <c r="D2515" s="15" t="s">
        <v>88</v>
      </c>
      <c r="E2515" t="s">
        <v>39</v>
      </c>
      <c r="F2515">
        <v>0</v>
      </c>
    </row>
    <row r="2516" spans="1:6">
      <c r="A2516" s="7">
        <v>44474</v>
      </c>
      <c r="B2516" t="s">
        <v>0</v>
      </c>
      <c r="C2516" s="4">
        <v>142801.28</v>
      </c>
      <c r="D2516" s="15" t="s">
        <v>89</v>
      </c>
      <c r="E2516" t="s">
        <v>20</v>
      </c>
      <c r="F2516">
        <v>346</v>
      </c>
    </row>
    <row r="2517" spans="1:6">
      <c r="A2517" s="7">
        <v>44474</v>
      </c>
      <c r="B2517" t="s">
        <v>0</v>
      </c>
      <c r="C2517" s="4">
        <v>142801.28</v>
      </c>
      <c r="D2517" s="15" t="s">
        <v>89</v>
      </c>
      <c r="E2517" t="s">
        <v>21</v>
      </c>
      <c r="F2517">
        <v>9</v>
      </c>
    </row>
    <row r="2518" spans="1:6">
      <c r="A2518" s="7">
        <v>44474</v>
      </c>
      <c r="B2518" t="s">
        <v>0</v>
      </c>
      <c r="C2518" s="4">
        <v>142801.28</v>
      </c>
      <c r="D2518" s="15" t="s">
        <v>89</v>
      </c>
      <c r="E2518" t="s">
        <v>22</v>
      </c>
      <c r="F2518">
        <v>589</v>
      </c>
    </row>
    <row r="2519" spans="1:6">
      <c r="A2519" s="7">
        <v>44474</v>
      </c>
      <c r="B2519" t="s">
        <v>0</v>
      </c>
      <c r="C2519" s="4">
        <v>142801.28</v>
      </c>
      <c r="D2519" s="15" t="s">
        <v>90</v>
      </c>
      <c r="E2519" t="s">
        <v>91</v>
      </c>
      <c r="F2519">
        <v>0</v>
      </c>
    </row>
    <row r="2520" spans="1:6">
      <c r="A2520" s="7">
        <v>44474</v>
      </c>
      <c r="B2520" t="s">
        <v>0</v>
      </c>
      <c r="C2520" s="4">
        <v>142801.28</v>
      </c>
      <c r="D2520" s="15" t="s">
        <v>90</v>
      </c>
      <c r="E2520" t="s">
        <v>18</v>
      </c>
      <c r="F2520">
        <v>0</v>
      </c>
    </row>
    <row r="2521" spans="1:6">
      <c r="A2521" s="7">
        <v>44474</v>
      </c>
      <c r="B2521" t="s">
        <v>0</v>
      </c>
      <c r="C2521" s="4">
        <v>142801.28</v>
      </c>
      <c r="D2521" s="15" t="s">
        <v>90</v>
      </c>
      <c r="E2521" t="s">
        <v>92</v>
      </c>
      <c r="F2521">
        <v>0</v>
      </c>
    </row>
    <row r="2522" spans="1:6">
      <c r="A2522" s="7">
        <v>44474</v>
      </c>
      <c r="B2522" t="s">
        <v>0</v>
      </c>
      <c r="C2522" s="4">
        <v>142801.28</v>
      </c>
      <c r="D2522" s="15" t="s">
        <v>90</v>
      </c>
      <c r="E2522" t="s">
        <v>93</v>
      </c>
      <c r="F2522">
        <v>0</v>
      </c>
    </row>
    <row r="2523" spans="1:6">
      <c r="A2523" s="7">
        <v>44474</v>
      </c>
      <c r="B2523" t="s">
        <v>0</v>
      </c>
      <c r="C2523" s="4">
        <v>142801.28</v>
      </c>
      <c r="D2523" s="15" t="s">
        <v>90</v>
      </c>
      <c r="E2523" t="s">
        <v>94</v>
      </c>
      <c r="F2523">
        <v>0</v>
      </c>
    </row>
    <row r="2524" spans="1:6">
      <c r="A2524" s="7">
        <v>44475</v>
      </c>
      <c r="B2524" t="s">
        <v>0</v>
      </c>
      <c r="C2524" s="4">
        <v>130400.01</v>
      </c>
      <c r="D2524" s="15" t="s">
        <v>73</v>
      </c>
      <c r="E2524" t="s">
        <v>56</v>
      </c>
      <c r="F2524">
        <v>0</v>
      </c>
    </row>
    <row r="2525" spans="1:6">
      <c r="A2525" s="7">
        <v>44475</v>
      </c>
      <c r="B2525" t="s">
        <v>0</v>
      </c>
      <c r="C2525" s="4">
        <v>130400.01</v>
      </c>
      <c r="D2525" s="15" t="s">
        <v>73</v>
      </c>
      <c r="E2525" t="s">
        <v>55</v>
      </c>
      <c r="F2525">
        <v>0</v>
      </c>
    </row>
    <row r="2526" spans="1:6">
      <c r="A2526" s="7">
        <v>44475</v>
      </c>
      <c r="B2526" t="s">
        <v>0</v>
      </c>
      <c r="C2526" s="4">
        <v>130400.01</v>
      </c>
      <c r="D2526" s="15" t="s">
        <v>76</v>
      </c>
      <c r="E2526" t="s">
        <v>25</v>
      </c>
      <c r="F2526">
        <v>39</v>
      </c>
    </row>
    <row r="2527" spans="1:6">
      <c r="A2527" s="7">
        <v>44475</v>
      </c>
      <c r="B2527" t="s">
        <v>0</v>
      </c>
      <c r="C2527" s="4">
        <v>130400.01</v>
      </c>
      <c r="D2527" s="15" t="s">
        <v>78</v>
      </c>
      <c r="E2527" t="s">
        <v>57</v>
      </c>
      <c r="F2527">
        <v>36</v>
      </c>
    </row>
    <row r="2528" spans="1:6">
      <c r="A2528" s="7">
        <v>44475</v>
      </c>
      <c r="B2528" t="s">
        <v>0</v>
      </c>
      <c r="C2528" s="4">
        <v>130400.01</v>
      </c>
      <c r="D2528" s="15" t="s">
        <v>78</v>
      </c>
      <c r="E2528" t="s">
        <v>58</v>
      </c>
      <c r="F2528">
        <v>78</v>
      </c>
    </row>
    <row r="2529" spans="1:6">
      <c r="A2529" s="7">
        <v>44475</v>
      </c>
      <c r="B2529" t="s">
        <v>0</v>
      </c>
      <c r="C2529" s="4">
        <v>130400.01</v>
      </c>
      <c r="D2529" s="15" t="s">
        <v>79</v>
      </c>
      <c r="E2529" t="s">
        <v>36</v>
      </c>
      <c r="F2529">
        <v>8</v>
      </c>
    </row>
    <row r="2530" spans="1:6">
      <c r="A2530" s="7">
        <v>44475</v>
      </c>
      <c r="B2530" t="s">
        <v>0</v>
      </c>
      <c r="C2530" s="4">
        <v>130400.01</v>
      </c>
      <c r="D2530" s="15" t="s">
        <v>80</v>
      </c>
      <c r="E2530" t="s">
        <v>60</v>
      </c>
      <c r="F2530">
        <v>0</v>
      </c>
    </row>
    <row r="2531" spans="1:6">
      <c r="A2531" s="7">
        <v>44475</v>
      </c>
      <c r="B2531" t="s">
        <v>0</v>
      </c>
      <c r="C2531" s="4">
        <v>130400.01</v>
      </c>
      <c r="D2531" s="15" t="s">
        <v>80</v>
      </c>
      <c r="E2531" t="s">
        <v>59</v>
      </c>
      <c r="F2531">
        <v>0</v>
      </c>
    </row>
    <row r="2532" spans="1:6">
      <c r="A2532" s="7">
        <v>44475</v>
      </c>
      <c r="B2532" t="s">
        <v>0</v>
      </c>
      <c r="C2532" s="4">
        <v>130400.01</v>
      </c>
      <c r="D2532" s="15" t="s">
        <v>81</v>
      </c>
      <c r="E2532" t="s">
        <v>15</v>
      </c>
      <c r="F2532">
        <v>0</v>
      </c>
    </row>
    <row r="2533" spans="1:6">
      <c r="A2533" s="7">
        <v>44475</v>
      </c>
      <c r="B2533" t="s">
        <v>0</v>
      </c>
      <c r="C2533" s="4">
        <v>130400.01</v>
      </c>
      <c r="D2533" s="15" t="s">
        <v>81</v>
      </c>
      <c r="E2533" t="s">
        <v>16</v>
      </c>
      <c r="F2533">
        <v>0</v>
      </c>
    </row>
    <row r="2534" spans="1:6">
      <c r="A2534" s="7">
        <v>44475</v>
      </c>
      <c r="B2534" t="s">
        <v>0</v>
      </c>
      <c r="C2534" s="4">
        <v>130400.01</v>
      </c>
      <c r="D2534" s="15" t="s">
        <v>81</v>
      </c>
      <c r="E2534" t="s">
        <v>17</v>
      </c>
      <c r="F2534">
        <v>0</v>
      </c>
    </row>
    <row r="2535" spans="1:6">
      <c r="A2535" s="7">
        <v>44475</v>
      </c>
      <c r="B2535" t="s">
        <v>0</v>
      </c>
      <c r="C2535" s="4">
        <v>130400.01</v>
      </c>
      <c r="D2535" s="15" t="s">
        <v>82</v>
      </c>
      <c r="E2535" t="s">
        <v>19</v>
      </c>
      <c r="F2535">
        <v>0</v>
      </c>
    </row>
    <row r="2536" spans="1:6">
      <c r="A2536" s="7">
        <v>44475</v>
      </c>
      <c r="B2536" t="s">
        <v>0</v>
      </c>
      <c r="C2536" s="4">
        <v>130400.01</v>
      </c>
      <c r="D2536" s="15" t="s">
        <v>83</v>
      </c>
      <c r="E2536" t="s">
        <v>14</v>
      </c>
      <c r="F2536">
        <v>2</v>
      </c>
    </row>
    <row r="2537" spans="1:6">
      <c r="A2537" s="7">
        <v>44475</v>
      </c>
      <c r="B2537" t="s">
        <v>0</v>
      </c>
      <c r="C2537" s="4">
        <v>130400.01</v>
      </c>
      <c r="D2537" s="15" t="s">
        <v>84</v>
      </c>
      <c r="E2537" t="s">
        <v>38</v>
      </c>
      <c r="F2537">
        <v>276</v>
      </c>
    </row>
    <row r="2538" spans="1:6">
      <c r="A2538" s="7">
        <v>44475</v>
      </c>
      <c r="B2538" t="s">
        <v>0</v>
      </c>
      <c r="C2538" s="4">
        <v>130400.01</v>
      </c>
      <c r="D2538" s="15" t="s">
        <v>85</v>
      </c>
      <c r="E2538" t="s">
        <v>40</v>
      </c>
      <c r="F2538">
        <v>0</v>
      </c>
    </row>
    <row r="2539" spans="1:6">
      <c r="A2539" s="7">
        <v>44475</v>
      </c>
      <c r="B2539" t="s">
        <v>0</v>
      </c>
      <c r="C2539" s="4">
        <v>130400.01</v>
      </c>
      <c r="D2539" s="15" t="s">
        <v>86</v>
      </c>
      <c r="E2539" t="s">
        <v>13</v>
      </c>
      <c r="F2539">
        <v>0</v>
      </c>
    </row>
    <row r="2540" spans="1:6">
      <c r="A2540" s="7">
        <v>44475</v>
      </c>
      <c r="B2540" t="s">
        <v>0</v>
      </c>
      <c r="C2540" s="4">
        <v>130400.01</v>
      </c>
      <c r="D2540" s="15" t="s">
        <v>87</v>
      </c>
      <c r="E2540" t="s">
        <v>37</v>
      </c>
      <c r="F2540">
        <v>0</v>
      </c>
    </row>
    <row r="2541" spans="1:6">
      <c r="A2541" s="7">
        <v>44475</v>
      </c>
      <c r="B2541" t="s">
        <v>0</v>
      </c>
      <c r="C2541" s="4">
        <v>130400.01</v>
      </c>
      <c r="D2541" s="15" t="s">
        <v>88</v>
      </c>
      <c r="E2541" t="s">
        <v>39</v>
      </c>
      <c r="F2541">
        <v>0</v>
      </c>
    </row>
    <row r="2542" spans="1:6">
      <c r="A2542" s="7">
        <v>44475</v>
      </c>
      <c r="B2542" t="s">
        <v>0</v>
      </c>
      <c r="C2542" s="4">
        <v>130400.01</v>
      </c>
      <c r="D2542" s="15" t="s">
        <v>89</v>
      </c>
      <c r="E2542" t="s">
        <v>20</v>
      </c>
      <c r="F2542">
        <v>347</v>
      </c>
    </row>
    <row r="2543" spans="1:6">
      <c r="A2543" s="7">
        <v>44475</v>
      </c>
      <c r="B2543" t="s">
        <v>0</v>
      </c>
      <c r="C2543" s="4">
        <v>130400.01</v>
      </c>
      <c r="D2543" s="15" t="s">
        <v>89</v>
      </c>
      <c r="E2543" t="s">
        <v>21</v>
      </c>
      <c r="F2543">
        <v>10</v>
      </c>
    </row>
    <row r="2544" spans="1:6">
      <c r="A2544" s="7">
        <v>44475</v>
      </c>
      <c r="B2544" t="s">
        <v>0</v>
      </c>
      <c r="C2544" s="4">
        <v>130400.01</v>
      </c>
      <c r="D2544" s="15" t="s">
        <v>89</v>
      </c>
      <c r="E2544" t="s">
        <v>22</v>
      </c>
      <c r="F2544">
        <v>573</v>
      </c>
    </row>
    <row r="2545" spans="1:6">
      <c r="A2545" s="7">
        <v>44475</v>
      </c>
      <c r="B2545" t="s">
        <v>0</v>
      </c>
      <c r="C2545" s="4">
        <v>130400.01</v>
      </c>
      <c r="D2545" s="15" t="s">
        <v>90</v>
      </c>
      <c r="E2545" t="s">
        <v>91</v>
      </c>
      <c r="F2545">
        <v>0</v>
      </c>
    </row>
    <row r="2546" spans="1:6">
      <c r="A2546" s="7">
        <v>44475</v>
      </c>
      <c r="B2546" t="s">
        <v>0</v>
      </c>
      <c r="C2546" s="4">
        <v>130400.01</v>
      </c>
      <c r="D2546" s="15" t="s">
        <v>90</v>
      </c>
      <c r="E2546" t="s">
        <v>18</v>
      </c>
      <c r="F2546">
        <v>0</v>
      </c>
    </row>
    <row r="2547" spans="1:6">
      <c r="A2547" s="7">
        <v>44475</v>
      </c>
      <c r="B2547" t="s">
        <v>0</v>
      </c>
      <c r="C2547" s="4">
        <v>130400.01</v>
      </c>
      <c r="D2547" s="15" t="s">
        <v>90</v>
      </c>
      <c r="E2547" t="s">
        <v>92</v>
      </c>
      <c r="F2547">
        <v>0</v>
      </c>
    </row>
    <row r="2548" spans="1:6">
      <c r="A2548" s="7">
        <v>44475</v>
      </c>
      <c r="B2548" t="s">
        <v>0</v>
      </c>
      <c r="C2548" s="4">
        <v>130400.01</v>
      </c>
      <c r="D2548" s="15" t="s">
        <v>90</v>
      </c>
      <c r="E2548" t="s">
        <v>93</v>
      </c>
      <c r="F2548">
        <v>0</v>
      </c>
    </row>
    <row r="2549" spans="1:6">
      <c r="A2549" s="7">
        <v>44475</v>
      </c>
      <c r="B2549" t="s">
        <v>0</v>
      </c>
      <c r="C2549" s="4">
        <v>130400.01</v>
      </c>
      <c r="D2549" s="15" t="s">
        <v>90</v>
      </c>
      <c r="E2549" t="s">
        <v>94</v>
      </c>
      <c r="F2549">
        <v>0</v>
      </c>
    </row>
    <row r="2550" spans="1:6">
      <c r="A2550" s="7">
        <v>44476</v>
      </c>
      <c r="B2550" t="s">
        <v>0</v>
      </c>
      <c r="C2550" s="4">
        <v>132186.12</v>
      </c>
      <c r="D2550" s="15" t="s">
        <v>73</v>
      </c>
      <c r="E2550" t="s">
        <v>56</v>
      </c>
      <c r="F2550">
        <v>0</v>
      </c>
    </row>
    <row r="2551" spans="1:6">
      <c r="A2551" s="7">
        <v>44476</v>
      </c>
      <c r="B2551" t="s">
        <v>0</v>
      </c>
      <c r="C2551" s="4">
        <v>132186.12</v>
      </c>
      <c r="D2551" s="15" t="s">
        <v>73</v>
      </c>
      <c r="E2551" t="s">
        <v>55</v>
      </c>
      <c r="F2551">
        <v>0</v>
      </c>
    </row>
    <row r="2552" spans="1:6">
      <c r="A2552" s="7">
        <v>44476</v>
      </c>
      <c r="B2552" t="s">
        <v>0</v>
      </c>
      <c r="C2552" s="4">
        <v>132186.12</v>
      </c>
      <c r="D2552" s="15" t="s">
        <v>76</v>
      </c>
      <c r="E2552" t="s">
        <v>25</v>
      </c>
      <c r="F2552">
        <v>21</v>
      </c>
    </row>
    <row r="2553" spans="1:6">
      <c r="A2553" s="7">
        <v>44476</v>
      </c>
      <c r="B2553" t="s">
        <v>0</v>
      </c>
      <c r="C2553" s="4">
        <v>132186.12</v>
      </c>
      <c r="D2553" s="15" t="s">
        <v>78</v>
      </c>
      <c r="E2553" t="s">
        <v>57</v>
      </c>
      <c r="F2553">
        <v>35</v>
      </c>
    </row>
    <row r="2554" spans="1:6">
      <c r="A2554" s="7">
        <v>44476</v>
      </c>
      <c r="B2554" t="s">
        <v>0</v>
      </c>
      <c r="C2554" s="4">
        <v>132186.12</v>
      </c>
      <c r="D2554" s="15" t="s">
        <v>78</v>
      </c>
      <c r="E2554" t="s">
        <v>58</v>
      </c>
      <c r="F2554">
        <v>64</v>
      </c>
    </row>
    <row r="2555" spans="1:6">
      <c r="A2555" s="7">
        <v>44476</v>
      </c>
      <c r="B2555" t="s">
        <v>0</v>
      </c>
      <c r="C2555" s="4">
        <v>132186.12</v>
      </c>
      <c r="D2555" s="15" t="s">
        <v>79</v>
      </c>
      <c r="E2555" t="s">
        <v>36</v>
      </c>
      <c r="F2555">
        <v>8</v>
      </c>
    </row>
    <row r="2556" spans="1:6">
      <c r="A2556" s="7">
        <v>44476</v>
      </c>
      <c r="B2556" t="s">
        <v>0</v>
      </c>
      <c r="C2556" s="4">
        <v>132186.12</v>
      </c>
      <c r="D2556" s="15" t="s">
        <v>80</v>
      </c>
      <c r="E2556" t="s">
        <v>60</v>
      </c>
      <c r="F2556">
        <v>0</v>
      </c>
    </row>
    <row r="2557" spans="1:6">
      <c r="A2557" s="7">
        <v>44476</v>
      </c>
      <c r="B2557" t="s">
        <v>0</v>
      </c>
      <c r="C2557" s="4">
        <v>132186.12</v>
      </c>
      <c r="D2557" s="15" t="s">
        <v>80</v>
      </c>
      <c r="E2557" t="s">
        <v>59</v>
      </c>
      <c r="F2557">
        <v>0</v>
      </c>
    </row>
    <row r="2558" spans="1:6">
      <c r="A2558" s="7">
        <v>44476</v>
      </c>
      <c r="B2558" t="s">
        <v>0</v>
      </c>
      <c r="C2558" s="4">
        <v>132186.12</v>
      </c>
      <c r="D2558" s="15" t="s">
        <v>81</v>
      </c>
      <c r="E2558" t="s">
        <v>15</v>
      </c>
      <c r="F2558">
        <v>0</v>
      </c>
    </row>
    <row r="2559" spans="1:6">
      <c r="A2559" s="7">
        <v>44476</v>
      </c>
      <c r="B2559" t="s">
        <v>0</v>
      </c>
      <c r="C2559" s="4">
        <v>132186.12</v>
      </c>
      <c r="D2559" s="15" t="s">
        <v>81</v>
      </c>
      <c r="E2559" t="s">
        <v>16</v>
      </c>
      <c r="F2559">
        <v>0</v>
      </c>
    </row>
    <row r="2560" spans="1:6">
      <c r="A2560" s="7">
        <v>44476</v>
      </c>
      <c r="B2560" t="s">
        <v>0</v>
      </c>
      <c r="C2560" s="4">
        <v>132186.12</v>
      </c>
      <c r="D2560" s="15" t="s">
        <v>81</v>
      </c>
      <c r="E2560" t="s">
        <v>17</v>
      </c>
      <c r="F2560">
        <v>0</v>
      </c>
    </row>
    <row r="2561" spans="1:6">
      <c r="A2561" s="7">
        <v>44476</v>
      </c>
      <c r="B2561" t="s">
        <v>0</v>
      </c>
      <c r="C2561" s="4">
        <v>132186.12</v>
      </c>
      <c r="D2561" s="15" t="s">
        <v>82</v>
      </c>
      <c r="E2561" t="s">
        <v>19</v>
      </c>
      <c r="F2561">
        <v>0</v>
      </c>
    </row>
    <row r="2562" spans="1:6">
      <c r="A2562" s="7">
        <v>44476</v>
      </c>
      <c r="B2562" t="s">
        <v>0</v>
      </c>
      <c r="C2562" s="4">
        <v>132186.12</v>
      </c>
      <c r="D2562" s="15" t="s">
        <v>83</v>
      </c>
      <c r="E2562" t="s">
        <v>14</v>
      </c>
      <c r="F2562">
        <v>3</v>
      </c>
    </row>
    <row r="2563" spans="1:6">
      <c r="A2563" s="7">
        <v>44476</v>
      </c>
      <c r="B2563" t="s">
        <v>0</v>
      </c>
      <c r="C2563" s="4">
        <v>132186.12</v>
      </c>
      <c r="D2563" s="15" t="s">
        <v>84</v>
      </c>
      <c r="E2563" t="s">
        <v>38</v>
      </c>
      <c r="F2563">
        <v>306</v>
      </c>
    </row>
    <row r="2564" spans="1:6">
      <c r="A2564" s="7">
        <v>44476</v>
      </c>
      <c r="B2564" t="s">
        <v>0</v>
      </c>
      <c r="C2564" s="4">
        <v>132186.12</v>
      </c>
      <c r="D2564" s="15" t="s">
        <v>85</v>
      </c>
      <c r="E2564" t="s">
        <v>40</v>
      </c>
      <c r="F2564">
        <v>0</v>
      </c>
    </row>
    <row r="2565" spans="1:6">
      <c r="A2565" s="7">
        <v>44476</v>
      </c>
      <c r="B2565" t="s">
        <v>0</v>
      </c>
      <c r="C2565" s="4">
        <v>132186.12</v>
      </c>
      <c r="D2565" s="15" t="s">
        <v>86</v>
      </c>
      <c r="E2565" t="s">
        <v>13</v>
      </c>
      <c r="F2565">
        <v>0</v>
      </c>
    </row>
    <row r="2566" spans="1:6">
      <c r="A2566" s="7">
        <v>44476</v>
      </c>
      <c r="B2566" t="s">
        <v>0</v>
      </c>
      <c r="C2566" s="4">
        <v>132186.12</v>
      </c>
      <c r="D2566" s="15" t="s">
        <v>87</v>
      </c>
      <c r="E2566" t="s">
        <v>37</v>
      </c>
      <c r="F2566">
        <v>0</v>
      </c>
    </row>
    <row r="2567" spans="1:6">
      <c r="A2567" s="7">
        <v>44476</v>
      </c>
      <c r="B2567" t="s">
        <v>0</v>
      </c>
      <c r="C2567" s="4">
        <v>132186.12</v>
      </c>
      <c r="D2567" s="15" t="s">
        <v>88</v>
      </c>
      <c r="E2567" t="s">
        <v>39</v>
      </c>
      <c r="F2567">
        <v>0</v>
      </c>
    </row>
    <row r="2568" spans="1:6">
      <c r="A2568" s="7">
        <v>44476</v>
      </c>
      <c r="B2568" t="s">
        <v>0</v>
      </c>
      <c r="C2568" s="4">
        <v>132186.12</v>
      </c>
      <c r="D2568" s="15" t="s">
        <v>89</v>
      </c>
      <c r="E2568" t="s">
        <v>20</v>
      </c>
      <c r="F2568">
        <v>384</v>
      </c>
    </row>
    <row r="2569" spans="1:6">
      <c r="A2569" s="7">
        <v>44476</v>
      </c>
      <c r="B2569" t="s">
        <v>0</v>
      </c>
      <c r="C2569" s="4">
        <v>132186.12</v>
      </c>
      <c r="D2569" s="15" t="s">
        <v>89</v>
      </c>
      <c r="E2569" t="s">
        <v>21</v>
      </c>
      <c r="F2569">
        <v>9</v>
      </c>
    </row>
    <row r="2570" spans="1:6">
      <c r="A2570" s="7">
        <v>44476</v>
      </c>
      <c r="B2570" t="s">
        <v>0</v>
      </c>
      <c r="C2570" s="4">
        <v>132186.12</v>
      </c>
      <c r="D2570" s="15" t="s">
        <v>89</v>
      </c>
      <c r="E2570" t="s">
        <v>22</v>
      </c>
      <c r="F2570">
        <v>647</v>
      </c>
    </row>
    <row r="2571" spans="1:6">
      <c r="A2571" s="7">
        <v>44476</v>
      </c>
      <c r="B2571" t="s">
        <v>0</v>
      </c>
      <c r="C2571" s="4">
        <v>132186.12</v>
      </c>
      <c r="D2571" s="15" t="s">
        <v>90</v>
      </c>
      <c r="E2571" t="s">
        <v>91</v>
      </c>
      <c r="F2571">
        <v>0</v>
      </c>
    </row>
    <row r="2572" spans="1:6">
      <c r="A2572" s="7">
        <v>44476</v>
      </c>
      <c r="B2572" t="s">
        <v>0</v>
      </c>
      <c r="C2572" s="4">
        <v>132186.12</v>
      </c>
      <c r="D2572" s="15" t="s">
        <v>90</v>
      </c>
      <c r="E2572" t="s">
        <v>18</v>
      </c>
      <c r="F2572">
        <v>0</v>
      </c>
    </row>
    <row r="2573" spans="1:6">
      <c r="A2573" s="7">
        <v>44476</v>
      </c>
      <c r="B2573" t="s">
        <v>0</v>
      </c>
      <c r="C2573" s="4">
        <v>132186.12</v>
      </c>
      <c r="D2573" s="15" t="s">
        <v>90</v>
      </c>
      <c r="E2573" t="s">
        <v>92</v>
      </c>
      <c r="F2573">
        <v>0</v>
      </c>
    </row>
    <row r="2574" spans="1:6">
      <c r="A2574" s="7">
        <v>44476</v>
      </c>
      <c r="B2574" t="s">
        <v>0</v>
      </c>
      <c r="C2574" s="4">
        <v>132186.12</v>
      </c>
      <c r="D2574" s="15" t="s">
        <v>90</v>
      </c>
      <c r="E2574" t="s">
        <v>93</v>
      </c>
      <c r="F2574">
        <v>0</v>
      </c>
    </row>
    <row r="2575" spans="1:6">
      <c r="A2575" s="7">
        <v>44476</v>
      </c>
      <c r="B2575" t="s">
        <v>0</v>
      </c>
      <c r="C2575" s="4">
        <v>132186.12</v>
      </c>
      <c r="D2575" s="15" t="s">
        <v>90</v>
      </c>
      <c r="E2575" t="s">
        <v>94</v>
      </c>
      <c r="F2575">
        <v>0</v>
      </c>
    </row>
    <row r="2576" spans="1:6">
      <c r="A2576" s="7">
        <v>44477</v>
      </c>
      <c r="B2576" t="s">
        <v>0</v>
      </c>
      <c r="C2576" s="4">
        <v>136721.82999999999</v>
      </c>
      <c r="D2576" s="15" t="s">
        <v>73</v>
      </c>
      <c r="E2576" t="s">
        <v>56</v>
      </c>
      <c r="F2576">
        <v>0</v>
      </c>
    </row>
    <row r="2577" spans="1:6">
      <c r="A2577" s="7">
        <v>44477</v>
      </c>
      <c r="B2577" t="s">
        <v>0</v>
      </c>
      <c r="C2577" s="4">
        <v>136721.82999999999</v>
      </c>
      <c r="D2577" s="15" t="s">
        <v>73</v>
      </c>
      <c r="E2577" t="s">
        <v>55</v>
      </c>
      <c r="F2577">
        <v>0</v>
      </c>
    </row>
    <row r="2578" spans="1:6">
      <c r="A2578" s="7">
        <v>44477</v>
      </c>
      <c r="B2578" t="s">
        <v>0</v>
      </c>
      <c r="C2578" s="4">
        <v>136721.82999999999</v>
      </c>
      <c r="D2578" s="15" t="s">
        <v>76</v>
      </c>
      <c r="E2578" t="s">
        <v>25</v>
      </c>
      <c r="F2578">
        <v>31</v>
      </c>
    </row>
    <row r="2579" spans="1:6">
      <c r="A2579" s="7">
        <v>44477</v>
      </c>
      <c r="B2579" t="s">
        <v>0</v>
      </c>
      <c r="C2579" s="4">
        <v>136721.82999999999</v>
      </c>
      <c r="D2579" s="15" t="s">
        <v>78</v>
      </c>
      <c r="E2579" t="s">
        <v>57</v>
      </c>
      <c r="F2579">
        <v>35</v>
      </c>
    </row>
    <row r="2580" spans="1:6">
      <c r="A2580" s="7">
        <v>44477</v>
      </c>
      <c r="B2580" t="s">
        <v>0</v>
      </c>
      <c r="C2580" s="4">
        <v>136721.82999999999</v>
      </c>
      <c r="D2580" s="15" t="s">
        <v>78</v>
      </c>
      <c r="E2580" t="s">
        <v>58</v>
      </c>
      <c r="F2580">
        <v>57</v>
      </c>
    </row>
    <row r="2581" spans="1:6">
      <c r="A2581" s="7">
        <v>44477</v>
      </c>
      <c r="B2581" t="s">
        <v>0</v>
      </c>
      <c r="C2581" s="4">
        <v>136721.82999999999</v>
      </c>
      <c r="D2581" s="15" t="s">
        <v>79</v>
      </c>
      <c r="E2581" t="s">
        <v>36</v>
      </c>
      <c r="F2581">
        <v>5</v>
      </c>
    </row>
    <row r="2582" spans="1:6">
      <c r="A2582" s="7">
        <v>44477</v>
      </c>
      <c r="B2582" t="s">
        <v>0</v>
      </c>
      <c r="C2582" s="4">
        <v>136721.82999999999</v>
      </c>
      <c r="D2582" s="15" t="s">
        <v>80</v>
      </c>
      <c r="E2582" t="s">
        <v>60</v>
      </c>
      <c r="F2582">
        <v>0</v>
      </c>
    </row>
    <row r="2583" spans="1:6">
      <c r="A2583" s="7">
        <v>44477</v>
      </c>
      <c r="B2583" t="s">
        <v>0</v>
      </c>
      <c r="C2583" s="4">
        <v>136721.82999999999</v>
      </c>
      <c r="D2583" s="15" t="s">
        <v>80</v>
      </c>
      <c r="E2583" t="s">
        <v>59</v>
      </c>
      <c r="F2583">
        <v>0</v>
      </c>
    </row>
    <row r="2584" spans="1:6">
      <c r="A2584" s="7">
        <v>44477</v>
      </c>
      <c r="B2584" t="s">
        <v>0</v>
      </c>
      <c r="C2584" s="4">
        <v>136721.82999999999</v>
      </c>
      <c r="D2584" s="15" t="s">
        <v>81</v>
      </c>
      <c r="E2584" t="s">
        <v>15</v>
      </c>
      <c r="F2584">
        <v>0</v>
      </c>
    </row>
    <row r="2585" spans="1:6">
      <c r="A2585" s="7">
        <v>44477</v>
      </c>
      <c r="B2585" t="s">
        <v>0</v>
      </c>
      <c r="C2585" s="4">
        <v>136721.82999999999</v>
      </c>
      <c r="D2585" s="15" t="s">
        <v>81</v>
      </c>
      <c r="E2585" t="s">
        <v>16</v>
      </c>
      <c r="F2585">
        <v>0</v>
      </c>
    </row>
    <row r="2586" spans="1:6">
      <c r="A2586" s="7">
        <v>44477</v>
      </c>
      <c r="B2586" t="s">
        <v>0</v>
      </c>
      <c r="C2586" s="4">
        <v>136721.82999999999</v>
      </c>
      <c r="D2586" s="15" t="s">
        <v>81</v>
      </c>
      <c r="E2586" t="s">
        <v>17</v>
      </c>
      <c r="F2586">
        <v>0</v>
      </c>
    </row>
    <row r="2587" spans="1:6">
      <c r="A2587" s="7">
        <v>44477</v>
      </c>
      <c r="B2587" t="s">
        <v>0</v>
      </c>
      <c r="C2587" s="4">
        <v>136721.82999999999</v>
      </c>
      <c r="D2587" s="15" t="s">
        <v>82</v>
      </c>
      <c r="E2587" t="s">
        <v>19</v>
      </c>
      <c r="F2587">
        <v>0</v>
      </c>
    </row>
    <row r="2588" spans="1:6">
      <c r="A2588" s="7">
        <v>44477</v>
      </c>
      <c r="B2588" t="s">
        <v>0</v>
      </c>
      <c r="C2588" s="4">
        <v>136721.82999999999</v>
      </c>
      <c r="D2588" s="15" t="s">
        <v>83</v>
      </c>
      <c r="E2588" t="s">
        <v>14</v>
      </c>
      <c r="F2588">
        <v>5</v>
      </c>
    </row>
    <row r="2589" spans="1:6">
      <c r="A2589" s="7">
        <v>44477</v>
      </c>
      <c r="B2589" t="s">
        <v>0</v>
      </c>
      <c r="C2589" s="4">
        <v>136721.82999999999</v>
      </c>
      <c r="D2589" s="15" t="s">
        <v>84</v>
      </c>
      <c r="E2589" t="s">
        <v>38</v>
      </c>
      <c r="F2589">
        <v>324</v>
      </c>
    </row>
    <row r="2590" spans="1:6">
      <c r="A2590" s="7">
        <v>44477</v>
      </c>
      <c r="B2590" t="s">
        <v>0</v>
      </c>
      <c r="C2590" s="4">
        <v>136721.82999999999</v>
      </c>
      <c r="D2590" s="15" t="s">
        <v>85</v>
      </c>
      <c r="E2590" t="s">
        <v>40</v>
      </c>
      <c r="F2590">
        <v>0</v>
      </c>
    </row>
    <row r="2591" spans="1:6">
      <c r="A2591" s="7">
        <v>44477</v>
      </c>
      <c r="B2591" t="s">
        <v>0</v>
      </c>
      <c r="C2591" s="4">
        <v>136721.82999999999</v>
      </c>
      <c r="D2591" s="15" t="s">
        <v>86</v>
      </c>
      <c r="E2591" t="s">
        <v>13</v>
      </c>
      <c r="F2591">
        <v>0</v>
      </c>
    </row>
    <row r="2592" spans="1:6">
      <c r="A2592" s="7">
        <v>44477</v>
      </c>
      <c r="B2592" t="s">
        <v>0</v>
      </c>
      <c r="C2592" s="4">
        <v>136721.82999999999</v>
      </c>
      <c r="D2592" s="15" t="s">
        <v>87</v>
      </c>
      <c r="E2592" t="s">
        <v>37</v>
      </c>
      <c r="F2592">
        <v>0</v>
      </c>
    </row>
    <row r="2593" spans="1:6">
      <c r="A2593" s="7">
        <v>44477</v>
      </c>
      <c r="B2593" t="s">
        <v>0</v>
      </c>
      <c r="C2593" s="4">
        <v>136721.82999999999</v>
      </c>
      <c r="D2593" s="15" t="s">
        <v>88</v>
      </c>
      <c r="E2593" t="s">
        <v>39</v>
      </c>
      <c r="F2593">
        <v>0</v>
      </c>
    </row>
    <row r="2594" spans="1:6">
      <c r="A2594" s="7">
        <v>44477</v>
      </c>
      <c r="B2594" t="s">
        <v>0</v>
      </c>
      <c r="C2594" s="4">
        <v>136721.82999999999</v>
      </c>
      <c r="D2594" s="15" t="s">
        <v>89</v>
      </c>
      <c r="E2594" t="s">
        <v>20</v>
      </c>
      <c r="F2594">
        <v>390</v>
      </c>
    </row>
    <row r="2595" spans="1:6">
      <c r="A2595" s="7">
        <v>44477</v>
      </c>
      <c r="B2595" t="s">
        <v>0</v>
      </c>
      <c r="C2595" s="4">
        <v>136721.82999999999</v>
      </c>
      <c r="D2595" s="15" t="s">
        <v>89</v>
      </c>
      <c r="E2595" t="s">
        <v>21</v>
      </c>
      <c r="F2595">
        <v>10</v>
      </c>
    </row>
    <row r="2596" spans="1:6">
      <c r="A2596" s="7">
        <v>44477</v>
      </c>
      <c r="B2596" t="s">
        <v>0</v>
      </c>
      <c r="C2596" s="4">
        <v>136721.82999999999</v>
      </c>
      <c r="D2596" s="15" t="s">
        <v>89</v>
      </c>
      <c r="E2596" t="s">
        <v>22</v>
      </c>
      <c r="F2596">
        <v>693</v>
      </c>
    </row>
    <row r="2597" spans="1:6">
      <c r="A2597" s="7">
        <v>44477</v>
      </c>
      <c r="B2597" t="s">
        <v>0</v>
      </c>
      <c r="C2597" s="4">
        <v>136721.82999999999</v>
      </c>
      <c r="D2597" s="15" t="s">
        <v>90</v>
      </c>
      <c r="E2597" t="s">
        <v>91</v>
      </c>
      <c r="F2597">
        <v>1</v>
      </c>
    </row>
    <row r="2598" spans="1:6">
      <c r="A2598" s="7">
        <v>44477</v>
      </c>
      <c r="B2598" t="s">
        <v>0</v>
      </c>
      <c r="C2598" s="4">
        <v>136721.82999999999</v>
      </c>
      <c r="D2598" s="15" t="s">
        <v>90</v>
      </c>
      <c r="E2598" t="s">
        <v>18</v>
      </c>
      <c r="F2598">
        <v>0</v>
      </c>
    </row>
    <row r="2599" spans="1:6">
      <c r="A2599" s="7">
        <v>44477</v>
      </c>
      <c r="B2599" t="s">
        <v>0</v>
      </c>
      <c r="C2599" s="4">
        <v>136721.82999999999</v>
      </c>
      <c r="D2599" s="15" t="s">
        <v>90</v>
      </c>
      <c r="E2599" t="s">
        <v>92</v>
      </c>
      <c r="F2599">
        <v>0</v>
      </c>
    </row>
    <row r="2600" spans="1:6">
      <c r="A2600" s="7">
        <v>44477</v>
      </c>
      <c r="B2600" t="s">
        <v>0</v>
      </c>
      <c r="C2600" s="4">
        <v>136721.82999999999</v>
      </c>
      <c r="D2600" s="15" t="s">
        <v>90</v>
      </c>
      <c r="E2600" t="s">
        <v>93</v>
      </c>
      <c r="F2600">
        <v>0</v>
      </c>
    </row>
    <row r="2601" spans="1:6">
      <c r="A2601" s="7">
        <v>44477</v>
      </c>
      <c r="B2601" t="s">
        <v>0</v>
      </c>
      <c r="C2601" s="4">
        <v>136721.82999999999</v>
      </c>
      <c r="D2601" s="15" t="s">
        <v>90</v>
      </c>
      <c r="E2601" t="s">
        <v>94</v>
      </c>
      <c r="F2601">
        <v>0</v>
      </c>
    </row>
    <row r="2602" spans="1:6">
      <c r="A2602" s="7">
        <v>44478</v>
      </c>
      <c r="B2602" t="s">
        <v>0</v>
      </c>
      <c r="C2602" s="4">
        <v>142680.95999999999</v>
      </c>
      <c r="D2602" s="15" t="s">
        <v>73</v>
      </c>
      <c r="E2602" t="s">
        <v>56</v>
      </c>
      <c r="F2602">
        <v>0</v>
      </c>
    </row>
    <row r="2603" spans="1:6">
      <c r="A2603" s="7">
        <v>44478</v>
      </c>
      <c r="B2603" t="s">
        <v>0</v>
      </c>
      <c r="C2603" s="4">
        <v>142680.95999999999</v>
      </c>
      <c r="D2603" s="15" t="s">
        <v>73</v>
      </c>
      <c r="E2603" t="s">
        <v>55</v>
      </c>
      <c r="F2603">
        <v>0</v>
      </c>
    </row>
    <row r="2604" spans="1:6">
      <c r="A2604" s="7">
        <v>44478</v>
      </c>
      <c r="B2604" t="s">
        <v>0</v>
      </c>
      <c r="C2604" s="4">
        <v>142680.95999999999</v>
      </c>
      <c r="D2604" s="15" t="s">
        <v>76</v>
      </c>
      <c r="E2604" t="s">
        <v>25</v>
      </c>
      <c r="F2604">
        <v>33</v>
      </c>
    </row>
    <row r="2605" spans="1:6">
      <c r="A2605" s="7">
        <v>44478</v>
      </c>
      <c r="B2605" t="s">
        <v>0</v>
      </c>
      <c r="C2605" s="4">
        <v>142680.95999999999</v>
      </c>
      <c r="D2605" s="15" t="s">
        <v>78</v>
      </c>
      <c r="E2605" t="s">
        <v>57</v>
      </c>
      <c r="F2605">
        <v>39</v>
      </c>
    </row>
    <row r="2606" spans="1:6">
      <c r="A2606" s="7">
        <v>44478</v>
      </c>
      <c r="B2606" t="s">
        <v>0</v>
      </c>
      <c r="C2606" s="4">
        <v>142680.95999999999</v>
      </c>
      <c r="D2606" s="15" t="s">
        <v>78</v>
      </c>
      <c r="E2606" t="s">
        <v>58</v>
      </c>
      <c r="F2606">
        <v>88</v>
      </c>
    </row>
    <row r="2607" spans="1:6">
      <c r="A2607" s="7">
        <v>44478</v>
      </c>
      <c r="B2607" t="s">
        <v>0</v>
      </c>
      <c r="C2607" s="4">
        <v>142680.95999999999</v>
      </c>
      <c r="D2607" s="15" t="s">
        <v>79</v>
      </c>
      <c r="E2607" t="s">
        <v>36</v>
      </c>
      <c r="F2607">
        <v>17</v>
      </c>
    </row>
    <row r="2608" spans="1:6">
      <c r="A2608" s="7">
        <v>44478</v>
      </c>
      <c r="B2608" t="s">
        <v>0</v>
      </c>
      <c r="C2608" s="4">
        <v>142680.95999999999</v>
      </c>
      <c r="D2608" s="15" t="s">
        <v>80</v>
      </c>
      <c r="E2608" t="s">
        <v>60</v>
      </c>
      <c r="F2608">
        <v>0</v>
      </c>
    </row>
    <row r="2609" spans="1:6">
      <c r="A2609" s="7">
        <v>44478</v>
      </c>
      <c r="B2609" t="s">
        <v>0</v>
      </c>
      <c r="C2609" s="4">
        <v>142680.95999999999</v>
      </c>
      <c r="D2609" s="15" t="s">
        <v>80</v>
      </c>
      <c r="E2609" t="s">
        <v>59</v>
      </c>
      <c r="F2609">
        <v>0</v>
      </c>
    </row>
    <row r="2610" spans="1:6">
      <c r="A2610" s="7">
        <v>44478</v>
      </c>
      <c r="B2610" t="s">
        <v>0</v>
      </c>
      <c r="C2610" s="4">
        <v>142680.95999999999</v>
      </c>
      <c r="D2610" s="15" t="s">
        <v>81</v>
      </c>
      <c r="E2610" t="s">
        <v>15</v>
      </c>
      <c r="F2610">
        <v>0</v>
      </c>
    </row>
    <row r="2611" spans="1:6">
      <c r="A2611" s="7">
        <v>44478</v>
      </c>
      <c r="B2611" t="s">
        <v>0</v>
      </c>
      <c r="C2611" s="4">
        <v>142680.95999999999</v>
      </c>
      <c r="D2611" s="15" t="s">
        <v>81</v>
      </c>
      <c r="E2611" t="s">
        <v>16</v>
      </c>
      <c r="F2611">
        <v>0</v>
      </c>
    </row>
    <row r="2612" spans="1:6">
      <c r="A2612" s="7">
        <v>44478</v>
      </c>
      <c r="B2612" t="s">
        <v>0</v>
      </c>
      <c r="C2612" s="4">
        <v>142680.95999999999</v>
      </c>
      <c r="D2612" s="15" t="s">
        <v>81</v>
      </c>
      <c r="E2612" t="s">
        <v>17</v>
      </c>
      <c r="F2612">
        <v>0</v>
      </c>
    </row>
    <row r="2613" spans="1:6">
      <c r="A2613" s="7">
        <v>44478</v>
      </c>
      <c r="B2613" t="s">
        <v>0</v>
      </c>
      <c r="C2613" s="4">
        <v>142680.95999999999</v>
      </c>
      <c r="D2613" s="15" t="s">
        <v>82</v>
      </c>
      <c r="E2613" t="s">
        <v>19</v>
      </c>
      <c r="F2613">
        <v>0</v>
      </c>
    </row>
    <row r="2614" spans="1:6">
      <c r="A2614" s="7">
        <v>44478</v>
      </c>
      <c r="B2614" t="s">
        <v>0</v>
      </c>
      <c r="C2614" s="4">
        <v>142680.95999999999</v>
      </c>
      <c r="D2614" s="15" t="s">
        <v>83</v>
      </c>
      <c r="E2614" t="s">
        <v>14</v>
      </c>
      <c r="F2614">
        <v>4</v>
      </c>
    </row>
    <row r="2615" spans="1:6">
      <c r="A2615" s="7">
        <v>44478</v>
      </c>
      <c r="B2615" t="s">
        <v>0</v>
      </c>
      <c r="C2615" s="4">
        <v>142680.95999999999</v>
      </c>
      <c r="D2615" s="15" t="s">
        <v>84</v>
      </c>
      <c r="E2615" t="s">
        <v>38</v>
      </c>
      <c r="F2615">
        <v>292</v>
      </c>
    </row>
    <row r="2616" spans="1:6">
      <c r="A2616" s="7">
        <v>44478</v>
      </c>
      <c r="B2616" t="s">
        <v>0</v>
      </c>
      <c r="C2616" s="4">
        <v>142680.95999999999</v>
      </c>
      <c r="D2616" s="15" t="s">
        <v>85</v>
      </c>
      <c r="E2616" t="s">
        <v>40</v>
      </c>
      <c r="F2616">
        <v>0</v>
      </c>
    </row>
    <row r="2617" spans="1:6">
      <c r="A2617" s="7">
        <v>44478</v>
      </c>
      <c r="B2617" t="s">
        <v>0</v>
      </c>
      <c r="C2617" s="4">
        <v>142680.95999999999</v>
      </c>
      <c r="D2617" s="15" t="s">
        <v>86</v>
      </c>
      <c r="E2617" t="s">
        <v>13</v>
      </c>
      <c r="F2617">
        <v>0</v>
      </c>
    </row>
    <row r="2618" spans="1:6">
      <c r="A2618" s="7">
        <v>44478</v>
      </c>
      <c r="B2618" t="s">
        <v>0</v>
      </c>
      <c r="C2618" s="4">
        <v>142680.95999999999</v>
      </c>
      <c r="D2618" s="15" t="s">
        <v>87</v>
      </c>
      <c r="E2618" t="s">
        <v>37</v>
      </c>
      <c r="F2618">
        <v>0</v>
      </c>
    </row>
    <row r="2619" spans="1:6">
      <c r="A2619" s="7">
        <v>44478</v>
      </c>
      <c r="B2619" t="s">
        <v>0</v>
      </c>
      <c r="C2619" s="4">
        <v>142680.95999999999</v>
      </c>
      <c r="D2619" s="15" t="s">
        <v>88</v>
      </c>
      <c r="E2619" t="s">
        <v>39</v>
      </c>
      <c r="F2619">
        <v>0</v>
      </c>
    </row>
    <row r="2620" spans="1:6">
      <c r="A2620" s="7">
        <v>44478</v>
      </c>
      <c r="B2620" t="s">
        <v>0</v>
      </c>
      <c r="C2620" s="4">
        <v>142680.95999999999</v>
      </c>
      <c r="D2620" s="15" t="s">
        <v>89</v>
      </c>
      <c r="E2620" t="s">
        <v>20</v>
      </c>
      <c r="F2620">
        <v>409</v>
      </c>
    </row>
    <row r="2621" spans="1:6">
      <c r="A2621" s="7">
        <v>44478</v>
      </c>
      <c r="B2621" t="s">
        <v>0</v>
      </c>
      <c r="C2621" s="4">
        <v>142680.95999999999</v>
      </c>
      <c r="D2621" s="15" t="s">
        <v>89</v>
      </c>
      <c r="E2621" t="s">
        <v>21</v>
      </c>
      <c r="F2621">
        <v>10</v>
      </c>
    </row>
    <row r="2622" spans="1:6">
      <c r="A2622" s="7">
        <v>44478</v>
      </c>
      <c r="B2622" t="s">
        <v>0</v>
      </c>
      <c r="C2622" s="4">
        <v>142680.95999999999</v>
      </c>
      <c r="D2622" s="15" t="s">
        <v>89</v>
      </c>
      <c r="E2622" t="s">
        <v>22</v>
      </c>
      <c r="F2622">
        <v>707</v>
      </c>
    </row>
    <row r="2623" spans="1:6">
      <c r="A2623" s="7">
        <v>44478</v>
      </c>
      <c r="B2623" t="s">
        <v>0</v>
      </c>
      <c r="C2623" s="4">
        <v>142680.95999999999</v>
      </c>
      <c r="D2623" s="15" t="s">
        <v>90</v>
      </c>
      <c r="E2623" t="s">
        <v>91</v>
      </c>
      <c r="F2623">
        <v>0</v>
      </c>
    </row>
    <row r="2624" spans="1:6">
      <c r="A2624" s="7">
        <v>44478</v>
      </c>
      <c r="B2624" t="s">
        <v>0</v>
      </c>
      <c r="C2624" s="4">
        <v>142680.95999999999</v>
      </c>
      <c r="D2624" s="15" t="s">
        <v>90</v>
      </c>
      <c r="E2624" t="s">
        <v>18</v>
      </c>
      <c r="F2624">
        <v>0</v>
      </c>
    </row>
    <row r="2625" spans="1:6">
      <c r="A2625" s="7">
        <v>44478</v>
      </c>
      <c r="B2625" t="s">
        <v>0</v>
      </c>
      <c r="C2625" s="4">
        <v>142680.95999999999</v>
      </c>
      <c r="D2625" s="15" t="s">
        <v>90</v>
      </c>
      <c r="E2625" t="s">
        <v>92</v>
      </c>
      <c r="F2625">
        <v>0</v>
      </c>
    </row>
    <row r="2626" spans="1:6">
      <c r="A2626" s="7">
        <v>44478</v>
      </c>
      <c r="B2626" t="s">
        <v>0</v>
      </c>
      <c r="C2626" s="4">
        <v>142680.95999999999</v>
      </c>
      <c r="D2626" s="15" t="s">
        <v>90</v>
      </c>
      <c r="E2626" t="s">
        <v>93</v>
      </c>
      <c r="F2626">
        <v>0</v>
      </c>
    </row>
    <row r="2627" spans="1:6">
      <c r="A2627" s="7">
        <v>44478</v>
      </c>
      <c r="B2627" t="s">
        <v>0</v>
      </c>
      <c r="C2627" s="4">
        <v>142680.95999999999</v>
      </c>
      <c r="D2627" s="15" t="s">
        <v>90</v>
      </c>
      <c r="E2627" t="s">
        <v>94</v>
      </c>
      <c r="F2627">
        <v>0</v>
      </c>
    </row>
    <row r="2628" spans="1:6">
      <c r="A2628" s="7">
        <v>44479</v>
      </c>
      <c r="B2628" t="s">
        <v>0</v>
      </c>
      <c r="C2628" s="4">
        <v>162817.04999999999</v>
      </c>
      <c r="D2628" s="15" t="s">
        <v>73</v>
      </c>
      <c r="E2628" t="s">
        <v>56</v>
      </c>
      <c r="F2628">
        <v>0</v>
      </c>
    </row>
    <row r="2629" spans="1:6">
      <c r="A2629" s="7">
        <v>44479</v>
      </c>
      <c r="B2629" t="s">
        <v>0</v>
      </c>
      <c r="C2629" s="4">
        <v>162817.04999999999</v>
      </c>
      <c r="D2629" s="15" t="s">
        <v>73</v>
      </c>
      <c r="E2629" t="s">
        <v>55</v>
      </c>
      <c r="F2629">
        <v>0</v>
      </c>
    </row>
    <row r="2630" spans="1:6">
      <c r="A2630" s="7">
        <v>44479</v>
      </c>
      <c r="B2630" t="s">
        <v>0</v>
      </c>
      <c r="C2630" s="4">
        <v>162817.04999999999</v>
      </c>
      <c r="D2630" s="15" t="s">
        <v>76</v>
      </c>
      <c r="E2630" t="s">
        <v>25</v>
      </c>
      <c r="F2630">
        <v>36</v>
      </c>
    </row>
    <row r="2631" spans="1:6">
      <c r="A2631" s="7">
        <v>44479</v>
      </c>
      <c r="B2631" t="s">
        <v>0</v>
      </c>
      <c r="C2631" s="4">
        <v>162817.04999999999</v>
      </c>
      <c r="D2631" s="15" t="s">
        <v>78</v>
      </c>
      <c r="E2631" t="s">
        <v>57</v>
      </c>
      <c r="F2631">
        <v>40</v>
      </c>
    </row>
    <row r="2632" spans="1:6">
      <c r="A2632" s="7">
        <v>44479</v>
      </c>
      <c r="B2632" t="s">
        <v>0</v>
      </c>
      <c r="C2632" s="4">
        <v>162817.04999999999</v>
      </c>
      <c r="D2632" s="15" t="s">
        <v>78</v>
      </c>
      <c r="E2632" t="s">
        <v>58</v>
      </c>
      <c r="F2632">
        <v>91</v>
      </c>
    </row>
    <row r="2633" spans="1:6">
      <c r="A2633" s="7">
        <v>44479</v>
      </c>
      <c r="B2633" t="s">
        <v>0</v>
      </c>
      <c r="C2633" s="4">
        <v>162817.04999999999</v>
      </c>
      <c r="D2633" s="15" t="s">
        <v>79</v>
      </c>
      <c r="E2633" t="s">
        <v>36</v>
      </c>
      <c r="F2633">
        <v>17</v>
      </c>
    </row>
    <row r="2634" spans="1:6">
      <c r="A2634" s="7">
        <v>44479</v>
      </c>
      <c r="B2634" t="s">
        <v>0</v>
      </c>
      <c r="C2634" s="4">
        <v>162817.04999999999</v>
      </c>
      <c r="D2634" s="15" t="s">
        <v>80</v>
      </c>
      <c r="E2634" t="s">
        <v>60</v>
      </c>
      <c r="F2634">
        <v>0</v>
      </c>
    </row>
    <row r="2635" spans="1:6">
      <c r="A2635" s="7">
        <v>44479</v>
      </c>
      <c r="B2635" t="s">
        <v>0</v>
      </c>
      <c r="C2635" s="4">
        <v>162817.04999999999</v>
      </c>
      <c r="D2635" s="15" t="s">
        <v>80</v>
      </c>
      <c r="E2635" t="s">
        <v>59</v>
      </c>
      <c r="F2635">
        <v>0</v>
      </c>
    </row>
    <row r="2636" spans="1:6">
      <c r="A2636" s="7">
        <v>44479</v>
      </c>
      <c r="B2636" t="s">
        <v>0</v>
      </c>
      <c r="C2636" s="4">
        <v>162817.04999999999</v>
      </c>
      <c r="D2636" s="15" t="s">
        <v>81</v>
      </c>
      <c r="E2636" t="s">
        <v>15</v>
      </c>
      <c r="F2636">
        <v>0</v>
      </c>
    </row>
    <row r="2637" spans="1:6">
      <c r="A2637" s="7">
        <v>44479</v>
      </c>
      <c r="B2637" t="s">
        <v>0</v>
      </c>
      <c r="C2637" s="4">
        <v>162817.04999999999</v>
      </c>
      <c r="D2637" s="15" t="s">
        <v>81</v>
      </c>
      <c r="E2637" t="s">
        <v>16</v>
      </c>
      <c r="F2637">
        <v>0</v>
      </c>
    </row>
    <row r="2638" spans="1:6">
      <c r="A2638" s="7">
        <v>44479</v>
      </c>
      <c r="B2638" t="s">
        <v>0</v>
      </c>
      <c r="C2638" s="4">
        <v>162817.04999999999</v>
      </c>
      <c r="D2638" s="15" t="s">
        <v>81</v>
      </c>
      <c r="E2638" t="s">
        <v>17</v>
      </c>
      <c r="F2638">
        <v>0</v>
      </c>
    </row>
    <row r="2639" spans="1:6">
      <c r="A2639" s="7">
        <v>44479</v>
      </c>
      <c r="B2639" t="s">
        <v>0</v>
      </c>
      <c r="C2639" s="4">
        <v>162817.04999999999</v>
      </c>
      <c r="D2639" s="15" t="s">
        <v>82</v>
      </c>
      <c r="E2639" t="s">
        <v>19</v>
      </c>
      <c r="F2639">
        <v>0</v>
      </c>
    </row>
    <row r="2640" spans="1:6">
      <c r="A2640" s="7">
        <v>44479</v>
      </c>
      <c r="B2640" t="s">
        <v>0</v>
      </c>
      <c r="C2640" s="4">
        <v>162817.04999999999</v>
      </c>
      <c r="D2640" s="15" t="s">
        <v>83</v>
      </c>
      <c r="E2640" t="s">
        <v>14</v>
      </c>
      <c r="F2640">
        <v>4</v>
      </c>
    </row>
    <row r="2641" spans="1:6">
      <c r="A2641" s="7">
        <v>44479</v>
      </c>
      <c r="B2641" t="s">
        <v>0</v>
      </c>
      <c r="C2641" s="4">
        <v>162817.04999999999</v>
      </c>
      <c r="D2641" s="15" t="s">
        <v>84</v>
      </c>
      <c r="E2641" t="s">
        <v>38</v>
      </c>
      <c r="F2641">
        <v>283</v>
      </c>
    </row>
    <row r="2642" spans="1:6">
      <c r="A2642" s="7">
        <v>44479</v>
      </c>
      <c r="B2642" t="s">
        <v>0</v>
      </c>
      <c r="C2642" s="4">
        <v>162817.04999999999</v>
      </c>
      <c r="D2642" s="15" t="s">
        <v>85</v>
      </c>
      <c r="E2642" t="s">
        <v>40</v>
      </c>
      <c r="F2642">
        <v>0</v>
      </c>
    </row>
    <row r="2643" spans="1:6">
      <c r="A2643" s="7">
        <v>44479</v>
      </c>
      <c r="B2643" t="s">
        <v>0</v>
      </c>
      <c r="C2643" s="4">
        <v>162817.04999999999</v>
      </c>
      <c r="D2643" s="15" t="s">
        <v>86</v>
      </c>
      <c r="E2643" t="s">
        <v>13</v>
      </c>
      <c r="F2643">
        <v>0</v>
      </c>
    </row>
    <row r="2644" spans="1:6">
      <c r="A2644" s="7">
        <v>44479</v>
      </c>
      <c r="B2644" t="s">
        <v>0</v>
      </c>
      <c r="C2644" s="4">
        <v>162817.04999999999</v>
      </c>
      <c r="D2644" s="15" t="s">
        <v>87</v>
      </c>
      <c r="E2644" t="s">
        <v>37</v>
      </c>
      <c r="F2644">
        <v>0</v>
      </c>
    </row>
    <row r="2645" spans="1:6">
      <c r="A2645" s="7">
        <v>44479</v>
      </c>
      <c r="B2645" t="s">
        <v>0</v>
      </c>
      <c r="C2645" s="4">
        <v>162817.04999999999</v>
      </c>
      <c r="D2645" s="15" t="s">
        <v>88</v>
      </c>
      <c r="E2645" t="s">
        <v>39</v>
      </c>
      <c r="F2645">
        <v>0</v>
      </c>
    </row>
    <row r="2646" spans="1:6">
      <c r="A2646" s="7">
        <v>44479</v>
      </c>
      <c r="B2646" t="s">
        <v>0</v>
      </c>
      <c r="C2646" s="4">
        <v>162817.04999999999</v>
      </c>
      <c r="D2646" s="15" t="s">
        <v>89</v>
      </c>
      <c r="E2646" t="s">
        <v>20</v>
      </c>
      <c r="F2646">
        <v>401</v>
      </c>
    </row>
    <row r="2647" spans="1:6">
      <c r="A2647" s="7">
        <v>44479</v>
      </c>
      <c r="B2647" t="s">
        <v>0</v>
      </c>
      <c r="C2647" s="4">
        <v>162817.04999999999</v>
      </c>
      <c r="D2647" s="15" t="s">
        <v>89</v>
      </c>
      <c r="E2647" t="s">
        <v>21</v>
      </c>
      <c r="F2647">
        <v>11</v>
      </c>
    </row>
    <row r="2648" spans="1:6">
      <c r="A2648" s="7">
        <v>44479</v>
      </c>
      <c r="B2648" t="s">
        <v>0</v>
      </c>
      <c r="C2648" s="4">
        <v>162817.04999999999</v>
      </c>
      <c r="D2648" s="15" t="s">
        <v>89</v>
      </c>
      <c r="E2648" t="s">
        <v>22</v>
      </c>
      <c r="F2648">
        <v>680</v>
      </c>
    </row>
    <row r="2649" spans="1:6">
      <c r="A2649" s="7">
        <v>44479</v>
      </c>
      <c r="B2649" t="s">
        <v>0</v>
      </c>
      <c r="C2649" s="4">
        <v>162817.04999999999</v>
      </c>
      <c r="D2649" s="15" t="s">
        <v>90</v>
      </c>
      <c r="E2649" t="s">
        <v>91</v>
      </c>
      <c r="F2649">
        <v>0</v>
      </c>
    </row>
    <row r="2650" spans="1:6">
      <c r="A2650" s="7">
        <v>44479</v>
      </c>
      <c r="B2650" t="s">
        <v>0</v>
      </c>
      <c r="C2650" s="4">
        <v>162817.04999999999</v>
      </c>
      <c r="D2650" s="15" t="s">
        <v>90</v>
      </c>
      <c r="E2650" t="s">
        <v>18</v>
      </c>
      <c r="F2650">
        <v>0</v>
      </c>
    </row>
    <row r="2651" spans="1:6">
      <c r="A2651" s="7">
        <v>44479</v>
      </c>
      <c r="B2651" t="s">
        <v>0</v>
      </c>
      <c r="C2651" s="4">
        <v>162817.04999999999</v>
      </c>
      <c r="D2651" s="15" t="s">
        <v>90</v>
      </c>
      <c r="E2651" t="s">
        <v>92</v>
      </c>
      <c r="F2651">
        <v>0</v>
      </c>
    </row>
    <row r="2652" spans="1:6">
      <c r="A2652" s="7">
        <v>44479</v>
      </c>
      <c r="B2652" t="s">
        <v>0</v>
      </c>
      <c r="C2652" s="4">
        <v>162817.04999999999</v>
      </c>
      <c r="D2652" s="15" t="s">
        <v>90</v>
      </c>
      <c r="E2652" t="s">
        <v>93</v>
      </c>
      <c r="F2652">
        <v>0</v>
      </c>
    </row>
    <row r="2653" spans="1:6">
      <c r="A2653" s="7">
        <v>44479</v>
      </c>
      <c r="B2653" t="s">
        <v>0</v>
      </c>
      <c r="C2653" s="4">
        <v>162817.04999999999</v>
      </c>
      <c r="D2653" s="15" t="s">
        <v>90</v>
      </c>
      <c r="E2653" t="s">
        <v>94</v>
      </c>
      <c r="F2653">
        <v>0</v>
      </c>
    </row>
    <row r="2654" spans="1:6">
      <c r="A2654" s="7">
        <v>44480</v>
      </c>
      <c r="B2654" t="s">
        <v>0</v>
      </c>
      <c r="C2654" s="4">
        <v>168828.86</v>
      </c>
      <c r="D2654" s="15" t="s">
        <v>73</v>
      </c>
      <c r="E2654" t="s">
        <v>56</v>
      </c>
      <c r="F2654">
        <v>0</v>
      </c>
    </row>
    <row r="2655" spans="1:6">
      <c r="A2655" s="7">
        <v>44480</v>
      </c>
      <c r="B2655" t="s">
        <v>0</v>
      </c>
      <c r="C2655" s="4">
        <v>168828.86</v>
      </c>
      <c r="D2655" s="15" t="s">
        <v>73</v>
      </c>
      <c r="E2655" t="s">
        <v>55</v>
      </c>
      <c r="F2655">
        <v>0</v>
      </c>
    </row>
    <row r="2656" spans="1:6">
      <c r="A2656" s="7">
        <v>44480</v>
      </c>
      <c r="B2656" t="s">
        <v>0</v>
      </c>
      <c r="C2656" s="4">
        <v>168828.86</v>
      </c>
      <c r="D2656" s="15" t="s">
        <v>76</v>
      </c>
      <c r="E2656" t="s">
        <v>25</v>
      </c>
      <c r="F2656">
        <v>34</v>
      </c>
    </row>
    <row r="2657" spans="1:6">
      <c r="A2657" s="7">
        <v>44480</v>
      </c>
      <c r="B2657" t="s">
        <v>0</v>
      </c>
      <c r="C2657" s="4">
        <v>168828.86</v>
      </c>
      <c r="D2657" s="15" t="s">
        <v>78</v>
      </c>
      <c r="E2657" t="s">
        <v>57</v>
      </c>
      <c r="F2657">
        <v>36</v>
      </c>
    </row>
    <row r="2658" spans="1:6">
      <c r="A2658" s="7">
        <v>44480</v>
      </c>
      <c r="B2658" t="s">
        <v>0</v>
      </c>
      <c r="C2658" s="4">
        <v>168828.86</v>
      </c>
      <c r="D2658" s="15" t="s">
        <v>78</v>
      </c>
      <c r="E2658" t="s">
        <v>58</v>
      </c>
      <c r="F2658">
        <v>90</v>
      </c>
    </row>
    <row r="2659" spans="1:6">
      <c r="A2659" s="7">
        <v>44480</v>
      </c>
      <c r="B2659" t="s">
        <v>0</v>
      </c>
      <c r="C2659" s="4">
        <v>168828.86</v>
      </c>
      <c r="D2659" s="15" t="s">
        <v>79</v>
      </c>
      <c r="E2659" t="s">
        <v>36</v>
      </c>
      <c r="F2659">
        <v>21</v>
      </c>
    </row>
    <row r="2660" spans="1:6">
      <c r="A2660" s="7">
        <v>44480</v>
      </c>
      <c r="B2660" t="s">
        <v>0</v>
      </c>
      <c r="C2660" s="4">
        <v>168828.86</v>
      </c>
      <c r="D2660" s="15" t="s">
        <v>80</v>
      </c>
      <c r="E2660" t="s">
        <v>60</v>
      </c>
      <c r="F2660">
        <v>0</v>
      </c>
    </row>
    <row r="2661" spans="1:6">
      <c r="A2661" s="7">
        <v>44480</v>
      </c>
      <c r="B2661" t="s">
        <v>0</v>
      </c>
      <c r="C2661" s="4">
        <v>168828.86</v>
      </c>
      <c r="D2661" s="15" t="s">
        <v>80</v>
      </c>
      <c r="E2661" t="s">
        <v>59</v>
      </c>
      <c r="F2661">
        <v>0</v>
      </c>
    </row>
    <row r="2662" spans="1:6">
      <c r="A2662" s="7">
        <v>44480</v>
      </c>
      <c r="B2662" t="s">
        <v>0</v>
      </c>
      <c r="C2662" s="4">
        <v>168828.86</v>
      </c>
      <c r="D2662" s="15" t="s">
        <v>81</v>
      </c>
      <c r="E2662" t="s">
        <v>15</v>
      </c>
      <c r="F2662">
        <v>0</v>
      </c>
    </row>
    <row r="2663" spans="1:6">
      <c r="A2663" s="7">
        <v>44480</v>
      </c>
      <c r="B2663" t="s">
        <v>0</v>
      </c>
      <c r="C2663" s="4">
        <v>168828.86</v>
      </c>
      <c r="D2663" s="15" t="s">
        <v>81</v>
      </c>
      <c r="E2663" t="s">
        <v>16</v>
      </c>
      <c r="F2663">
        <v>0</v>
      </c>
    </row>
    <row r="2664" spans="1:6">
      <c r="A2664" s="7">
        <v>44480</v>
      </c>
      <c r="B2664" t="s">
        <v>0</v>
      </c>
      <c r="C2664" s="4">
        <v>168828.86</v>
      </c>
      <c r="D2664" s="15" t="s">
        <v>81</v>
      </c>
      <c r="E2664" t="s">
        <v>17</v>
      </c>
      <c r="F2664">
        <v>0</v>
      </c>
    </row>
    <row r="2665" spans="1:6">
      <c r="A2665" s="7">
        <v>44480</v>
      </c>
      <c r="B2665" t="s">
        <v>0</v>
      </c>
      <c r="C2665" s="4">
        <v>168828.86</v>
      </c>
      <c r="D2665" s="15" t="s">
        <v>82</v>
      </c>
      <c r="E2665" t="s">
        <v>19</v>
      </c>
      <c r="F2665">
        <v>0</v>
      </c>
    </row>
    <row r="2666" spans="1:6">
      <c r="A2666" s="7">
        <v>44480</v>
      </c>
      <c r="B2666" t="s">
        <v>0</v>
      </c>
      <c r="C2666" s="4">
        <v>168828.86</v>
      </c>
      <c r="D2666" s="15" t="s">
        <v>83</v>
      </c>
      <c r="E2666" t="s">
        <v>14</v>
      </c>
      <c r="F2666">
        <v>4</v>
      </c>
    </row>
    <row r="2667" spans="1:6">
      <c r="A2667" s="7">
        <v>44480</v>
      </c>
      <c r="B2667" t="s">
        <v>0</v>
      </c>
      <c r="C2667" s="4">
        <v>168828.86</v>
      </c>
      <c r="D2667" s="15" t="s">
        <v>84</v>
      </c>
      <c r="E2667" t="s">
        <v>38</v>
      </c>
      <c r="F2667">
        <v>282</v>
      </c>
    </row>
    <row r="2668" spans="1:6">
      <c r="A2668" s="7">
        <v>44480</v>
      </c>
      <c r="B2668" t="s">
        <v>0</v>
      </c>
      <c r="C2668" s="4">
        <v>168828.86</v>
      </c>
      <c r="D2668" s="15" t="s">
        <v>85</v>
      </c>
      <c r="E2668" t="s">
        <v>40</v>
      </c>
      <c r="F2668">
        <v>0</v>
      </c>
    </row>
    <row r="2669" spans="1:6">
      <c r="A2669" s="7">
        <v>44480</v>
      </c>
      <c r="B2669" t="s">
        <v>0</v>
      </c>
      <c r="C2669" s="4">
        <v>168828.86</v>
      </c>
      <c r="D2669" s="15" t="s">
        <v>86</v>
      </c>
      <c r="E2669" t="s">
        <v>13</v>
      </c>
      <c r="F2669">
        <v>0</v>
      </c>
    </row>
    <row r="2670" spans="1:6">
      <c r="A2670" s="7">
        <v>44480</v>
      </c>
      <c r="B2670" t="s">
        <v>0</v>
      </c>
      <c r="C2670" s="4">
        <v>168828.86</v>
      </c>
      <c r="D2670" s="15" t="s">
        <v>87</v>
      </c>
      <c r="E2670" t="s">
        <v>37</v>
      </c>
      <c r="F2670">
        <v>0</v>
      </c>
    </row>
    <row r="2671" spans="1:6">
      <c r="A2671" s="7">
        <v>44480</v>
      </c>
      <c r="B2671" t="s">
        <v>0</v>
      </c>
      <c r="C2671" s="4">
        <v>168828.86</v>
      </c>
      <c r="D2671" s="15" t="s">
        <v>88</v>
      </c>
      <c r="E2671" t="s">
        <v>39</v>
      </c>
      <c r="F2671">
        <v>0</v>
      </c>
    </row>
    <row r="2672" spans="1:6">
      <c r="A2672" s="7">
        <v>44480</v>
      </c>
      <c r="B2672" t="s">
        <v>0</v>
      </c>
      <c r="C2672" s="4">
        <v>168828.86</v>
      </c>
      <c r="D2672" s="15" t="s">
        <v>89</v>
      </c>
      <c r="E2672" t="s">
        <v>20</v>
      </c>
      <c r="F2672">
        <v>400</v>
      </c>
    </row>
    <row r="2673" spans="1:6">
      <c r="A2673" s="7">
        <v>44480</v>
      </c>
      <c r="B2673" t="s">
        <v>0</v>
      </c>
      <c r="C2673" s="4">
        <v>168828.86</v>
      </c>
      <c r="D2673" s="15" t="s">
        <v>89</v>
      </c>
      <c r="E2673" t="s">
        <v>21</v>
      </c>
      <c r="F2673">
        <v>11</v>
      </c>
    </row>
    <row r="2674" spans="1:6">
      <c r="A2674" s="7">
        <v>44480</v>
      </c>
      <c r="B2674" t="s">
        <v>0</v>
      </c>
      <c r="C2674" s="4">
        <v>168828.86</v>
      </c>
      <c r="D2674" s="15" t="s">
        <v>89</v>
      </c>
      <c r="E2674" t="s">
        <v>22</v>
      </c>
      <c r="F2674">
        <v>720</v>
      </c>
    </row>
    <row r="2675" spans="1:6">
      <c r="A2675" s="7">
        <v>44480</v>
      </c>
      <c r="B2675" t="s">
        <v>0</v>
      </c>
      <c r="C2675" s="4">
        <v>168828.86</v>
      </c>
      <c r="D2675" s="15" t="s">
        <v>90</v>
      </c>
      <c r="E2675" t="s">
        <v>91</v>
      </c>
      <c r="F2675">
        <v>0</v>
      </c>
    </row>
    <row r="2676" spans="1:6">
      <c r="A2676" s="7">
        <v>44480</v>
      </c>
      <c r="B2676" t="s">
        <v>0</v>
      </c>
      <c r="C2676" s="4">
        <v>168828.86</v>
      </c>
      <c r="D2676" s="15" t="s">
        <v>90</v>
      </c>
      <c r="E2676" t="s">
        <v>18</v>
      </c>
      <c r="F2676">
        <v>0</v>
      </c>
    </row>
    <row r="2677" spans="1:6">
      <c r="A2677" s="7">
        <v>44480</v>
      </c>
      <c r="B2677" t="s">
        <v>0</v>
      </c>
      <c r="C2677" s="4">
        <v>168828.86</v>
      </c>
      <c r="D2677" s="15" t="s">
        <v>90</v>
      </c>
      <c r="E2677" t="s">
        <v>92</v>
      </c>
      <c r="F2677">
        <v>0</v>
      </c>
    </row>
    <row r="2678" spans="1:6">
      <c r="A2678" s="7">
        <v>44480</v>
      </c>
      <c r="B2678" t="s">
        <v>0</v>
      </c>
      <c r="C2678" s="4">
        <v>168828.86</v>
      </c>
      <c r="D2678" s="15" t="s">
        <v>90</v>
      </c>
      <c r="E2678" t="s">
        <v>93</v>
      </c>
      <c r="F2678">
        <v>0</v>
      </c>
    </row>
    <row r="2679" spans="1:6">
      <c r="A2679" s="7">
        <v>44480</v>
      </c>
      <c r="B2679" t="s">
        <v>0</v>
      </c>
      <c r="C2679" s="4">
        <v>168828.86</v>
      </c>
      <c r="D2679" s="15" t="s">
        <v>90</v>
      </c>
      <c r="E2679" t="s">
        <v>94</v>
      </c>
      <c r="F2679">
        <v>0</v>
      </c>
    </row>
    <row r="2680" spans="1:6">
      <c r="A2680" s="7">
        <v>44481</v>
      </c>
      <c r="B2680" t="s">
        <v>0</v>
      </c>
      <c r="C2680" s="4">
        <v>151015.79999999999</v>
      </c>
      <c r="D2680" s="15" t="s">
        <v>73</v>
      </c>
      <c r="E2680" t="s">
        <v>56</v>
      </c>
      <c r="F2680">
        <v>0</v>
      </c>
    </row>
    <row r="2681" spans="1:6">
      <c r="A2681" s="7">
        <v>44481</v>
      </c>
      <c r="B2681" t="s">
        <v>0</v>
      </c>
      <c r="C2681" s="4">
        <v>151015.79999999999</v>
      </c>
      <c r="D2681" s="15" t="s">
        <v>73</v>
      </c>
      <c r="E2681" t="s">
        <v>55</v>
      </c>
      <c r="F2681">
        <v>0</v>
      </c>
    </row>
    <row r="2682" spans="1:6">
      <c r="A2682" s="7">
        <v>44481</v>
      </c>
      <c r="B2682" t="s">
        <v>0</v>
      </c>
      <c r="C2682" s="4">
        <v>151015.79999999999</v>
      </c>
      <c r="D2682" s="15" t="s">
        <v>76</v>
      </c>
      <c r="E2682" t="s">
        <v>25</v>
      </c>
      <c r="F2682">
        <v>17</v>
      </c>
    </row>
    <row r="2683" spans="1:6">
      <c r="A2683" s="7">
        <v>44481</v>
      </c>
      <c r="B2683" t="s">
        <v>0</v>
      </c>
      <c r="C2683" s="4">
        <v>151015.79999999999</v>
      </c>
      <c r="D2683" s="15" t="s">
        <v>78</v>
      </c>
      <c r="E2683" t="s">
        <v>57</v>
      </c>
      <c r="F2683">
        <v>33</v>
      </c>
    </row>
    <row r="2684" spans="1:6">
      <c r="A2684" s="7">
        <v>44481</v>
      </c>
      <c r="B2684" t="s">
        <v>0</v>
      </c>
      <c r="C2684" s="4">
        <v>151015.79999999999</v>
      </c>
      <c r="D2684" s="15" t="s">
        <v>78</v>
      </c>
      <c r="E2684" t="s">
        <v>58</v>
      </c>
      <c r="F2684">
        <v>81</v>
      </c>
    </row>
    <row r="2685" spans="1:6">
      <c r="A2685" s="7">
        <v>44481</v>
      </c>
      <c r="B2685" t="s">
        <v>0</v>
      </c>
      <c r="C2685" s="4">
        <v>151015.79999999999</v>
      </c>
      <c r="D2685" s="15" t="s">
        <v>79</v>
      </c>
      <c r="E2685" t="s">
        <v>36</v>
      </c>
      <c r="F2685">
        <v>34</v>
      </c>
    </row>
    <row r="2686" spans="1:6">
      <c r="A2686" s="7">
        <v>44481</v>
      </c>
      <c r="B2686" t="s">
        <v>0</v>
      </c>
      <c r="C2686" s="4">
        <v>151015.79999999999</v>
      </c>
      <c r="D2686" s="15" t="s">
        <v>80</v>
      </c>
      <c r="E2686" t="s">
        <v>60</v>
      </c>
      <c r="F2686">
        <v>0</v>
      </c>
    </row>
    <row r="2687" spans="1:6">
      <c r="A2687" s="7">
        <v>44481</v>
      </c>
      <c r="B2687" t="s">
        <v>0</v>
      </c>
      <c r="C2687" s="4">
        <v>151015.79999999999</v>
      </c>
      <c r="D2687" s="15" t="s">
        <v>80</v>
      </c>
      <c r="E2687" t="s">
        <v>59</v>
      </c>
      <c r="F2687">
        <v>0</v>
      </c>
    </row>
    <row r="2688" spans="1:6">
      <c r="A2688" s="7">
        <v>44481</v>
      </c>
      <c r="B2688" t="s">
        <v>0</v>
      </c>
      <c r="C2688" s="4">
        <v>151015.79999999999</v>
      </c>
      <c r="D2688" s="15" t="s">
        <v>81</v>
      </c>
      <c r="E2688" t="s">
        <v>15</v>
      </c>
      <c r="F2688">
        <v>0</v>
      </c>
    </row>
    <row r="2689" spans="1:6">
      <c r="A2689" s="7">
        <v>44481</v>
      </c>
      <c r="B2689" t="s">
        <v>0</v>
      </c>
      <c r="C2689" s="4">
        <v>151015.79999999999</v>
      </c>
      <c r="D2689" s="15" t="s">
        <v>81</v>
      </c>
      <c r="E2689" t="s">
        <v>16</v>
      </c>
      <c r="F2689">
        <v>0</v>
      </c>
    </row>
    <row r="2690" spans="1:6">
      <c r="A2690" s="7">
        <v>44481</v>
      </c>
      <c r="B2690" t="s">
        <v>0</v>
      </c>
      <c r="C2690" s="4">
        <v>151015.79999999999</v>
      </c>
      <c r="D2690" s="15" t="s">
        <v>81</v>
      </c>
      <c r="E2690" t="s">
        <v>17</v>
      </c>
      <c r="F2690">
        <v>0</v>
      </c>
    </row>
    <row r="2691" spans="1:6">
      <c r="A2691" s="7">
        <v>44481</v>
      </c>
      <c r="B2691" t="s">
        <v>0</v>
      </c>
      <c r="C2691" s="4">
        <v>151015.79999999999</v>
      </c>
      <c r="D2691" s="15" t="s">
        <v>82</v>
      </c>
      <c r="E2691" t="s">
        <v>19</v>
      </c>
      <c r="F2691">
        <v>0</v>
      </c>
    </row>
    <row r="2692" spans="1:6">
      <c r="A2692" s="7">
        <v>44481</v>
      </c>
      <c r="B2692" t="s">
        <v>0</v>
      </c>
      <c r="C2692" s="4">
        <v>151015.79999999999</v>
      </c>
      <c r="D2692" s="15" t="s">
        <v>83</v>
      </c>
      <c r="E2692" t="s">
        <v>14</v>
      </c>
      <c r="F2692">
        <v>4</v>
      </c>
    </row>
    <row r="2693" spans="1:6">
      <c r="A2693" s="7">
        <v>44481</v>
      </c>
      <c r="B2693" t="s">
        <v>0</v>
      </c>
      <c r="C2693" s="4">
        <v>151015.79999999999</v>
      </c>
      <c r="D2693" s="15" t="s">
        <v>84</v>
      </c>
      <c r="E2693" t="s">
        <v>38</v>
      </c>
      <c r="F2693">
        <v>374</v>
      </c>
    </row>
    <row r="2694" spans="1:6">
      <c r="A2694" s="7">
        <v>44481</v>
      </c>
      <c r="B2694" t="s">
        <v>0</v>
      </c>
      <c r="C2694" s="4">
        <v>151015.79999999999</v>
      </c>
      <c r="D2694" s="15" t="s">
        <v>85</v>
      </c>
      <c r="E2694" t="s">
        <v>40</v>
      </c>
      <c r="F2694">
        <v>0</v>
      </c>
    </row>
    <row r="2695" spans="1:6">
      <c r="A2695" s="7">
        <v>44481</v>
      </c>
      <c r="B2695" t="s">
        <v>0</v>
      </c>
      <c r="C2695" s="4">
        <v>151015.79999999999</v>
      </c>
      <c r="D2695" s="15" t="s">
        <v>86</v>
      </c>
      <c r="E2695" t="s">
        <v>13</v>
      </c>
      <c r="F2695">
        <v>0</v>
      </c>
    </row>
    <row r="2696" spans="1:6">
      <c r="A2696" s="7">
        <v>44481</v>
      </c>
      <c r="B2696" t="s">
        <v>0</v>
      </c>
      <c r="C2696" s="4">
        <v>151015.79999999999</v>
      </c>
      <c r="D2696" s="15" t="s">
        <v>87</v>
      </c>
      <c r="E2696" t="s">
        <v>37</v>
      </c>
      <c r="F2696">
        <v>0</v>
      </c>
    </row>
    <row r="2697" spans="1:6">
      <c r="A2697" s="7">
        <v>44481</v>
      </c>
      <c r="B2697" t="s">
        <v>0</v>
      </c>
      <c r="C2697" s="4">
        <v>151015.79999999999</v>
      </c>
      <c r="D2697" s="15" t="s">
        <v>88</v>
      </c>
      <c r="E2697" t="s">
        <v>39</v>
      </c>
      <c r="F2697">
        <v>0</v>
      </c>
    </row>
    <row r="2698" spans="1:6">
      <c r="A2698" s="7">
        <v>44481</v>
      </c>
      <c r="B2698" t="s">
        <v>0</v>
      </c>
      <c r="C2698" s="4">
        <v>151015.79999999999</v>
      </c>
      <c r="D2698" s="15" t="s">
        <v>89</v>
      </c>
      <c r="E2698" t="s">
        <v>20</v>
      </c>
      <c r="F2698">
        <v>415</v>
      </c>
    </row>
    <row r="2699" spans="1:6">
      <c r="A2699" s="7">
        <v>44481</v>
      </c>
      <c r="B2699" t="s">
        <v>0</v>
      </c>
      <c r="C2699" s="4">
        <v>151015.79999999999</v>
      </c>
      <c r="D2699" s="15" t="s">
        <v>89</v>
      </c>
      <c r="E2699" t="s">
        <v>21</v>
      </c>
      <c r="F2699">
        <v>11</v>
      </c>
    </row>
    <row r="2700" spans="1:6">
      <c r="A2700" s="7">
        <v>44481</v>
      </c>
      <c r="B2700" t="s">
        <v>0</v>
      </c>
      <c r="C2700" s="4">
        <v>151015.79999999999</v>
      </c>
      <c r="D2700" s="15" t="s">
        <v>89</v>
      </c>
      <c r="E2700" t="s">
        <v>22</v>
      </c>
      <c r="F2700">
        <v>775</v>
      </c>
    </row>
    <row r="2701" spans="1:6">
      <c r="A2701" s="7">
        <v>44481</v>
      </c>
      <c r="B2701" t="s">
        <v>0</v>
      </c>
      <c r="C2701" s="4">
        <v>151015.79999999999</v>
      </c>
      <c r="D2701" s="15" t="s">
        <v>90</v>
      </c>
      <c r="E2701" t="s">
        <v>91</v>
      </c>
      <c r="F2701">
        <v>0</v>
      </c>
    </row>
    <row r="2702" spans="1:6">
      <c r="A2702" s="7">
        <v>44481</v>
      </c>
      <c r="B2702" t="s">
        <v>0</v>
      </c>
      <c r="C2702" s="4">
        <v>151015.79999999999</v>
      </c>
      <c r="D2702" s="15" t="s">
        <v>90</v>
      </c>
      <c r="E2702" t="s">
        <v>18</v>
      </c>
      <c r="F2702">
        <v>0</v>
      </c>
    </row>
    <row r="2703" spans="1:6">
      <c r="A2703" s="7">
        <v>44481</v>
      </c>
      <c r="B2703" t="s">
        <v>0</v>
      </c>
      <c r="C2703" s="4">
        <v>151015.79999999999</v>
      </c>
      <c r="D2703" s="15" t="s">
        <v>90</v>
      </c>
      <c r="E2703" t="s">
        <v>92</v>
      </c>
      <c r="F2703">
        <v>0</v>
      </c>
    </row>
    <row r="2704" spans="1:6">
      <c r="A2704" s="7">
        <v>44481</v>
      </c>
      <c r="B2704" t="s">
        <v>0</v>
      </c>
      <c r="C2704" s="4">
        <v>151015.79999999999</v>
      </c>
      <c r="D2704" s="15" t="s">
        <v>90</v>
      </c>
      <c r="E2704" t="s">
        <v>93</v>
      </c>
      <c r="F2704">
        <v>0</v>
      </c>
    </row>
    <row r="2705" spans="1:6">
      <c r="A2705" s="7">
        <v>44481</v>
      </c>
      <c r="B2705" t="s">
        <v>0</v>
      </c>
      <c r="C2705" s="4">
        <v>151015.79999999999</v>
      </c>
      <c r="D2705" s="15" t="s">
        <v>90</v>
      </c>
      <c r="E2705" t="s">
        <v>94</v>
      </c>
      <c r="F2705">
        <v>0</v>
      </c>
    </row>
    <row r="2706" spans="1:6">
      <c r="A2706" s="7">
        <v>44482</v>
      </c>
      <c r="B2706" t="s">
        <v>0</v>
      </c>
      <c r="C2706" s="4">
        <v>159059.78</v>
      </c>
      <c r="D2706" s="15" t="s">
        <v>73</v>
      </c>
      <c r="E2706" t="s">
        <v>56</v>
      </c>
      <c r="F2706">
        <v>0</v>
      </c>
    </row>
    <row r="2707" spans="1:6">
      <c r="A2707" s="7">
        <v>44482</v>
      </c>
      <c r="B2707" t="s">
        <v>0</v>
      </c>
      <c r="C2707" s="4">
        <v>159059.78</v>
      </c>
      <c r="D2707" s="15" t="s">
        <v>73</v>
      </c>
      <c r="E2707" t="s">
        <v>55</v>
      </c>
      <c r="F2707">
        <v>0</v>
      </c>
    </row>
    <row r="2708" spans="1:6">
      <c r="A2708" s="7">
        <v>44482</v>
      </c>
      <c r="B2708" t="s">
        <v>0</v>
      </c>
      <c r="C2708" s="4">
        <v>159059.78</v>
      </c>
      <c r="D2708" s="15" t="s">
        <v>76</v>
      </c>
      <c r="E2708" t="s">
        <v>25</v>
      </c>
      <c r="F2708">
        <v>19</v>
      </c>
    </row>
    <row r="2709" spans="1:6">
      <c r="A2709" s="7">
        <v>44482</v>
      </c>
      <c r="B2709" t="s">
        <v>0</v>
      </c>
      <c r="C2709" s="4">
        <v>159059.78</v>
      </c>
      <c r="D2709" s="15" t="s">
        <v>78</v>
      </c>
      <c r="E2709" t="s">
        <v>57</v>
      </c>
      <c r="F2709">
        <v>32</v>
      </c>
    </row>
    <row r="2710" spans="1:6">
      <c r="A2710" s="7">
        <v>44482</v>
      </c>
      <c r="B2710" t="s">
        <v>0</v>
      </c>
      <c r="C2710" s="4">
        <v>159059.78</v>
      </c>
      <c r="D2710" s="15" t="s">
        <v>78</v>
      </c>
      <c r="E2710" t="s">
        <v>58</v>
      </c>
      <c r="F2710">
        <v>126</v>
      </c>
    </row>
    <row r="2711" spans="1:6">
      <c r="A2711" s="7">
        <v>44482</v>
      </c>
      <c r="B2711" t="s">
        <v>0</v>
      </c>
      <c r="C2711" s="4">
        <v>159059.78</v>
      </c>
      <c r="D2711" s="15" t="s">
        <v>79</v>
      </c>
      <c r="E2711" t="s">
        <v>36</v>
      </c>
      <c r="F2711">
        <v>33</v>
      </c>
    </row>
    <row r="2712" spans="1:6">
      <c r="A2712" s="7">
        <v>44482</v>
      </c>
      <c r="B2712" t="s">
        <v>0</v>
      </c>
      <c r="C2712" s="4">
        <v>159059.78</v>
      </c>
      <c r="D2712" s="15" t="s">
        <v>80</v>
      </c>
      <c r="E2712" t="s">
        <v>60</v>
      </c>
      <c r="F2712">
        <v>0</v>
      </c>
    </row>
    <row r="2713" spans="1:6">
      <c r="A2713" s="7">
        <v>44482</v>
      </c>
      <c r="B2713" t="s">
        <v>0</v>
      </c>
      <c r="C2713" s="4">
        <v>159059.78</v>
      </c>
      <c r="D2713" s="15" t="s">
        <v>80</v>
      </c>
      <c r="E2713" t="s">
        <v>59</v>
      </c>
      <c r="F2713">
        <v>0</v>
      </c>
    </row>
    <row r="2714" spans="1:6">
      <c r="A2714" s="7">
        <v>44482</v>
      </c>
      <c r="B2714" t="s">
        <v>0</v>
      </c>
      <c r="C2714" s="4">
        <v>159059.78</v>
      </c>
      <c r="D2714" s="15" t="s">
        <v>81</v>
      </c>
      <c r="E2714" t="s">
        <v>15</v>
      </c>
      <c r="F2714">
        <v>0</v>
      </c>
    </row>
    <row r="2715" spans="1:6">
      <c r="A2715" s="7">
        <v>44482</v>
      </c>
      <c r="B2715" t="s">
        <v>0</v>
      </c>
      <c r="C2715" s="4">
        <v>159059.78</v>
      </c>
      <c r="D2715" s="15" t="s">
        <v>81</v>
      </c>
      <c r="E2715" t="s">
        <v>16</v>
      </c>
      <c r="F2715">
        <v>0</v>
      </c>
    </row>
    <row r="2716" spans="1:6">
      <c r="A2716" s="7">
        <v>44482</v>
      </c>
      <c r="B2716" t="s">
        <v>0</v>
      </c>
      <c r="C2716" s="4">
        <v>159059.78</v>
      </c>
      <c r="D2716" s="15" t="s">
        <v>81</v>
      </c>
      <c r="E2716" t="s">
        <v>17</v>
      </c>
      <c r="F2716">
        <v>0</v>
      </c>
    </row>
    <row r="2717" spans="1:6">
      <c r="A2717" s="7">
        <v>44482</v>
      </c>
      <c r="B2717" t="s">
        <v>0</v>
      </c>
      <c r="C2717" s="4">
        <v>159059.78</v>
      </c>
      <c r="D2717" s="15" t="s">
        <v>82</v>
      </c>
      <c r="E2717" t="s">
        <v>19</v>
      </c>
      <c r="F2717">
        <v>0</v>
      </c>
    </row>
    <row r="2718" spans="1:6">
      <c r="A2718" s="7">
        <v>44482</v>
      </c>
      <c r="B2718" t="s">
        <v>0</v>
      </c>
      <c r="C2718" s="4">
        <v>159059.78</v>
      </c>
      <c r="D2718" s="15" t="s">
        <v>83</v>
      </c>
      <c r="E2718" t="s">
        <v>14</v>
      </c>
      <c r="F2718">
        <v>6</v>
      </c>
    </row>
    <row r="2719" spans="1:6">
      <c r="A2719" s="7">
        <v>44482</v>
      </c>
      <c r="B2719" t="s">
        <v>0</v>
      </c>
      <c r="C2719" s="4">
        <v>159059.78</v>
      </c>
      <c r="D2719" s="15" t="s">
        <v>84</v>
      </c>
      <c r="E2719" t="s">
        <v>38</v>
      </c>
      <c r="F2719">
        <v>323</v>
      </c>
    </row>
    <row r="2720" spans="1:6">
      <c r="A2720" s="7">
        <v>44482</v>
      </c>
      <c r="B2720" t="s">
        <v>0</v>
      </c>
      <c r="C2720" s="4">
        <v>159059.78</v>
      </c>
      <c r="D2720" s="15" t="s">
        <v>85</v>
      </c>
      <c r="E2720" t="s">
        <v>40</v>
      </c>
      <c r="F2720">
        <v>0</v>
      </c>
    </row>
    <row r="2721" spans="1:6">
      <c r="A2721" s="7">
        <v>44482</v>
      </c>
      <c r="B2721" t="s">
        <v>0</v>
      </c>
      <c r="C2721" s="4">
        <v>159059.78</v>
      </c>
      <c r="D2721" s="15" t="s">
        <v>86</v>
      </c>
      <c r="E2721" t="s">
        <v>13</v>
      </c>
      <c r="F2721">
        <v>0</v>
      </c>
    </row>
    <row r="2722" spans="1:6">
      <c r="A2722" s="7">
        <v>44482</v>
      </c>
      <c r="B2722" t="s">
        <v>0</v>
      </c>
      <c r="C2722" s="4">
        <v>159059.78</v>
      </c>
      <c r="D2722" s="15" t="s">
        <v>87</v>
      </c>
      <c r="E2722" t="s">
        <v>37</v>
      </c>
      <c r="F2722">
        <v>0</v>
      </c>
    </row>
    <row r="2723" spans="1:6">
      <c r="A2723" s="7">
        <v>44482</v>
      </c>
      <c r="B2723" t="s">
        <v>0</v>
      </c>
      <c r="C2723" s="4">
        <v>159059.78</v>
      </c>
      <c r="D2723" s="15" t="s">
        <v>88</v>
      </c>
      <c r="E2723" t="s">
        <v>39</v>
      </c>
      <c r="F2723">
        <v>0</v>
      </c>
    </row>
    <row r="2724" spans="1:6">
      <c r="A2724" s="7">
        <v>44482</v>
      </c>
      <c r="B2724" t="s">
        <v>0</v>
      </c>
      <c r="C2724" s="4">
        <v>159059.78</v>
      </c>
      <c r="D2724" s="15" t="s">
        <v>89</v>
      </c>
      <c r="E2724" t="s">
        <v>20</v>
      </c>
      <c r="F2724">
        <v>422</v>
      </c>
    </row>
    <row r="2725" spans="1:6">
      <c r="A2725" s="7">
        <v>44482</v>
      </c>
      <c r="B2725" t="s">
        <v>0</v>
      </c>
      <c r="C2725" s="4">
        <v>159059.78</v>
      </c>
      <c r="D2725" s="15" t="s">
        <v>89</v>
      </c>
      <c r="E2725" t="s">
        <v>21</v>
      </c>
      <c r="F2725">
        <v>12</v>
      </c>
    </row>
    <row r="2726" spans="1:6">
      <c r="A2726" s="7">
        <v>44482</v>
      </c>
      <c r="B2726" t="s">
        <v>0</v>
      </c>
      <c r="C2726" s="4">
        <v>159059.78</v>
      </c>
      <c r="D2726" s="15" t="s">
        <v>89</v>
      </c>
      <c r="E2726" t="s">
        <v>22</v>
      </c>
      <c r="F2726">
        <v>752</v>
      </c>
    </row>
    <row r="2727" spans="1:6">
      <c r="A2727" s="7">
        <v>44482</v>
      </c>
      <c r="B2727" t="s">
        <v>0</v>
      </c>
      <c r="C2727" s="4">
        <v>159059.78</v>
      </c>
      <c r="D2727" s="15" t="s">
        <v>90</v>
      </c>
      <c r="E2727" t="s">
        <v>91</v>
      </c>
      <c r="F2727">
        <v>0</v>
      </c>
    </row>
    <row r="2728" spans="1:6">
      <c r="A2728" s="7">
        <v>44482</v>
      </c>
      <c r="B2728" t="s">
        <v>0</v>
      </c>
      <c r="C2728" s="4">
        <v>159059.78</v>
      </c>
      <c r="D2728" s="15" t="s">
        <v>90</v>
      </c>
      <c r="E2728" t="s">
        <v>18</v>
      </c>
      <c r="F2728">
        <v>0</v>
      </c>
    </row>
    <row r="2729" spans="1:6">
      <c r="A2729" s="7">
        <v>44482</v>
      </c>
      <c r="B2729" t="s">
        <v>0</v>
      </c>
      <c r="C2729" s="4">
        <v>159059.78</v>
      </c>
      <c r="D2729" s="15" t="s">
        <v>90</v>
      </c>
      <c r="E2729" t="s">
        <v>92</v>
      </c>
      <c r="F2729">
        <v>0</v>
      </c>
    </row>
    <row r="2730" spans="1:6">
      <c r="A2730" s="7">
        <v>44482</v>
      </c>
      <c r="B2730" t="s">
        <v>0</v>
      </c>
      <c r="C2730" s="4">
        <v>159059.78</v>
      </c>
      <c r="D2730" s="15" t="s">
        <v>90</v>
      </c>
      <c r="E2730" t="s">
        <v>93</v>
      </c>
      <c r="F2730">
        <v>0</v>
      </c>
    </row>
    <row r="2731" spans="1:6">
      <c r="A2731" s="7">
        <v>44482</v>
      </c>
      <c r="B2731" t="s">
        <v>0</v>
      </c>
      <c r="C2731" s="4">
        <v>159059.78</v>
      </c>
      <c r="D2731" s="15" t="s">
        <v>90</v>
      </c>
      <c r="E2731" t="s">
        <v>94</v>
      </c>
      <c r="F2731">
        <v>0</v>
      </c>
    </row>
    <row r="2732" spans="1:6">
      <c r="A2732" s="7">
        <v>44483</v>
      </c>
      <c r="B2732" t="s">
        <v>0</v>
      </c>
      <c r="C2732" s="4">
        <v>155295.63</v>
      </c>
      <c r="D2732" s="15" t="s">
        <v>73</v>
      </c>
      <c r="E2732" t="s">
        <v>56</v>
      </c>
      <c r="F2732">
        <v>0</v>
      </c>
    </row>
    <row r="2733" spans="1:6">
      <c r="A2733" s="7">
        <v>44483</v>
      </c>
      <c r="B2733" t="s">
        <v>0</v>
      </c>
      <c r="C2733" s="4">
        <v>155295.63</v>
      </c>
      <c r="D2733" s="15" t="s">
        <v>73</v>
      </c>
      <c r="E2733" t="s">
        <v>55</v>
      </c>
      <c r="F2733">
        <v>0</v>
      </c>
    </row>
    <row r="2734" spans="1:6">
      <c r="A2734" s="7">
        <v>44483</v>
      </c>
      <c r="B2734" t="s">
        <v>0</v>
      </c>
      <c r="C2734" s="4">
        <v>155295.63</v>
      </c>
      <c r="D2734" s="15" t="s">
        <v>76</v>
      </c>
      <c r="E2734" t="s">
        <v>25</v>
      </c>
      <c r="F2734">
        <v>54</v>
      </c>
    </row>
    <row r="2735" spans="1:6">
      <c r="A2735" s="7">
        <v>44483</v>
      </c>
      <c r="B2735" t="s">
        <v>0</v>
      </c>
      <c r="C2735" s="4">
        <v>155295.63</v>
      </c>
      <c r="D2735" s="15" t="s">
        <v>78</v>
      </c>
      <c r="E2735" t="s">
        <v>57</v>
      </c>
      <c r="F2735">
        <v>33</v>
      </c>
    </row>
    <row r="2736" spans="1:6">
      <c r="A2736" s="7">
        <v>44483</v>
      </c>
      <c r="B2736" t="s">
        <v>0</v>
      </c>
      <c r="C2736" s="4">
        <v>155295.63</v>
      </c>
      <c r="D2736" s="15" t="s">
        <v>78</v>
      </c>
      <c r="E2736" t="s">
        <v>58</v>
      </c>
      <c r="F2736">
        <v>125</v>
      </c>
    </row>
    <row r="2737" spans="1:6">
      <c r="A2737" s="7">
        <v>44483</v>
      </c>
      <c r="B2737" t="s">
        <v>0</v>
      </c>
      <c r="C2737" s="4">
        <v>155295.63</v>
      </c>
      <c r="D2737" s="15" t="s">
        <v>79</v>
      </c>
      <c r="E2737" t="s">
        <v>36</v>
      </c>
      <c r="F2737">
        <v>32</v>
      </c>
    </row>
    <row r="2738" spans="1:6">
      <c r="A2738" s="7">
        <v>44483</v>
      </c>
      <c r="B2738" t="s">
        <v>0</v>
      </c>
      <c r="C2738" s="4">
        <v>155295.63</v>
      </c>
      <c r="D2738" s="15" t="s">
        <v>80</v>
      </c>
      <c r="E2738" t="s">
        <v>60</v>
      </c>
      <c r="F2738">
        <v>0</v>
      </c>
    </row>
    <row r="2739" spans="1:6">
      <c r="A2739" s="7">
        <v>44483</v>
      </c>
      <c r="B2739" t="s">
        <v>0</v>
      </c>
      <c r="C2739" s="4">
        <v>155295.63</v>
      </c>
      <c r="D2739" s="15" t="s">
        <v>80</v>
      </c>
      <c r="E2739" t="s">
        <v>59</v>
      </c>
      <c r="F2739">
        <v>0</v>
      </c>
    </row>
    <row r="2740" spans="1:6">
      <c r="A2740" s="7">
        <v>44483</v>
      </c>
      <c r="B2740" t="s">
        <v>0</v>
      </c>
      <c r="C2740" s="4">
        <v>155295.63</v>
      </c>
      <c r="D2740" s="15" t="s">
        <v>81</v>
      </c>
      <c r="E2740" t="s">
        <v>15</v>
      </c>
      <c r="F2740">
        <v>0</v>
      </c>
    </row>
    <row r="2741" spans="1:6">
      <c r="A2741" s="7">
        <v>44483</v>
      </c>
      <c r="B2741" t="s">
        <v>0</v>
      </c>
      <c r="C2741" s="4">
        <v>155295.63</v>
      </c>
      <c r="D2741" s="15" t="s">
        <v>81</v>
      </c>
      <c r="E2741" t="s">
        <v>16</v>
      </c>
      <c r="F2741">
        <v>0</v>
      </c>
    </row>
    <row r="2742" spans="1:6">
      <c r="A2742" s="7">
        <v>44483</v>
      </c>
      <c r="B2742" t="s">
        <v>0</v>
      </c>
      <c r="C2742" s="4">
        <v>155295.63</v>
      </c>
      <c r="D2742" s="15" t="s">
        <v>81</v>
      </c>
      <c r="E2742" t="s">
        <v>17</v>
      </c>
      <c r="F2742">
        <v>0</v>
      </c>
    </row>
    <row r="2743" spans="1:6">
      <c r="A2743" s="7">
        <v>44483</v>
      </c>
      <c r="B2743" t="s">
        <v>0</v>
      </c>
      <c r="C2743" s="4">
        <v>155295.63</v>
      </c>
      <c r="D2743" s="15" t="s">
        <v>82</v>
      </c>
      <c r="E2743" t="s">
        <v>19</v>
      </c>
      <c r="F2743">
        <v>0</v>
      </c>
    </row>
    <row r="2744" spans="1:6">
      <c r="A2744" s="7">
        <v>44483</v>
      </c>
      <c r="B2744" t="s">
        <v>0</v>
      </c>
      <c r="C2744" s="4">
        <v>155295.63</v>
      </c>
      <c r="D2744" s="15" t="s">
        <v>83</v>
      </c>
      <c r="E2744" t="s">
        <v>14</v>
      </c>
      <c r="F2744">
        <v>2</v>
      </c>
    </row>
    <row r="2745" spans="1:6">
      <c r="A2745" s="7">
        <v>44483</v>
      </c>
      <c r="B2745" t="s">
        <v>0</v>
      </c>
      <c r="C2745" s="4">
        <v>155295.63</v>
      </c>
      <c r="D2745" s="15" t="s">
        <v>84</v>
      </c>
      <c r="E2745" t="s">
        <v>38</v>
      </c>
      <c r="F2745">
        <v>312</v>
      </c>
    </row>
    <row r="2746" spans="1:6">
      <c r="A2746" s="7">
        <v>44483</v>
      </c>
      <c r="B2746" t="s">
        <v>0</v>
      </c>
      <c r="C2746" s="4">
        <v>155295.63</v>
      </c>
      <c r="D2746" s="15" t="s">
        <v>85</v>
      </c>
      <c r="E2746" t="s">
        <v>40</v>
      </c>
      <c r="F2746">
        <v>0</v>
      </c>
    </row>
    <row r="2747" spans="1:6">
      <c r="A2747" s="7">
        <v>44483</v>
      </c>
      <c r="B2747" t="s">
        <v>0</v>
      </c>
      <c r="C2747" s="4">
        <v>155295.63</v>
      </c>
      <c r="D2747" s="15" t="s">
        <v>86</v>
      </c>
      <c r="E2747" t="s">
        <v>13</v>
      </c>
      <c r="F2747">
        <v>0</v>
      </c>
    </row>
    <row r="2748" spans="1:6">
      <c r="A2748" s="7">
        <v>44483</v>
      </c>
      <c r="B2748" t="s">
        <v>0</v>
      </c>
      <c r="C2748" s="4">
        <v>155295.63</v>
      </c>
      <c r="D2748" s="15" t="s">
        <v>87</v>
      </c>
      <c r="E2748" t="s">
        <v>37</v>
      </c>
      <c r="F2748">
        <v>0</v>
      </c>
    </row>
    <row r="2749" spans="1:6">
      <c r="A2749" s="7">
        <v>44483</v>
      </c>
      <c r="B2749" t="s">
        <v>0</v>
      </c>
      <c r="C2749" s="4">
        <v>155295.63</v>
      </c>
      <c r="D2749" s="15" t="s">
        <v>88</v>
      </c>
      <c r="E2749" t="s">
        <v>39</v>
      </c>
      <c r="F2749">
        <v>0</v>
      </c>
    </row>
    <row r="2750" spans="1:6">
      <c r="A2750" s="7">
        <v>44483</v>
      </c>
      <c r="B2750" t="s">
        <v>0</v>
      </c>
      <c r="C2750" s="4">
        <v>155295.63</v>
      </c>
      <c r="D2750" s="15" t="s">
        <v>89</v>
      </c>
      <c r="E2750" t="s">
        <v>20</v>
      </c>
      <c r="F2750">
        <v>494</v>
      </c>
    </row>
    <row r="2751" spans="1:6">
      <c r="A2751" s="7">
        <v>44483</v>
      </c>
      <c r="B2751" t="s">
        <v>0</v>
      </c>
      <c r="C2751" s="4">
        <v>155295.63</v>
      </c>
      <c r="D2751" s="15" t="s">
        <v>89</v>
      </c>
      <c r="E2751" t="s">
        <v>21</v>
      </c>
      <c r="F2751">
        <v>12</v>
      </c>
    </row>
    <row r="2752" spans="1:6">
      <c r="A2752" s="7">
        <v>44483</v>
      </c>
      <c r="B2752" t="s">
        <v>0</v>
      </c>
      <c r="C2752" s="4">
        <v>155295.63</v>
      </c>
      <c r="D2752" s="15" t="s">
        <v>89</v>
      </c>
      <c r="E2752" t="s">
        <v>22</v>
      </c>
      <c r="F2752">
        <v>812</v>
      </c>
    </row>
    <row r="2753" spans="1:6">
      <c r="A2753" s="7">
        <v>44483</v>
      </c>
      <c r="B2753" t="s">
        <v>0</v>
      </c>
      <c r="C2753" s="4">
        <v>155295.63</v>
      </c>
      <c r="D2753" s="15" t="s">
        <v>90</v>
      </c>
      <c r="E2753" t="s">
        <v>91</v>
      </c>
      <c r="F2753">
        <v>1</v>
      </c>
    </row>
    <row r="2754" spans="1:6">
      <c r="A2754" s="7">
        <v>44483</v>
      </c>
      <c r="B2754" t="s">
        <v>0</v>
      </c>
      <c r="C2754" s="4">
        <v>155295.63</v>
      </c>
      <c r="D2754" s="15" t="s">
        <v>90</v>
      </c>
      <c r="E2754" t="s">
        <v>18</v>
      </c>
      <c r="F2754">
        <v>0</v>
      </c>
    </row>
    <row r="2755" spans="1:6">
      <c r="A2755" s="7">
        <v>44483</v>
      </c>
      <c r="B2755" t="s">
        <v>0</v>
      </c>
      <c r="C2755" s="4">
        <v>155295.63</v>
      </c>
      <c r="D2755" s="15" t="s">
        <v>90</v>
      </c>
      <c r="E2755" t="s">
        <v>92</v>
      </c>
      <c r="F2755">
        <v>0</v>
      </c>
    </row>
    <row r="2756" spans="1:6">
      <c r="A2756" s="7">
        <v>44483</v>
      </c>
      <c r="B2756" t="s">
        <v>0</v>
      </c>
      <c r="C2756" s="4">
        <v>155295.63</v>
      </c>
      <c r="D2756" s="15" t="s">
        <v>90</v>
      </c>
      <c r="E2756" t="s">
        <v>93</v>
      </c>
      <c r="F2756">
        <v>0</v>
      </c>
    </row>
    <row r="2757" spans="1:6">
      <c r="A2757" s="7">
        <v>44483</v>
      </c>
      <c r="B2757" t="s">
        <v>0</v>
      </c>
      <c r="C2757" s="4">
        <v>155295.63</v>
      </c>
      <c r="D2757" s="15" t="s">
        <v>90</v>
      </c>
      <c r="E2757" t="s">
        <v>94</v>
      </c>
      <c r="F2757">
        <v>0</v>
      </c>
    </row>
    <row r="2758" spans="1:6">
      <c r="A2758" s="7">
        <v>44484</v>
      </c>
      <c r="B2758" t="s">
        <v>0</v>
      </c>
      <c r="C2758" s="4">
        <v>159720.09</v>
      </c>
      <c r="D2758" s="15" t="s">
        <v>73</v>
      </c>
      <c r="E2758" t="s">
        <v>56</v>
      </c>
      <c r="F2758">
        <v>0</v>
      </c>
    </row>
    <row r="2759" spans="1:6">
      <c r="A2759" s="7">
        <v>44484</v>
      </c>
      <c r="B2759" t="s">
        <v>0</v>
      </c>
      <c r="C2759" s="4">
        <v>159720.09</v>
      </c>
      <c r="D2759" s="15" t="s">
        <v>73</v>
      </c>
      <c r="E2759" t="s">
        <v>55</v>
      </c>
      <c r="F2759">
        <v>0</v>
      </c>
    </row>
    <row r="2760" spans="1:6">
      <c r="A2760" s="7">
        <v>44484</v>
      </c>
      <c r="B2760" t="s">
        <v>0</v>
      </c>
      <c r="C2760" s="4">
        <v>159720.09</v>
      </c>
      <c r="D2760" s="15" t="s">
        <v>76</v>
      </c>
      <c r="E2760" t="s">
        <v>25</v>
      </c>
      <c r="F2760">
        <v>32</v>
      </c>
    </row>
    <row r="2761" spans="1:6">
      <c r="A2761" s="7">
        <v>44484</v>
      </c>
      <c r="B2761" t="s">
        <v>0</v>
      </c>
      <c r="C2761" s="4">
        <v>159720.09</v>
      </c>
      <c r="D2761" s="15" t="s">
        <v>78</v>
      </c>
      <c r="E2761" t="s">
        <v>57</v>
      </c>
      <c r="F2761">
        <v>34</v>
      </c>
    </row>
    <row r="2762" spans="1:6">
      <c r="A2762" s="7">
        <v>44484</v>
      </c>
      <c r="B2762" t="s">
        <v>0</v>
      </c>
      <c r="C2762" s="4">
        <v>159720.09</v>
      </c>
      <c r="D2762" s="15" t="s">
        <v>78</v>
      </c>
      <c r="E2762" t="s">
        <v>58</v>
      </c>
      <c r="F2762">
        <v>130</v>
      </c>
    </row>
    <row r="2763" spans="1:6">
      <c r="A2763" s="7">
        <v>44484</v>
      </c>
      <c r="B2763" t="s">
        <v>0</v>
      </c>
      <c r="C2763" s="4">
        <v>159720.09</v>
      </c>
      <c r="D2763" s="15" t="s">
        <v>79</v>
      </c>
      <c r="E2763" t="s">
        <v>36</v>
      </c>
      <c r="F2763">
        <v>38</v>
      </c>
    </row>
    <row r="2764" spans="1:6">
      <c r="A2764" s="7">
        <v>44484</v>
      </c>
      <c r="B2764" t="s">
        <v>0</v>
      </c>
      <c r="C2764" s="4">
        <v>159720.09</v>
      </c>
      <c r="D2764" s="15" t="s">
        <v>80</v>
      </c>
      <c r="E2764" t="s">
        <v>60</v>
      </c>
      <c r="F2764">
        <v>0</v>
      </c>
    </row>
    <row r="2765" spans="1:6">
      <c r="A2765" s="7">
        <v>44484</v>
      </c>
      <c r="B2765" t="s">
        <v>0</v>
      </c>
      <c r="C2765" s="4">
        <v>159720.09</v>
      </c>
      <c r="D2765" s="15" t="s">
        <v>80</v>
      </c>
      <c r="E2765" t="s">
        <v>59</v>
      </c>
      <c r="F2765">
        <v>0</v>
      </c>
    </row>
    <row r="2766" spans="1:6">
      <c r="A2766" s="7">
        <v>44484</v>
      </c>
      <c r="B2766" t="s">
        <v>0</v>
      </c>
      <c r="C2766" s="4">
        <v>159720.09</v>
      </c>
      <c r="D2766" s="15" t="s">
        <v>81</v>
      </c>
      <c r="E2766" t="s">
        <v>15</v>
      </c>
      <c r="F2766">
        <v>0</v>
      </c>
    </row>
    <row r="2767" spans="1:6">
      <c r="A2767" s="7">
        <v>44484</v>
      </c>
      <c r="B2767" t="s">
        <v>0</v>
      </c>
      <c r="C2767" s="4">
        <v>159720.09</v>
      </c>
      <c r="D2767" s="15" t="s">
        <v>81</v>
      </c>
      <c r="E2767" t="s">
        <v>16</v>
      </c>
      <c r="F2767">
        <v>0</v>
      </c>
    </row>
    <row r="2768" spans="1:6">
      <c r="A2768" s="7">
        <v>44484</v>
      </c>
      <c r="B2768" t="s">
        <v>0</v>
      </c>
      <c r="C2768" s="4">
        <v>159720.09</v>
      </c>
      <c r="D2768" s="15" t="s">
        <v>81</v>
      </c>
      <c r="E2768" t="s">
        <v>17</v>
      </c>
      <c r="F2768">
        <v>0</v>
      </c>
    </row>
    <row r="2769" spans="1:6">
      <c r="A2769" s="7">
        <v>44484</v>
      </c>
      <c r="B2769" t="s">
        <v>0</v>
      </c>
      <c r="C2769" s="4">
        <v>159720.09</v>
      </c>
      <c r="D2769" s="15" t="s">
        <v>82</v>
      </c>
      <c r="E2769" t="s">
        <v>19</v>
      </c>
      <c r="F2769">
        <v>0</v>
      </c>
    </row>
    <row r="2770" spans="1:6">
      <c r="A2770" s="7">
        <v>44484</v>
      </c>
      <c r="B2770" t="s">
        <v>0</v>
      </c>
      <c r="C2770" s="4">
        <v>159720.09</v>
      </c>
      <c r="D2770" s="15" t="s">
        <v>83</v>
      </c>
      <c r="E2770" t="s">
        <v>14</v>
      </c>
      <c r="F2770">
        <v>3</v>
      </c>
    </row>
    <row r="2771" spans="1:6">
      <c r="A2771" s="7">
        <v>44484</v>
      </c>
      <c r="B2771" t="s">
        <v>0</v>
      </c>
      <c r="C2771" s="4">
        <v>159720.09</v>
      </c>
      <c r="D2771" s="15" t="s">
        <v>84</v>
      </c>
      <c r="E2771" t="s">
        <v>38</v>
      </c>
      <c r="F2771">
        <v>319</v>
      </c>
    </row>
    <row r="2772" spans="1:6">
      <c r="A2772" s="7">
        <v>44484</v>
      </c>
      <c r="B2772" t="s">
        <v>0</v>
      </c>
      <c r="C2772" s="4">
        <v>159720.09</v>
      </c>
      <c r="D2772" s="15" t="s">
        <v>85</v>
      </c>
      <c r="E2772" t="s">
        <v>40</v>
      </c>
      <c r="F2772">
        <v>0</v>
      </c>
    </row>
    <row r="2773" spans="1:6">
      <c r="A2773" s="7">
        <v>44484</v>
      </c>
      <c r="B2773" t="s">
        <v>0</v>
      </c>
      <c r="C2773" s="4">
        <v>159720.09</v>
      </c>
      <c r="D2773" s="15" t="s">
        <v>86</v>
      </c>
      <c r="E2773" t="s">
        <v>13</v>
      </c>
      <c r="F2773">
        <v>0</v>
      </c>
    </row>
    <row r="2774" spans="1:6">
      <c r="A2774" s="7">
        <v>44484</v>
      </c>
      <c r="B2774" t="s">
        <v>0</v>
      </c>
      <c r="C2774" s="4">
        <v>159720.09</v>
      </c>
      <c r="D2774" s="15" t="s">
        <v>87</v>
      </c>
      <c r="E2774" t="s">
        <v>37</v>
      </c>
      <c r="F2774">
        <v>0</v>
      </c>
    </row>
    <row r="2775" spans="1:6">
      <c r="A2775" s="7">
        <v>44484</v>
      </c>
      <c r="B2775" t="s">
        <v>0</v>
      </c>
      <c r="C2775" s="4">
        <v>159720.09</v>
      </c>
      <c r="D2775" s="15" t="s">
        <v>88</v>
      </c>
      <c r="E2775" t="s">
        <v>39</v>
      </c>
      <c r="F2775">
        <v>0</v>
      </c>
    </row>
    <row r="2776" spans="1:6">
      <c r="A2776" s="7">
        <v>44484</v>
      </c>
      <c r="B2776" t="s">
        <v>0</v>
      </c>
      <c r="C2776" s="4">
        <v>159720.09</v>
      </c>
      <c r="D2776" s="15" t="s">
        <v>89</v>
      </c>
      <c r="E2776" t="s">
        <v>20</v>
      </c>
      <c r="F2776">
        <v>476</v>
      </c>
    </row>
    <row r="2777" spans="1:6">
      <c r="A2777" s="7">
        <v>44484</v>
      </c>
      <c r="B2777" t="s">
        <v>0</v>
      </c>
      <c r="C2777" s="4">
        <v>159720.09</v>
      </c>
      <c r="D2777" s="15" t="s">
        <v>89</v>
      </c>
      <c r="E2777" t="s">
        <v>21</v>
      </c>
      <c r="F2777">
        <v>11</v>
      </c>
    </row>
    <row r="2778" spans="1:6">
      <c r="A2778" s="7">
        <v>44484</v>
      </c>
      <c r="B2778" t="s">
        <v>0</v>
      </c>
      <c r="C2778" s="4">
        <v>159720.09</v>
      </c>
      <c r="D2778" s="15" t="s">
        <v>89</v>
      </c>
      <c r="E2778" t="s">
        <v>22</v>
      </c>
      <c r="F2778">
        <v>791</v>
      </c>
    </row>
    <row r="2779" spans="1:6">
      <c r="A2779" s="7">
        <v>44484</v>
      </c>
      <c r="B2779" t="s">
        <v>0</v>
      </c>
      <c r="C2779" s="4">
        <v>159720.09</v>
      </c>
      <c r="D2779" s="15" t="s">
        <v>90</v>
      </c>
      <c r="E2779" t="s">
        <v>91</v>
      </c>
      <c r="F2779">
        <v>0</v>
      </c>
    </row>
    <row r="2780" spans="1:6">
      <c r="A2780" s="7">
        <v>44484</v>
      </c>
      <c r="B2780" t="s">
        <v>0</v>
      </c>
      <c r="C2780" s="4">
        <v>159720.09</v>
      </c>
      <c r="D2780" s="15" t="s">
        <v>90</v>
      </c>
      <c r="E2780" t="s">
        <v>18</v>
      </c>
      <c r="F2780">
        <v>0</v>
      </c>
    </row>
    <row r="2781" spans="1:6">
      <c r="A2781" s="7">
        <v>44484</v>
      </c>
      <c r="B2781" t="s">
        <v>0</v>
      </c>
      <c r="C2781" s="4">
        <v>159720.09</v>
      </c>
      <c r="D2781" s="15" t="s">
        <v>90</v>
      </c>
      <c r="E2781" t="s">
        <v>92</v>
      </c>
      <c r="F2781">
        <v>0</v>
      </c>
    </row>
    <row r="2782" spans="1:6">
      <c r="A2782" s="7">
        <v>44484</v>
      </c>
      <c r="B2782" t="s">
        <v>0</v>
      </c>
      <c r="C2782" s="4">
        <v>159720.09</v>
      </c>
      <c r="D2782" s="15" t="s">
        <v>90</v>
      </c>
      <c r="E2782" t="s">
        <v>93</v>
      </c>
      <c r="F2782">
        <v>0</v>
      </c>
    </row>
    <row r="2783" spans="1:6">
      <c r="A2783" s="7">
        <v>44484</v>
      </c>
      <c r="B2783" t="s">
        <v>0</v>
      </c>
      <c r="C2783" s="4">
        <v>159720.09</v>
      </c>
      <c r="D2783" s="15" t="s">
        <v>90</v>
      </c>
      <c r="E2783" t="s">
        <v>94</v>
      </c>
      <c r="F2783">
        <v>0</v>
      </c>
    </row>
    <row r="2784" spans="1:6">
      <c r="A2784" s="7">
        <v>44485</v>
      </c>
      <c r="B2784" t="s">
        <v>0</v>
      </c>
      <c r="C2784" s="4">
        <v>153884</v>
      </c>
      <c r="D2784" s="15" t="s">
        <v>73</v>
      </c>
      <c r="E2784" t="s">
        <v>56</v>
      </c>
      <c r="F2784">
        <v>0</v>
      </c>
    </row>
    <row r="2785" spans="1:6">
      <c r="A2785" s="7">
        <v>44485</v>
      </c>
      <c r="B2785" t="s">
        <v>0</v>
      </c>
      <c r="C2785" s="4">
        <v>153884</v>
      </c>
      <c r="D2785" s="15" t="s">
        <v>73</v>
      </c>
      <c r="E2785" t="s">
        <v>55</v>
      </c>
      <c r="F2785">
        <v>0</v>
      </c>
    </row>
    <row r="2786" spans="1:6">
      <c r="A2786" s="7">
        <v>44485</v>
      </c>
      <c r="B2786" t="s">
        <v>0</v>
      </c>
      <c r="C2786" s="4">
        <v>153884</v>
      </c>
      <c r="D2786" s="15" t="s">
        <v>76</v>
      </c>
      <c r="E2786" t="s">
        <v>25</v>
      </c>
      <c r="F2786">
        <v>27</v>
      </c>
    </row>
    <row r="2787" spans="1:6">
      <c r="A2787" s="7">
        <v>44485</v>
      </c>
      <c r="B2787" t="s">
        <v>0</v>
      </c>
      <c r="C2787" s="4">
        <v>153884</v>
      </c>
      <c r="D2787" s="15" t="s">
        <v>78</v>
      </c>
      <c r="E2787" t="s">
        <v>57</v>
      </c>
      <c r="F2787">
        <v>31</v>
      </c>
    </row>
    <row r="2788" spans="1:6">
      <c r="A2788" s="7">
        <v>44485</v>
      </c>
      <c r="B2788" t="s">
        <v>0</v>
      </c>
      <c r="C2788" s="4">
        <v>153884</v>
      </c>
      <c r="D2788" s="15" t="s">
        <v>78</v>
      </c>
      <c r="E2788" t="s">
        <v>58</v>
      </c>
      <c r="F2788">
        <v>118</v>
      </c>
    </row>
    <row r="2789" spans="1:6">
      <c r="A2789" s="7">
        <v>44485</v>
      </c>
      <c r="B2789" t="s">
        <v>0</v>
      </c>
      <c r="C2789" s="4">
        <v>153884</v>
      </c>
      <c r="D2789" s="15" t="s">
        <v>79</v>
      </c>
      <c r="E2789" t="s">
        <v>36</v>
      </c>
      <c r="F2789">
        <v>36</v>
      </c>
    </row>
    <row r="2790" spans="1:6">
      <c r="A2790" s="7">
        <v>44485</v>
      </c>
      <c r="B2790" t="s">
        <v>0</v>
      </c>
      <c r="C2790" s="4">
        <v>153884</v>
      </c>
      <c r="D2790" s="15" t="s">
        <v>80</v>
      </c>
      <c r="E2790" t="s">
        <v>60</v>
      </c>
      <c r="F2790">
        <v>0</v>
      </c>
    </row>
    <row r="2791" spans="1:6">
      <c r="A2791" s="7">
        <v>44485</v>
      </c>
      <c r="B2791" t="s">
        <v>0</v>
      </c>
      <c r="C2791" s="4">
        <v>153884</v>
      </c>
      <c r="D2791" s="15" t="s">
        <v>80</v>
      </c>
      <c r="E2791" t="s">
        <v>59</v>
      </c>
      <c r="F2791">
        <v>0</v>
      </c>
    </row>
    <row r="2792" spans="1:6">
      <c r="A2792" s="7">
        <v>44485</v>
      </c>
      <c r="B2792" t="s">
        <v>0</v>
      </c>
      <c r="C2792" s="4">
        <v>153884</v>
      </c>
      <c r="D2792" s="15" t="s">
        <v>81</v>
      </c>
      <c r="E2792" t="s">
        <v>15</v>
      </c>
      <c r="F2792">
        <v>0</v>
      </c>
    </row>
    <row r="2793" spans="1:6">
      <c r="A2793" s="7">
        <v>44485</v>
      </c>
      <c r="B2793" t="s">
        <v>0</v>
      </c>
      <c r="C2793" s="4">
        <v>153884</v>
      </c>
      <c r="D2793" s="15" t="s">
        <v>81</v>
      </c>
      <c r="E2793" t="s">
        <v>16</v>
      </c>
      <c r="F2793">
        <v>0</v>
      </c>
    </row>
    <row r="2794" spans="1:6">
      <c r="A2794" s="7">
        <v>44485</v>
      </c>
      <c r="B2794" t="s">
        <v>0</v>
      </c>
      <c r="C2794" s="4">
        <v>153884</v>
      </c>
      <c r="D2794" s="15" t="s">
        <v>81</v>
      </c>
      <c r="E2794" t="s">
        <v>17</v>
      </c>
      <c r="F2794">
        <v>0</v>
      </c>
    </row>
    <row r="2795" spans="1:6">
      <c r="A2795" s="7">
        <v>44485</v>
      </c>
      <c r="B2795" t="s">
        <v>0</v>
      </c>
      <c r="C2795" s="4">
        <v>153884</v>
      </c>
      <c r="D2795" s="15" t="s">
        <v>82</v>
      </c>
      <c r="E2795" t="s">
        <v>19</v>
      </c>
      <c r="F2795">
        <v>0</v>
      </c>
    </row>
    <row r="2796" spans="1:6">
      <c r="A2796" s="7">
        <v>44485</v>
      </c>
      <c r="B2796" t="s">
        <v>0</v>
      </c>
      <c r="C2796" s="4">
        <v>153884</v>
      </c>
      <c r="D2796" s="15" t="s">
        <v>83</v>
      </c>
      <c r="E2796" t="s">
        <v>14</v>
      </c>
      <c r="F2796">
        <v>4</v>
      </c>
    </row>
    <row r="2797" spans="1:6">
      <c r="A2797" s="7">
        <v>44485</v>
      </c>
      <c r="B2797" t="s">
        <v>0</v>
      </c>
      <c r="C2797" s="4">
        <v>153884</v>
      </c>
      <c r="D2797" s="15" t="s">
        <v>84</v>
      </c>
      <c r="E2797" t="s">
        <v>38</v>
      </c>
      <c r="F2797">
        <v>308</v>
      </c>
    </row>
    <row r="2798" spans="1:6">
      <c r="A2798" s="7">
        <v>44485</v>
      </c>
      <c r="B2798" t="s">
        <v>0</v>
      </c>
      <c r="C2798" s="4">
        <v>153884</v>
      </c>
      <c r="D2798" s="15" t="s">
        <v>85</v>
      </c>
      <c r="E2798" t="s">
        <v>40</v>
      </c>
      <c r="F2798">
        <v>0</v>
      </c>
    </row>
    <row r="2799" spans="1:6">
      <c r="A2799" s="7">
        <v>44485</v>
      </c>
      <c r="B2799" t="s">
        <v>0</v>
      </c>
      <c r="C2799" s="4">
        <v>153884</v>
      </c>
      <c r="D2799" s="15" t="s">
        <v>86</v>
      </c>
      <c r="E2799" t="s">
        <v>13</v>
      </c>
      <c r="F2799">
        <v>0</v>
      </c>
    </row>
    <row r="2800" spans="1:6">
      <c r="A2800" s="7">
        <v>44485</v>
      </c>
      <c r="B2800" t="s">
        <v>0</v>
      </c>
      <c r="C2800" s="4">
        <v>153884</v>
      </c>
      <c r="D2800" s="15" t="s">
        <v>87</v>
      </c>
      <c r="E2800" t="s">
        <v>37</v>
      </c>
      <c r="F2800">
        <v>0</v>
      </c>
    </row>
    <row r="2801" spans="1:6">
      <c r="A2801" s="7">
        <v>44485</v>
      </c>
      <c r="B2801" t="s">
        <v>0</v>
      </c>
      <c r="C2801" s="4">
        <v>153884</v>
      </c>
      <c r="D2801" s="15" t="s">
        <v>88</v>
      </c>
      <c r="E2801" t="s">
        <v>39</v>
      </c>
      <c r="F2801">
        <v>0</v>
      </c>
    </row>
    <row r="2802" spans="1:6">
      <c r="A2802" s="7">
        <v>44485</v>
      </c>
      <c r="B2802" t="s">
        <v>0</v>
      </c>
      <c r="C2802" s="4">
        <v>153884</v>
      </c>
      <c r="D2802" s="15" t="s">
        <v>89</v>
      </c>
      <c r="E2802" t="s">
        <v>20</v>
      </c>
      <c r="F2802">
        <v>496</v>
      </c>
    </row>
    <row r="2803" spans="1:6">
      <c r="A2803" s="7">
        <v>44485</v>
      </c>
      <c r="B2803" t="s">
        <v>0</v>
      </c>
      <c r="C2803" s="4">
        <v>153884</v>
      </c>
      <c r="D2803" s="15" t="s">
        <v>89</v>
      </c>
      <c r="E2803" t="s">
        <v>21</v>
      </c>
      <c r="F2803">
        <v>13</v>
      </c>
    </row>
    <row r="2804" spans="1:6">
      <c r="A2804" s="7">
        <v>44485</v>
      </c>
      <c r="B2804" t="s">
        <v>0</v>
      </c>
      <c r="C2804" s="4">
        <v>153884</v>
      </c>
      <c r="D2804" s="15" t="s">
        <v>89</v>
      </c>
      <c r="E2804" t="s">
        <v>22</v>
      </c>
      <c r="F2804">
        <v>807</v>
      </c>
    </row>
    <row r="2805" spans="1:6">
      <c r="A2805" s="7">
        <v>44485</v>
      </c>
      <c r="B2805" t="s">
        <v>0</v>
      </c>
      <c r="C2805" s="4">
        <v>153884</v>
      </c>
      <c r="D2805" s="15" t="s">
        <v>90</v>
      </c>
      <c r="E2805" t="s">
        <v>91</v>
      </c>
      <c r="F2805">
        <v>0</v>
      </c>
    </row>
    <row r="2806" spans="1:6">
      <c r="A2806" s="7">
        <v>44485</v>
      </c>
      <c r="B2806" t="s">
        <v>0</v>
      </c>
      <c r="C2806" s="4">
        <v>153884</v>
      </c>
      <c r="D2806" s="15" t="s">
        <v>90</v>
      </c>
      <c r="E2806" t="s">
        <v>18</v>
      </c>
      <c r="F2806">
        <v>0</v>
      </c>
    </row>
    <row r="2807" spans="1:6">
      <c r="A2807" s="7">
        <v>44485</v>
      </c>
      <c r="B2807" t="s">
        <v>0</v>
      </c>
      <c r="C2807" s="4">
        <v>153884</v>
      </c>
      <c r="D2807" s="15" t="s">
        <v>90</v>
      </c>
      <c r="E2807" t="s">
        <v>92</v>
      </c>
      <c r="F2807">
        <v>0</v>
      </c>
    </row>
    <row r="2808" spans="1:6">
      <c r="A2808" s="7">
        <v>44485</v>
      </c>
      <c r="B2808" t="s">
        <v>0</v>
      </c>
      <c r="C2808" s="4">
        <v>153884</v>
      </c>
      <c r="D2808" s="15" t="s">
        <v>90</v>
      </c>
      <c r="E2808" t="s">
        <v>93</v>
      </c>
      <c r="F2808">
        <v>0</v>
      </c>
    </row>
    <row r="2809" spans="1:6">
      <c r="A2809" s="7">
        <v>44485</v>
      </c>
      <c r="B2809" t="s">
        <v>0</v>
      </c>
      <c r="C2809" s="4">
        <v>153884</v>
      </c>
      <c r="D2809" s="15" t="s">
        <v>90</v>
      </c>
      <c r="E2809" t="s">
        <v>94</v>
      </c>
      <c r="F2809">
        <v>0</v>
      </c>
    </row>
    <row r="2810" spans="1:6">
      <c r="A2810" s="7">
        <v>44486</v>
      </c>
      <c r="B2810" t="s">
        <v>0</v>
      </c>
      <c r="C2810" s="4">
        <v>172860.03</v>
      </c>
      <c r="D2810" s="15" t="s">
        <v>73</v>
      </c>
      <c r="E2810" t="s">
        <v>56</v>
      </c>
      <c r="F2810">
        <v>0</v>
      </c>
    </row>
    <row r="2811" spans="1:6">
      <c r="A2811" s="7">
        <v>44486</v>
      </c>
      <c r="B2811" t="s">
        <v>0</v>
      </c>
      <c r="C2811" s="4">
        <v>172860.03</v>
      </c>
      <c r="D2811" s="15" t="s">
        <v>73</v>
      </c>
      <c r="E2811" t="s">
        <v>55</v>
      </c>
      <c r="F2811">
        <v>0</v>
      </c>
    </row>
    <row r="2812" spans="1:6">
      <c r="A2812" s="7">
        <v>44486</v>
      </c>
      <c r="B2812" t="s">
        <v>0</v>
      </c>
      <c r="C2812" s="4">
        <v>172860.03</v>
      </c>
      <c r="D2812" s="15" t="s">
        <v>76</v>
      </c>
      <c r="E2812" t="s">
        <v>25</v>
      </c>
      <c r="F2812">
        <v>77</v>
      </c>
    </row>
    <row r="2813" spans="1:6">
      <c r="A2813" s="7">
        <v>44486</v>
      </c>
      <c r="B2813" t="s">
        <v>0</v>
      </c>
      <c r="C2813" s="4">
        <v>172860.03</v>
      </c>
      <c r="D2813" s="15" t="s">
        <v>78</v>
      </c>
      <c r="E2813" t="s">
        <v>57</v>
      </c>
      <c r="F2813">
        <v>36</v>
      </c>
    </row>
    <row r="2814" spans="1:6">
      <c r="A2814" s="7">
        <v>44486</v>
      </c>
      <c r="B2814" t="s">
        <v>0</v>
      </c>
      <c r="C2814" s="4">
        <v>172860.03</v>
      </c>
      <c r="D2814" s="15" t="s">
        <v>78</v>
      </c>
      <c r="E2814" t="s">
        <v>58</v>
      </c>
      <c r="F2814">
        <v>122</v>
      </c>
    </row>
    <row r="2815" spans="1:6">
      <c r="A2815" s="7">
        <v>44486</v>
      </c>
      <c r="B2815" t="s">
        <v>0</v>
      </c>
      <c r="C2815" s="4">
        <v>172860.03</v>
      </c>
      <c r="D2815" s="15" t="s">
        <v>79</v>
      </c>
      <c r="E2815" t="s">
        <v>36</v>
      </c>
      <c r="F2815">
        <v>42</v>
      </c>
    </row>
    <row r="2816" spans="1:6">
      <c r="A2816" s="7">
        <v>44486</v>
      </c>
      <c r="B2816" t="s">
        <v>0</v>
      </c>
      <c r="C2816" s="4">
        <v>172860.03</v>
      </c>
      <c r="D2816" s="15" t="s">
        <v>80</v>
      </c>
      <c r="E2816" t="s">
        <v>60</v>
      </c>
      <c r="F2816">
        <v>0</v>
      </c>
    </row>
    <row r="2817" spans="1:6">
      <c r="A2817" s="7">
        <v>44486</v>
      </c>
      <c r="B2817" t="s">
        <v>0</v>
      </c>
      <c r="C2817" s="4">
        <v>172860.03</v>
      </c>
      <c r="D2817" s="15" t="s">
        <v>80</v>
      </c>
      <c r="E2817" t="s">
        <v>59</v>
      </c>
      <c r="F2817">
        <v>0</v>
      </c>
    </row>
    <row r="2818" spans="1:6">
      <c r="A2818" s="7">
        <v>44486</v>
      </c>
      <c r="B2818" t="s">
        <v>0</v>
      </c>
      <c r="C2818" s="4">
        <v>172860.03</v>
      </c>
      <c r="D2818" s="15" t="s">
        <v>81</v>
      </c>
      <c r="E2818" t="s">
        <v>15</v>
      </c>
      <c r="F2818">
        <v>0</v>
      </c>
    </row>
    <row r="2819" spans="1:6">
      <c r="A2819" s="7">
        <v>44486</v>
      </c>
      <c r="B2819" t="s">
        <v>0</v>
      </c>
      <c r="C2819" s="4">
        <v>172860.03</v>
      </c>
      <c r="D2819" s="15" t="s">
        <v>81</v>
      </c>
      <c r="E2819" t="s">
        <v>16</v>
      </c>
      <c r="F2819">
        <v>0</v>
      </c>
    </row>
    <row r="2820" spans="1:6">
      <c r="A2820" s="7">
        <v>44486</v>
      </c>
      <c r="B2820" t="s">
        <v>0</v>
      </c>
      <c r="C2820" s="4">
        <v>172860.03</v>
      </c>
      <c r="D2820" s="15" t="s">
        <v>81</v>
      </c>
      <c r="E2820" t="s">
        <v>17</v>
      </c>
      <c r="F2820">
        <v>0</v>
      </c>
    </row>
    <row r="2821" spans="1:6">
      <c r="A2821" s="7">
        <v>44486</v>
      </c>
      <c r="B2821" t="s">
        <v>0</v>
      </c>
      <c r="C2821" s="4">
        <v>172860.03</v>
      </c>
      <c r="D2821" s="15" t="s">
        <v>82</v>
      </c>
      <c r="E2821" t="s">
        <v>19</v>
      </c>
      <c r="F2821">
        <v>0</v>
      </c>
    </row>
    <row r="2822" spans="1:6">
      <c r="A2822" s="7">
        <v>44486</v>
      </c>
      <c r="B2822" t="s">
        <v>0</v>
      </c>
      <c r="C2822" s="4">
        <v>172860.03</v>
      </c>
      <c r="D2822" s="15" t="s">
        <v>83</v>
      </c>
      <c r="E2822" t="s">
        <v>14</v>
      </c>
      <c r="F2822">
        <v>3</v>
      </c>
    </row>
    <row r="2823" spans="1:6">
      <c r="A2823" s="7">
        <v>44486</v>
      </c>
      <c r="B2823" t="s">
        <v>0</v>
      </c>
      <c r="C2823" s="4">
        <v>172860.03</v>
      </c>
      <c r="D2823" s="15" t="s">
        <v>84</v>
      </c>
      <c r="E2823" t="s">
        <v>38</v>
      </c>
      <c r="F2823">
        <v>319</v>
      </c>
    </row>
    <row r="2824" spans="1:6">
      <c r="A2824" s="7">
        <v>44486</v>
      </c>
      <c r="B2824" t="s">
        <v>0</v>
      </c>
      <c r="C2824" s="4">
        <v>172860.03</v>
      </c>
      <c r="D2824" s="15" t="s">
        <v>85</v>
      </c>
      <c r="E2824" t="s">
        <v>40</v>
      </c>
      <c r="F2824">
        <v>0</v>
      </c>
    </row>
    <row r="2825" spans="1:6">
      <c r="A2825" s="7">
        <v>44486</v>
      </c>
      <c r="B2825" t="s">
        <v>0</v>
      </c>
      <c r="C2825" s="4">
        <v>172860.03</v>
      </c>
      <c r="D2825" s="15" t="s">
        <v>86</v>
      </c>
      <c r="E2825" t="s">
        <v>13</v>
      </c>
      <c r="F2825">
        <v>0</v>
      </c>
    </row>
    <row r="2826" spans="1:6">
      <c r="A2826" s="7">
        <v>44486</v>
      </c>
      <c r="B2826" t="s">
        <v>0</v>
      </c>
      <c r="C2826" s="4">
        <v>172860.03</v>
      </c>
      <c r="D2826" s="15" t="s">
        <v>87</v>
      </c>
      <c r="E2826" t="s">
        <v>37</v>
      </c>
      <c r="F2826">
        <v>0</v>
      </c>
    </row>
    <row r="2827" spans="1:6">
      <c r="A2827" s="7">
        <v>44486</v>
      </c>
      <c r="B2827" t="s">
        <v>0</v>
      </c>
      <c r="C2827" s="4">
        <v>172860.03</v>
      </c>
      <c r="D2827" s="15" t="s">
        <v>88</v>
      </c>
      <c r="E2827" t="s">
        <v>39</v>
      </c>
      <c r="F2827">
        <v>0</v>
      </c>
    </row>
    <row r="2828" spans="1:6">
      <c r="A2828" s="7">
        <v>44486</v>
      </c>
      <c r="B2828" t="s">
        <v>0</v>
      </c>
      <c r="C2828" s="4">
        <v>172860.03</v>
      </c>
      <c r="D2828" s="15" t="s">
        <v>89</v>
      </c>
      <c r="E2828" t="s">
        <v>20</v>
      </c>
      <c r="F2828">
        <v>479</v>
      </c>
    </row>
    <row r="2829" spans="1:6">
      <c r="A2829" s="7">
        <v>44486</v>
      </c>
      <c r="B2829" t="s">
        <v>0</v>
      </c>
      <c r="C2829" s="4">
        <v>172860.03</v>
      </c>
      <c r="D2829" s="15" t="s">
        <v>89</v>
      </c>
      <c r="E2829" t="s">
        <v>21</v>
      </c>
      <c r="F2829">
        <v>14</v>
      </c>
    </row>
    <row r="2830" spans="1:6">
      <c r="A2830" s="7">
        <v>44486</v>
      </c>
      <c r="B2830" t="s">
        <v>0</v>
      </c>
      <c r="C2830" s="4">
        <v>172860.03</v>
      </c>
      <c r="D2830" s="15" t="s">
        <v>89</v>
      </c>
      <c r="E2830" t="s">
        <v>22</v>
      </c>
      <c r="F2830">
        <v>785</v>
      </c>
    </row>
    <row r="2831" spans="1:6">
      <c r="A2831" s="7">
        <v>44486</v>
      </c>
      <c r="B2831" t="s">
        <v>0</v>
      </c>
      <c r="C2831" s="4">
        <v>172860.03</v>
      </c>
      <c r="D2831" s="15" t="s">
        <v>90</v>
      </c>
      <c r="E2831" t="s">
        <v>91</v>
      </c>
      <c r="F2831">
        <v>0</v>
      </c>
    </row>
    <row r="2832" spans="1:6">
      <c r="A2832" s="7">
        <v>44486</v>
      </c>
      <c r="B2832" t="s">
        <v>0</v>
      </c>
      <c r="C2832" s="4">
        <v>172860.03</v>
      </c>
      <c r="D2832" s="15" t="s">
        <v>90</v>
      </c>
      <c r="E2832" t="s">
        <v>18</v>
      </c>
      <c r="F2832">
        <v>0</v>
      </c>
    </row>
    <row r="2833" spans="1:6">
      <c r="A2833" s="7">
        <v>44486</v>
      </c>
      <c r="B2833" t="s">
        <v>0</v>
      </c>
      <c r="C2833" s="4">
        <v>172860.03</v>
      </c>
      <c r="D2833" s="15" t="s">
        <v>90</v>
      </c>
      <c r="E2833" t="s">
        <v>92</v>
      </c>
      <c r="F2833">
        <v>0</v>
      </c>
    </row>
    <row r="2834" spans="1:6">
      <c r="A2834" s="7">
        <v>44486</v>
      </c>
      <c r="B2834" t="s">
        <v>0</v>
      </c>
      <c r="C2834" s="4">
        <v>172860.03</v>
      </c>
      <c r="D2834" s="15" t="s">
        <v>90</v>
      </c>
      <c r="E2834" t="s">
        <v>93</v>
      </c>
      <c r="F2834">
        <v>0</v>
      </c>
    </row>
    <row r="2835" spans="1:6">
      <c r="A2835" s="7">
        <v>44486</v>
      </c>
      <c r="B2835" t="s">
        <v>0</v>
      </c>
      <c r="C2835" s="4">
        <v>172860.03</v>
      </c>
      <c r="D2835" s="15" t="s">
        <v>90</v>
      </c>
      <c r="E2835" t="s">
        <v>94</v>
      </c>
      <c r="F2835">
        <v>0</v>
      </c>
    </row>
    <row r="2836" spans="1:6">
      <c r="A2836" s="7">
        <v>44487</v>
      </c>
      <c r="B2836" t="s">
        <v>0</v>
      </c>
      <c r="C2836" s="4">
        <v>181653.98</v>
      </c>
      <c r="D2836" s="15" t="s">
        <v>73</v>
      </c>
      <c r="E2836" t="s">
        <v>56</v>
      </c>
      <c r="F2836">
        <v>0</v>
      </c>
    </row>
    <row r="2837" spans="1:6">
      <c r="A2837" s="7">
        <v>44487</v>
      </c>
      <c r="B2837" t="s">
        <v>0</v>
      </c>
      <c r="C2837" s="4">
        <v>181653.98</v>
      </c>
      <c r="D2837" s="15" t="s">
        <v>73</v>
      </c>
      <c r="E2837" t="s">
        <v>55</v>
      </c>
      <c r="F2837">
        <v>0</v>
      </c>
    </row>
    <row r="2838" spans="1:6">
      <c r="A2838" s="7">
        <v>44487</v>
      </c>
      <c r="B2838" t="s">
        <v>0</v>
      </c>
      <c r="C2838" s="4">
        <v>181653.98</v>
      </c>
      <c r="D2838" s="15" t="s">
        <v>76</v>
      </c>
      <c r="E2838" t="s">
        <v>25</v>
      </c>
      <c r="F2838">
        <v>49</v>
      </c>
    </row>
    <row r="2839" spans="1:6">
      <c r="A2839" s="7">
        <v>44487</v>
      </c>
      <c r="B2839" t="s">
        <v>0</v>
      </c>
      <c r="C2839" s="4">
        <v>181653.98</v>
      </c>
      <c r="D2839" s="15" t="s">
        <v>78</v>
      </c>
      <c r="E2839" t="s">
        <v>57</v>
      </c>
      <c r="F2839">
        <v>36</v>
      </c>
    </row>
    <row r="2840" spans="1:6">
      <c r="A2840" s="7">
        <v>44487</v>
      </c>
      <c r="B2840" t="s">
        <v>0</v>
      </c>
      <c r="C2840" s="4">
        <v>181653.98</v>
      </c>
      <c r="D2840" s="15" t="s">
        <v>78</v>
      </c>
      <c r="E2840" t="s">
        <v>58</v>
      </c>
      <c r="F2840">
        <v>120</v>
      </c>
    </row>
    <row r="2841" spans="1:6">
      <c r="A2841" s="7">
        <v>44487</v>
      </c>
      <c r="B2841" t="s">
        <v>0</v>
      </c>
      <c r="C2841" s="4">
        <v>181653.98</v>
      </c>
      <c r="D2841" s="15" t="s">
        <v>79</v>
      </c>
      <c r="E2841" t="s">
        <v>36</v>
      </c>
      <c r="F2841">
        <v>41</v>
      </c>
    </row>
    <row r="2842" spans="1:6">
      <c r="A2842" s="7">
        <v>44487</v>
      </c>
      <c r="B2842" t="s">
        <v>0</v>
      </c>
      <c r="C2842" s="4">
        <v>181653.98</v>
      </c>
      <c r="D2842" s="15" t="s">
        <v>80</v>
      </c>
      <c r="E2842" t="s">
        <v>60</v>
      </c>
      <c r="F2842">
        <v>0</v>
      </c>
    </row>
    <row r="2843" spans="1:6">
      <c r="A2843" s="7">
        <v>44487</v>
      </c>
      <c r="B2843" t="s">
        <v>0</v>
      </c>
      <c r="C2843" s="4">
        <v>181653.98</v>
      </c>
      <c r="D2843" s="15" t="s">
        <v>80</v>
      </c>
      <c r="E2843" t="s">
        <v>59</v>
      </c>
      <c r="F2843">
        <v>0</v>
      </c>
    </row>
    <row r="2844" spans="1:6">
      <c r="A2844" s="7">
        <v>44487</v>
      </c>
      <c r="B2844" t="s">
        <v>0</v>
      </c>
      <c r="C2844" s="4">
        <v>181653.98</v>
      </c>
      <c r="D2844" s="15" t="s">
        <v>81</v>
      </c>
      <c r="E2844" t="s">
        <v>15</v>
      </c>
      <c r="F2844">
        <v>0</v>
      </c>
    </row>
    <row r="2845" spans="1:6">
      <c r="A2845" s="7">
        <v>44487</v>
      </c>
      <c r="B2845" t="s">
        <v>0</v>
      </c>
      <c r="C2845" s="4">
        <v>181653.98</v>
      </c>
      <c r="D2845" s="15" t="s">
        <v>81</v>
      </c>
      <c r="E2845" t="s">
        <v>16</v>
      </c>
      <c r="F2845">
        <v>0</v>
      </c>
    </row>
    <row r="2846" spans="1:6">
      <c r="A2846" s="7">
        <v>44487</v>
      </c>
      <c r="B2846" t="s">
        <v>0</v>
      </c>
      <c r="C2846" s="4">
        <v>181653.98</v>
      </c>
      <c r="D2846" s="15" t="s">
        <v>81</v>
      </c>
      <c r="E2846" t="s">
        <v>17</v>
      </c>
      <c r="F2846">
        <v>0</v>
      </c>
    </row>
    <row r="2847" spans="1:6">
      <c r="A2847" s="7">
        <v>44487</v>
      </c>
      <c r="B2847" t="s">
        <v>0</v>
      </c>
      <c r="C2847" s="4">
        <v>181653.98</v>
      </c>
      <c r="D2847" s="15" t="s">
        <v>82</v>
      </c>
      <c r="E2847" t="s">
        <v>19</v>
      </c>
      <c r="F2847">
        <v>0</v>
      </c>
    </row>
    <row r="2848" spans="1:6">
      <c r="A2848" s="7">
        <v>44487</v>
      </c>
      <c r="B2848" t="s">
        <v>0</v>
      </c>
      <c r="C2848" s="4">
        <v>181653.98</v>
      </c>
      <c r="D2848" s="15" t="s">
        <v>83</v>
      </c>
      <c r="E2848" t="s">
        <v>14</v>
      </c>
      <c r="F2848">
        <v>3</v>
      </c>
    </row>
    <row r="2849" spans="1:6">
      <c r="A2849" s="7">
        <v>44487</v>
      </c>
      <c r="B2849" t="s">
        <v>0</v>
      </c>
      <c r="C2849" s="4">
        <v>181653.98</v>
      </c>
      <c r="D2849" s="15" t="s">
        <v>84</v>
      </c>
      <c r="E2849" t="s">
        <v>38</v>
      </c>
      <c r="F2849">
        <v>306</v>
      </c>
    </row>
    <row r="2850" spans="1:6">
      <c r="A2850" s="7">
        <v>44487</v>
      </c>
      <c r="B2850" t="s">
        <v>0</v>
      </c>
      <c r="C2850" s="4">
        <v>181653.98</v>
      </c>
      <c r="D2850" s="15" t="s">
        <v>85</v>
      </c>
      <c r="E2850" t="s">
        <v>40</v>
      </c>
      <c r="F2850">
        <v>0</v>
      </c>
    </row>
    <row r="2851" spans="1:6">
      <c r="A2851" s="7">
        <v>44487</v>
      </c>
      <c r="B2851" t="s">
        <v>0</v>
      </c>
      <c r="C2851" s="4">
        <v>181653.98</v>
      </c>
      <c r="D2851" s="15" t="s">
        <v>86</v>
      </c>
      <c r="E2851" t="s">
        <v>13</v>
      </c>
      <c r="F2851">
        <v>0</v>
      </c>
    </row>
    <row r="2852" spans="1:6">
      <c r="A2852" s="7">
        <v>44487</v>
      </c>
      <c r="B2852" t="s">
        <v>0</v>
      </c>
      <c r="C2852" s="4">
        <v>181653.98</v>
      </c>
      <c r="D2852" s="15" t="s">
        <v>87</v>
      </c>
      <c r="E2852" t="s">
        <v>37</v>
      </c>
      <c r="F2852">
        <v>0</v>
      </c>
    </row>
    <row r="2853" spans="1:6">
      <c r="A2853" s="7">
        <v>44487</v>
      </c>
      <c r="B2853" t="s">
        <v>0</v>
      </c>
      <c r="C2853" s="4">
        <v>181653.98</v>
      </c>
      <c r="D2853" s="15" t="s">
        <v>88</v>
      </c>
      <c r="E2853" t="s">
        <v>39</v>
      </c>
      <c r="F2853">
        <v>0</v>
      </c>
    </row>
    <row r="2854" spans="1:6">
      <c r="A2854" s="7">
        <v>44487</v>
      </c>
      <c r="B2854" t="s">
        <v>0</v>
      </c>
      <c r="C2854" s="4">
        <v>181653.98</v>
      </c>
      <c r="D2854" s="15" t="s">
        <v>89</v>
      </c>
      <c r="E2854" t="s">
        <v>20</v>
      </c>
      <c r="F2854">
        <v>440</v>
      </c>
    </row>
    <row r="2855" spans="1:6">
      <c r="A2855" s="7">
        <v>44487</v>
      </c>
      <c r="B2855" t="s">
        <v>0</v>
      </c>
      <c r="C2855" s="4">
        <v>181653.98</v>
      </c>
      <c r="D2855" s="15" t="s">
        <v>89</v>
      </c>
      <c r="E2855" t="s">
        <v>21</v>
      </c>
      <c r="F2855">
        <v>14</v>
      </c>
    </row>
    <row r="2856" spans="1:6">
      <c r="A2856" s="7">
        <v>44487</v>
      </c>
      <c r="B2856" t="s">
        <v>0</v>
      </c>
      <c r="C2856" s="4">
        <v>181653.98</v>
      </c>
      <c r="D2856" s="15" t="s">
        <v>89</v>
      </c>
      <c r="E2856" t="s">
        <v>22</v>
      </c>
      <c r="F2856">
        <v>785</v>
      </c>
    </row>
    <row r="2857" spans="1:6">
      <c r="A2857" s="7">
        <v>44487</v>
      </c>
      <c r="B2857" t="s">
        <v>0</v>
      </c>
      <c r="C2857" s="4">
        <v>181653.98</v>
      </c>
      <c r="D2857" s="15" t="s">
        <v>90</v>
      </c>
      <c r="E2857" t="s">
        <v>91</v>
      </c>
      <c r="F2857">
        <v>0</v>
      </c>
    </row>
    <row r="2858" spans="1:6">
      <c r="A2858" s="7">
        <v>44487</v>
      </c>
      <c r="B2858" t="s">
        <v>0</v>
      </c>
      <c r="C2858" s="4">
        <v>181653.98</v>
      </c>
      <c r="D2858" s="15" t="s">
        <v>90</v>
      </c>
      <c r="E2858" t="s">
        <v>18</v>
      </c>
      <c r="F2858">
        <v>0</v>
      </c>
    </row>
    <row r="2859" spans="1:6">
      <c r="A2859" s="7">
        <v>44487</v>
      </c>
      <c r="B2859" t="s">
        <v>0</v>
      </c>
      <c r="C2859" s="4">
        <v>181653.98</v>
      </c>
      <c r="D2859" s="15" t="s">
        <v>90</v>
      </c>
      <c r="E2859" t="s">
        <v>92</v>
      </c>
      <c r="F2859">
        <v>0</v>
      </c>
    </row>
    <row r="2860" spans="1:6">
      <c r="A2860" s="7">
        <v>44487</v>
      </c>
      <c r="B2860" t="s">
        <v>0</v>
      </c>
      <c r="C2860" s="4">
        <v>181653.98</v>
      </c>
      <c r="D2860" s="15" t="s">
        <v>90</v>
      </c>
      <c r="E2860" t="s">
        <v>93</v>
      </c>
      <c r="F2860">
        <v>0</v>
      </c>
    </row>
    <row r="2861" spans="1:6">
      <c r="A2861" s="7">
        <v>44487</v>
      </c>
      <c r="B2861" t="s">
        <v>0</v>
      </c>
      <c r="C2861" s="4">
        <v>181653.98</v>
      </c>
      <c r="D2861" s="15" t="s">
        <v>90</v>
      </c>
      <c r="E2861" t="s">
        <v>94</v>
      </c>
      <c r="F2861">
        <v>0</v>
      </c>
    </row>
    <row r="2862" spans="1:6">
      <c r="A2862" s="7">
        <v>44488</v>
      </c>
      <c r="B2862" t="s">
        <v>0</v>
      </c>
      <c r="C2862" s="4">
        <v>158809.20000000001</v>
      </c>
      <c r="D2862" s="15" t="s">
        <v>73</v>
      </c>
      <c r="E2862" t="s">
        <v>56</v>
      </c>
      <c r="F2862">
        <v>0</v>
      </c>
    </row>
    <row r="2863" spans="1:6">
      <c r="A2863" s="7">
        <v>44488</v>
      </c>
      <c r="B2863" t="s">
        <v>0</v>
      </c>
      <c r="C2863" s="4">
        <v>158809.20000000001</v>
      </c>
      <c r="D2863" s="15" t="s">
        <v>73</v>
      </c>
      <c r="E2863" t="s">
        <v>55</v>
      </c>
      <c r="F2863">
        <v>0</v>
      </c>
    </row>
    <row r="2864" spans="1:6">
      <c r="A2864" s="7">
        <v>44488</v>
      </c>
      <c r="B2864" t="s">
        <v>0</v>
      </c>
      <c r="C2864" s="4">
        <v>158809.20000000001</v>
      </c>
      <c r="D2864" s="15" t="s">
        <v>76</v>
      </c>
      <c r="E2864" t="s">
        <v>25</v>
      </c>
      <c r="F2864">
        <v>44</v>
      </c>
    </row>
    <row r="2865" spans="1:6">
      <c r="A2865" s="7">
        <v>44488</v>
      </c>
      <c r="B2865" t="s">
        <v>0</v>
      </c>
      <c r="C2865" s="4">
        <v>158809.20000000001</v>
      </c>
      <c r="D2865" s="15" t="s">
        <v>78</v>
      </c>
      <c r="E2865" t="s">
        <v>57</v>
      </c>
      <c r="F2865">
        <v>34</v>
      </c>
    </row>
    <row r="2866" spans="1:6">
      <c r="A2866" s="7">
        <v>44488</v>
      </c>
      <c r="B2866" t="s">
        <v>0</v>
      </c>
      <c r="C2866" s="4">
        <v>158809.20000000001</v>
      </c>
      <c r="D2866" s="15" t="s">
        <v>78</v>
      </c>
      <c r="E2866" t="s">
        <v>58</v>
      </c>
      <c r="F2866">
        <v>116</v>
      </c>
    </row>
    <row r="2867" spans="1:6">
      <c r="A2867" s="7">
        <v>44488</v>
      </c>
      <c r="B2867" t="s">
        <v>0</v>
      </c>
      <c r="C2867" s="4">
        <v>158809.20000000001</v>
      </c>
      <c r="D2867" s="15" t="s">
        <v>79</v>
      </c>
      <c r="E2867" t="s">
        <v>36</v>
      </c>
      <c r="F2867">
        <v>43</v>
      </c>
    </row>
    <row r="2868" spans="1:6">
      <c r="A2868" s="7">
        <v>44488</v>
      </c>
      <c r="B2868" t="s">
        <v>0</v>
      </c>
      <c r="C2868" s="4">
        <v>158809.20000000001</v>
      </c>
      <c r="D2868" s="15" t="s">
        <v>80</v>
      </c>
      <c r="E2868" t="s">
        <v>60</v>
      </c>
      <c r="F2868">
        <v>0</v>
      </c>
    </row>
    <row r="2869" spans="1:6">
      <c r="A2869" s="7">
        <v>44488</v>
      </c>
      <c r="B2869" t="s">
        <v>0</v>
      </c>
      <c r="C2869" s="4">
        <v>158809.20000000001</v>
      </c>
      <c r="D2869" s="15" t="s">
        <v>80</v>
      </c>
      <c r="E2869" t="s">
        <v>59</v>
      </c>
      <c r="F2869">
        <v>0</v>
      </c>
    </row>
    <row r="2870" spans="1:6">
      <c r="A2870" s="7">
        <v>44488</v>
      </c>
      <c r="B2870" t="s">
        <v>0</v>
      </c>
      <c r="C2870" s="4">
        <v>158809.20000000001</v>
      </c>
      <c r="D2870" s="15" t="s">
        <v>81</v>
      </c>
      <c r="E2870" t="s">
        <v>15</v>
      </c>
      <c r="F2870">
        <v>0</v>
      </c>
    </row>
    <row r="2871" spans="1:6">
      <c r="A2871" s="7">
        <v>44488</v>
      </c>
      <c r="B2871" t="s">
        <v>0</v>
      </c>
      <c r="C2871" s="4">
        <v>158809.20000000001</v>
      </c>
      <c r="D2871" s="15" t="s">
        <v>81</v>
      </c>
      <c r="E2871" t="s">
        <v>16</v>
      </c>
      <c r="F2871">
        <v>0</v>
      </c>
    </row>
    <row r="2872" spans="1:6">
      <c r="A2872" s="7">
        <v>44488</v>
      </c>
      <c r="B2872" t="s">
        <v>0</v>
      </c>
      <c r="C2872" s="4">
        <v>158809.20000000001</v>
      </c>
      <c r="D2872" s="15" t="s">
        <v>81</v>
      </c>
      <c r="E2872" t="s">
        <v>17</v>
      </c>
      <c r="F2872">
        <v>0</v>
      </c>
    </row>
    <row r="2873" spans="1:6">
      <c r="A2873" s="7">
        <v>44488</v>
      </c>
      <c r="B2873" t="s">
        <v>0</v>
      </c>
      <c r="C2873" s="4">
        <v>158809.20000000001</v>
      </c>
      <c r="D2873" s="15" t="s">
        <v>82</v>
      </c>
      <c r="E2873" t="s">
        <v>19</v>
      </c>
      <c r="F2873">
        <v>0</v>
      </c>
    </row>
    <row r="2874" spans="1:6">
      <c r="A2874" s="7">
        <v>44488</v>
      </c>
      <c r="B2874" t="s">
        <v>0</v>
      </c>
      <c r="C2874" s="4">
        <v>158809.20000000001</v>
      </c>
      <c r="D2874" s="15" t="s">
        <v>83</v>
      </c>
      <c r="E2874" t="s">
        <v>14</v>
      </c>
      <c r="F2874">
        <v>3</v>
      </c>
    </row>
    <row r="2875" spans="1:6">
      <c r="A2875" s="7">
        <v>44488</v>
      </c>
      <c r="B2875" t="s">
        <v>0</v>
      </c>
      <c r="C2875" s="4">
        <v>158809.20000000001</v>
      </c>
      <c r="D2875" s="15" t="s">
        <v>84</v>
      </c>
      <c r="E2875" t="s">
        <v>38</v>
      </c>
      <c r="F2875">
        <v>296</v>
      </c>
    </row>
    <row r="2876" spans="1:6">
      <c r="A2876" s="7">
        <v>44488</v>
      </c>
      <c r="B2876" t="s">
        <v>0</v>
      </c>
      <c r="C2876" s="4">
        <v>158809.20000000001</v>
      </c>
      <c r="D2876" s="15" t="s">
        <v>85</v>
      </c>
      <c r="E2876" t="s">
        <v>40</v>
      </c>
      <c r="F2876">
        <v>0</v>
      </c>
    </row>
    <row r="2877" spans="1:6">
      <c r="A2877" s="7">
        <v>44488</v>
      </c>
      <c r="B2877" t="s">
        <v>0</v>
      </c>
      <c r="C2877" s="4">
        <v>158809.20000000001</v>
      </c>
      <c r="D2877" s="15" t="s">
        <v>86</v>
      </c>
      <c r="E2877" t="s">
        <v>13</v>
      </c>
      <c r="F2877">
        <v>0</v>
      </c>
    </row>
    <row r="2878" spans="1:6">
      <c r="A2878" s="7">
        <v>44488</v>
      </c>
      <c r="B2878" t="s">
        <v>0</v>
      </c>
      <c r="C2878" s="4">
        <v>158809.20000000001</v>
      </c>
      <c r="D2878" s="15" t="s">
        <v>87</v>
      </c>
      <c r="E2878" t="s">
        <v>37</v>
      </c>
      <c r="F2878">
        <v>0</v>
      </c>
    </row>
    <row r="2879" spans="1:6">
      <c r="A2879" s="7">
        <v>44488</v>
      </c>
      <c r="B2879" t="s">
        <v>0</v>
      </c>
      <c r="C2879" s="4">
        <v>158809.20000000001</v>
      </c>
      <c r="D2879" s="15" t="s">
        <v>88</v>
      </c>
      <c r="E2879" t="s">
        <v>39</v>
      </c>
      <c r="F2879">
        <v>0</v>
      </c>
    </row>
    <row r="2880" spans="1:6">
      <c r="A2880" s="7">
        <v>44488</v>
      </c>
      <c r="B2880" t="s">
        <v>0</v>
      </c>
      <c r="C2880" s="4">
        <v>158809.20000000001</v>
      </c>
      <c r="D2880" s="15" t="s">
        <v>89</v>
      </c>
      <c r="E2880" t="s">
        <v>20</v>
      </c>
      <c r="F2880">
        <v>434</v>
      </c>
    </row>
    <row r="2881" spans="1:6">
      <c r="A2881" s="7">
        <v>44488</v>
      </c>
      <c r="B2881" t="s">
        <v>0</v>
      </c>
      <c r="C2881" s="4">
        <v>158809.20000000001</v>
      </c>
      <c r="D2881" s="15" t="s">
        <v>89</v>
      </c>
      <c r="E2881" t="s">
        <v>21</v>
      </c>
      <c r="F2881">
        <v>10</v>
      </c>
    </row>
    <row r="2882" spans="1:6">
      <c r="A2882" s="7">
        <v>44488</v>
      </c>
      <c r="B2882" t="s">
        <v>0</v>
      </c>
      <c r="C2882" s="4">
        <v>158809.20000000001</v>
      </c>
      <c r="D2882" s="15" t="s">
        <v>89</v>
      </c>
      <c r="E2882" t="s">
        <v>22</v>
      </c>
      <c r="F2882">
        <v>790</v>
      </c>
    </row>
    <row r="2883" spans="1:6">
      <c r="A2883" s="7">
        <v>44488</v>
      </c>
      <c r="B2883" t="s">
        <v>0</v>
      </c>
      <c r="C2883" s="4">
        <v>158809.20000000001</v>
      </c>
      <c r="D2883" s="15" t="s">
        <v>90</v>
      </c>
      <c r="E2883" t="s">
        <v>91</v>
      </c>
      <c r="F2883">
        <v>0</v>
      </c>
    </row>
    <row r="2884" spans="1:6">
      <c r="A2884" s="7">
        <v>44488</v>
      </c>
      <c r="B2884" t="s">
        <v>0</v>
      </c>
      <c r="C2884" s="4">
        <v>158809.20000000001</v>
      </c>
      <c r="D2884" s="15" t="s">
        <v>90</v>
      </c>
      <c r="E2884" t="s">
        <v>18</v>
      </c>
      <c r="F2884">
        <v>0</v>
      </c>
    </row>
    <row r="2885" spans="1:6">
      <c r="A2885" s="7">
        <v>44488</v>
      </c>
      <c r="B2885" t="s">
        <v>0</v>
      </c>
      <c r="C2885" s="4">
        <v>158809.20000000001</v>
      </c>
      <c r="D2885" s="15" t="s">
        <v>90</v>
      </c>
      <c r="E2885" t="s">
        <v>92</v>
      </c>
      <c r="F2885">
        <v>0</v>
      </c>
    </row>
    <row r="2886" spans="1:6">
      <c r="A2886" s="7">
        <v>44488</v>
      </c>
      <c r="B2886" t="s">
        <v>0</v>
      </c>
      <c r="C2886" s="4">
        <v>158809.20000000001</v>
      </c>
      <c r="D2886" s="15" t="s">
        <v>90</v>
      </c>
      <c r="E2886" t="s">
        <v>93</v>
      </c>
      <c r="F2886">
        <v>0</v>
      </c>
    </row>
    <row r="2887" spans="1:6">
      <c r="A2887" s="7">
        <v>44488</v>
      </c>
      <c r="B2887" t="s">
        <v>0</v>
      </c>
      <c r="C2887" s="4">
        <v>158809.20000000001</v>
      </c>
      <c r="D2887" s="15" t="s">
        <v>90</v>
      </c>
      <c r="E2887" t="s">
        <v>94</v>
      </c>
      <c r="F2887">
        <v>0</v>
      </c>
    </row>
    <row r="2888" spans="1:6">
      <c r="A2888" s="7">
        <v>44489</v>
      </c>
      <c r="B2888" t="s">
        <v>0</v>
      </c>
      <c r="C2888" s="4">
        <v>157864.34</v>
      </c>
      <c r="D2888" s="15" t="s">
        <v>73</v>
      </c>
      <c r="E2888" t="s">
        <v>56</v>
      </c>
      <c r="F2888">
        <v>0</v>
      </c>
    </row>
    <row r="2889" spans="1:6">
      <c r="A2889" s="7">
        <v>44489</v>
      </c>
      <c r="B2889" t="s">
        <v>0</v>
      </c>
      <c r="C2889" s="4">
        <v>157864.34</v>
      </c>
      <c r="D2889" s="15" t="s">
        <v>73</v>
      </c>
      <c r="E2889" t="s">
        <v>55</v>
      </c>
      <c r="F2889">
        <v>0</v>
      </c>
    </row>
    <row r="2890" spans="1:6">
      <c r="A2890" s="7">
        <v>44489</v>
      </c>
      <c r="B2890" t="s">
        <v>0</v>
      </c>
      <c r="C2890" s="4">
        <v>157864.34</v>
      </c>
      <c r="D2890" s="15" t="s">
        <v>76</v>
      </c>
      <c r="E2890" t="s">
        <v>25</v>
      </c>
      <c r="F2890">
        <v>46</v>
      </c>
    </row>
    <row r="2891" spans="1:6">
      <c r="A2891" s="7">
        <v>44489</v>
      </c>
      <c r="B2891" t="s">
        <v>0</v>
      </c>
      <c r="C2891" s="4">
        <v>157864.34</v>
      </c>
      <c r="D2891" s="15" t="s">
        <v>78</v>
      </c>
      <c r="E2891" t="s">
        <v>57</v>
      </c>
      <c r="F2891">
        <v>37</v>
      </c>
    </row>
    <row r="2892" spans="1:6">
      <c r="A2892" s="7">
        <v>44489</v>
      </c>
      <c r="B2892" t="s">
        <v>0</v>
      </c>
      <c r="C2892" s="4">
        <v>157864.34</v>
      </c>
      <c r="D2892" s="15" t="s">
        <v>78</v>
      </c>
      <c r="E2892" t="s">
        <v>58</v>
      </c>
      <c r="F2892">
        <v>105</v>
      </c>
    </row>
    <row r="2893" spans="1:6">
      <c r="A2893" s="7">
        <v>44489</v>
      </c>
      <c r="B2893" t="s">
        <v>0</v>
      </c>
      <c r="C2893" s="4">
        <v>157864.34</v>
      </c>
      <c r="D2893" s="15" t="s">
        <v>79</v>
      </c>
      <c r="E2893" t="s">
        <v>36</v>
      </c>
      <c r="F2893">
        <v>39</v>
      </c>
    </row>
    <row r="2894" spans="1:6">
      <c r="A2894" s="7">
        <v>44489</v>
      </c>
      <c r="B2894" t="s">
        <v>0</v>
      </c>
      <c r="C2894" s="4">
        <v>157864.34</v>
      </c>
      <c r="D2894" s="15" t="s">
        <v>80</v>
      </c>
      <c r="E2894" t="s">
        <v>60</v>
      </c>
      <c r="F2894">
        <v>0</v>
      </c>
    </row>
    <row r="2895" spans="1:6">
      <c r="A2895" s="7">
        <v>44489</v>
      </c>
      <c r="B2895" t="s">
        <v>0</v>
      </c>
      <c r="C2895" s="4">
        <v>157864.34</v>
      </c>
      <c r="D2895" s="15" t="s">
        <v>80</v>
      </c>
      <c r="E2895" t="s">
        <v>59</v>
      </c>
      <c r="F2895">
        <v>0</v>
      </c>
    </row>
    <row r="2896" spans="1:6">
      <c r="A2896" s="7">
        <v>44489</v>
      </c>
      <c r="B2896" t="s">
        <v>0</v>
      </c>
      <c r="C2896" s="4">
        <v>157864.34</v>
      </c>
      <c r="D2896" s="15" t="s">
        <v>81</v>
      </c>
      <c r="E2896" t="s">
        <v>15</v>
      </c>
      <c r="F2896">
        <v>0</v>
      </c>
    </row>
    <row r="2897" spans="1:6">
      <c r="A2897" s="7">
        <v>44489</v>
      </c>
      <c r="B2897" t="s">
        <v>0</v>
      </c>
      <c r="C2897" s="4">
        <v>157864.34</v>
      </c>
      <c r="D2897" s="15" t="s">
        <v>81</v>
      </c>
      <c r="E2897" t="s">
        <v>16</v>
      </c>
      <c r="F2897">
        <v>0</v>
      </c>
    </row>
    <row r="2898" spans="1:6">
      <c r="A2898" s="7">
        <v>44489</v>
      </c>
      <c r="B2898" t="s">
        <v>0</v>
      </c>
      <c r="C2898" s="4">
        <v>157864.34</v>
      </c>
      <c r="D2898" s="15" t="s">
        <v>81</v>
      </c>
      <c r="E2898" t="s">
        <v>17</v>
      </c>
      <c r="F2898">
        <v>0</v>
      </c>
    </row>
    <row r="2899" spans="1:6">
      <c r="A2899" s="7">
        <v>44489</v>
      </c>
      <c r="B2899" t="s">
        <v>0</v>
      </c>
      <c r="C2899" s="4">
        <v>157864.34</v>
      </c>
      <c r="D2899" s="15" t="s">
        <v>82</v>
      </c>
      <c r="E2899" t="s">
        <v>19</v>
      </c>
      <c r="F2899">
        <v>0</v>
      </c>
    </row>
    <row r="2900" spans="1:6">
      <c r="A2900" s="7">
        <v>44489</v>
      </c>
      <c r="B2900" t="s">
        <v>0</v>
      </c>
      <c r="C2900" s="4">
        <v>157864.34</v>
      </c>
      <c r="D2900" s="15" t="s">
        <v>83</v>
      </c>
      <c r="E2900" t="s">
        <v>14</v>
      </c>
      <c r="F2900">
        <v>3</v>
      </c>
    </row>
    <row r="2901" spans="1:6">
      <c r="A2901" s="7">
        <v>44489</v>
      </c>
      <c r="B2901" t="s">
        <v>0</v>
      </c>
      <c r="C2901" s="4">
        <v>157864.34</v>
      </c>
      <c r="D2901" s="15" t="s">
        <v>84</v>
      </c>
      <c r="E2901" t="s">
        <v>38</v>
      </c>
      <c r="F2901">
        <v>306</v>
      </c>
    </row>
    <row r="2902" spans="1:6">
      <c r="A2902" s="7">
        <v>44489</v>
      </c>
      <c r="B2902" t="s">
        <v>0</v>
      </c>
      <c r="C2902" s="4">
        <v>157864.34</v>
      </c>
      <c r="D2902" s="15" t="s">
        <v>85</v>
      </c>
      <c r="E2902" t="s">
        <v>40</v>
      </c>
      <c r="F2902">
        <v>0</v>
      </c>
    </row>
    <row r="2903" spans="1:6">
      <c r="A2903" s="7">
        <v>44489</v>
      </c>
      <c r="B2903" t="s">
        <v>0</v>
      </c>
      <c r="C2903" s="4">
        <v>157864.34</v>
      </c>
      <c r="D2903" s="15" t="s">
        <v>86</v>
      </c>
      <c r="E2903" t="s">
        <v>13</v>
      </c>
      <c r="F2903">
        <v>0</v>
      </c>
    </row>
    <row r="2904" spans="1:6">
      <c r="A2904" s="7">
        <v>44489</v>
      </c>
      <c r="B2904" t="s">
        <v>0</v>
      </c>
      <c r="C2904" s="4">
        <v>157864.34</v>
      </c>
      <c r="D2904" s="15" t="s">
        <v>87</v>
      </c>
      <c r="E2904" t="s">
        <v>37</v>
      </c>
      <c r="F2904">
        <v>0</v>
      </c>
    </row>
    <row r="2905" spans="1:6">
      <c r="A2905" s="7">
        <v>44489</v>
      </c>
      <c r="B2905" t="s">
        <v>0</v>
      </c>
      <c r="C2905" s="4">
        <v>157864.34</v>
      </c>
      <c r="D2905" s="15" t="s">
        <v>88</v>
      </c>
      <c r="E2905" t="s">
        <v>39</v>
      </c>
      <c r="F2905">
        <v>0</v>
      </c>
    </row>
    <row r="2906" spans="1:6">
      <c r="A2906" s="7">
        <v>44489</v>
      </c>
      <c r="B2906" t="s">
        <v>0</v>
      </c>
      <c r="C2906" s="4">
        <v>157864.34</v>
      </c>
      <c r="D2906" s="15" t="s">
        <v>89</v>
      </c>
      <c r="E2906" t="s">
        <v>20</v>
      </c>
      <c r="F2906">
        <v>397</v>
      </c>
    </row>
    <row r="2907" spans="1:6">
      <c r="A2907" s="7">
        <v>44489</v>
      </c>
      <c r="B2907" t="s">
        <v>0</v>
      </c>
      <c r="C2907" s="4">
        <v>157864.34</v>
      </c>
      <c r="D2907" s="15" t="s">
        <v>89</v>
      </c>
      <c r="E2907" t="s">
        <v>21</v>
      </c>
      <c r="F2907">
        <v>10</v>
      </c>
    </row>
    <row r="2908" spans="1:6">
      <c r="A2908" s="7">
        <v>44489</v>
      </c>
      <c r="B2908" t="s">
        <v>0</v>
      </c>
      <c r="C2908" s="4">
        <v>157864.34</v>
      </c>
      <c r="D2908" s="15" t="s">
        <v>89</v>
      </c>
      <c r="E2908" t="s">
        <v>22</v>
      </c>
      <c r="F2908">
        <v>752</v>
      </c>
    </row>
    <row r="2909" spans="1:6">
      <c r="A2909" s="7">
        <v>44489</v>
      </c>
      <c r="B2909" t="s">
        <v>0</v>
      </c>
      <c r="C2909" s="4">
        <v>157864.34</v>
      </c>
      <c r="D2909" s="15" t="s">
        <v>90</v>
      </c>
      <c r="E2909" t="s">
        <v>91</v>
      </c>
      <c r="F2909">
        <v>0</v>
      </c>
    </row>
    <row r="2910" spans="1:6">
      <c r="A2910" s="7">
        <v>44489</v>
      </c>
      <c r="B2910" t="s">
        <v>0</v>
      </c>
      <c r="C2910" s="4">
        <v>157864.34</v>
      </c>
      <c r="D2910" s="15" t="s">
        <v>90</v>
      </c>
      <c r="E2910" t="s">
        <v>18</v>
      </c>
      <c r="F2910">
        <v>0</v>
      </c>
    </row>
    <row r="2911" spans="1:6">
      <c r="A2911" s="7">
        <v>44489</v>
      </c>
      <c r="B2911" t="s">
        <v>0</v>
      </c>
      <c r="C2911" s="4">
        <v>157864.34</v>
      </c>
      <c r="D2911" s="15" t="s">
        <v>90</v>
      </c>
      <c r="E2911" t="s">
        <v>92</v>
      </c>
      <c r="F2911">
        <v>0</v>
      </c>
    </row>
    <row r="2912" spans="1:6">
      <c r="A2912" s="7">
        <v>44489</v>
      </c>
      <c r="B2912" t="s">
        <v>0</v>
      </c>
      <c r="C2912" s="4">
        <v>157864.34</v>
      </c>
      <c r="D2912" s="15" t="s">
        <v>90</v>
      </c>
      <c r="E2912" t="s">
        <v>93</v>
      </c>
      <c r="F2912">
        <v>0</v>
      </c>
    </row>
    <row r="2913" spans="1:6">
      <c r="A2913" s="7">
        <v>44489</v>
      </c>
      <c r="B2913" t="s">
        <v>0</v>
      </c>
      <c r="C2913" s="4">
        <v>157864.34</v>
      </c>
      <c r="D2913" s="15" t="s">
        <v>90</v>
      </c>
      <c r="E2913" t="s">
        <v>94</v>
      </c>
      <c r="F2913">
        <v>0</v>
      </c>
    </row>
    <row r="2914" spans="1:6">
      <c r="A2914" s="7">
        <v>44490</v>
      </c>
      <c r="B2914" t="s">
        <v>0</v>
      </c>
      <c r="C2914" s="4">
        <v>140032.92000000001</v>
      </c>
      <c r="D2914" s="15" t="s">
        <v>73</v>
      </c>
      <c r="E2914" t="s">
        <v>56</v>
      </c>
      <c r="F2914">
        <v>0</v>
      </c>
    </row>
    <row r="2915" spans="1:6">
      <c r="A2915" s="7">
        <v>44490</v>
      </c>
      <c r="B2915" t="s">
        <v>0</v>
      </c>
      <c r="C2915" s="4">
        <v>140032.92000000001</v>
      </c>
      <c r="D2915" s="15" t="s">
        <v>73</v>
      </c>
      <c r="E2915" t="s">
        <v>55</v>
      </c>
      <c r="F2915">
        <v>0</v>
      </c>
    </row>
    <row r="2916" spans="1:6">
      <c r="A2916" s="7">
        <v>44490</v>
      </c>
      <c r="B2916" t="s">
        <v>0</v>
      </c>
      <c r="C2916" s="4">
        <v>140032.92000000001</v>
      </c>
      <c r="D2916" s="15" t="s">
        <v>76</v>
      </c>
      <c r="E2916" t="s">
        <v>25</v>
      </c>
      <c r="F2916">
        <v>39</v>
      </c>
    </row>
    <row r="2917" spans="1:6">
      <c r="A2917" s="7">
        <v>44490</v>
      </c>
      <c r="B2917" t="s">
        <v>0</v>
      </c>
      <c r="C2917" s="4">
        <v>140032.92000000001</v>
      </c>
      <c r="D2917" s="15" t="s">
        <v>78</v>
      </c>
      <c r="E2917" t="s">
        <v>57</v>
      </c>
      <c r="F2917">
        <v>32</v>
      </c>
    </row>
    <row r="2918" spans="1:6">
      <c r="A2918" s="7">
        <v>44490</v>
      </c>
      <c r="B2918" t="s">
        <v>0</v>
      </c>
      <c r="C2918" s="4">
        <v>140032.92000000001</v>
      </c>
      <c r="D2918" s="15" t="s">
        <v>78</v>
      </c>
      <c r="E2918" t="s">
        <v>58</v>
      </c>
      <c r="F2918">
        <v>107</v>
      </c>
    </row>
    <row r="2919" spans="1:6">
      <c r="A2919" s="7">
        <v>44490</v>
      </c>
      <c r="B2919" t="s">
        <v>0</v>
      </c>
      <c r="C2919" s="4">
        <v>140032.92000000001</v>
      </c>
      <c r="D2919" s="15" t="s">
        <v>79</v>
      </c>
      <c r="E2919" t="s">
        <v>36</v>
      </c>
      <c r="F2919">
        <v>43</v>
      </c>
    </row>
    <row r="2920" spans="1:6">
      <c r="A2920" s="7">
        <v>44490</v>
      </c>
      <c r="B2920" t="s">
        <v>0</v>
      </c>
      <c r="C2920" s="4">
        <v>140032.92000000001</v>
      </c>
      <c r="D2920" s="15" t="s">
        <v>80</v>
      </c>
      <c r="E2920" t="s">
        <v>60</v>
      </c>
      <c r="F2920">
        <v>0</v>
      </c>
    </row>
    <row r="2921" spans="1:6">
      <c r="A2921" s="7">
        <v>44490</v>
      </c>
      <c r="B2921" t="s">
        <v>0</v>
      </c>
      <c r="C2921" s="4">
        <v>140032.92000000001</v>
      </c>
      <c r="D2921" s="15" t="s">
        <v>80</v>
      </c>
      <c r="E2921" t="s">
        <v>59</v>
      </c>
      <c r="F2921">
        <v>0</v>
      </c>
    </row>
    <row r="2922" spans="1:6">
      <c r="A2922" s="7">
        <v>44490</v>
      </c>
      <c r="B2922" t="s">
        <v>0</v>
      </c>
      <c r="C2922" s="4">
        <v>140032.92000000001</v>
      </c>
      <c r="D2922" s="15" t="s">
        <v>81</v>
      </c>
      <c r="E2922" t="s">
        <v>15</v>
      </c>
      <c r="F2922">
        <v>0</v>
      </c>
    </row>
    <row r="2923" spans="1:6">
      <c r="A2923" s="7">
        <v>44490</v>
      </c>
      <c r="B2923" t="s">
        <v>0</v>
      </c>
      <c r="C2923" s="4">
        <v>140032.92000000001</v>
      </c>
      <c r="D2923" s="15" t="s">
        <v>81</v>
      </c>
      <c r="E2923" t="s">
        <v>16</v>
      </c>
      <c r="F2923">
        <v>0</v>
      </c>
    </row>
    <row r="2924" spans="1:6">
      <c r="A2924" s="7">
        <v>44490</v>
      </c>
      <c r="B2924" t="s">
        <v>0</v>
      </c>
      <c r="C2924" s="4">
        <v>140032.92000000001</v>
      </c>
      <c r="D2924" s="15" t="s">
        <v>81</v>
      </c>
      <c r="E2924" t="s">
        <v>17</v>
      </c>
      <c r="F2924">
        <v>0</v>
      </c>
    </row>
    <row r="2925" spans="1:6">
      <c r="A2925" s="7">
        <v>44490</v>
      </c>
      <c r="B2925" t="s">
        <v>0</v>
      </c>
      <c r="C2925" s="4">
        <v>140032.92000000001</v>
      </c>
      <c r="D2925" s="15" t="s">
        <v>82</v>
      </c>
      <c r="E2925" t="s">
        <v>19</v>
      </c>
      <c r="F2925">
        <v>0</v>
      </c>
    </row>
    <row r="2926" spans="1:6">
      <c r="A2926" s="7">
        <v>44490</v>
      </c>
      <c r="B2926" t="s">
        <v>0</v>
      </c>
      <c r="C2926" s="4">
        <v>140032.92000000001</v>
      </c>
      <c r="D2926" s="15" t="s">
        <v>83</v>
      </c>
      <c r="E2926" t="s">
        <v>14</v>
      </c>
      <c r="F2926">
        <v>3</v>
      </c>
    </row>
    <row r="2927" spans="1:6">
      <c r="A2927" s="7">
        <v>44490</v>
      </c>
      <c r="B2927" t="s">
        <v>0</v>
      </c>
      <c r="C2927" s="4">
        <v>140032.92000000001</v>
      </c>
      <c r="D2927" s="15" t="s">
        <v>84</v>
      </c>
      <c r="E2927" t="s">
        <v>38</v>
      </c>
      <c r="F2927">
        <v>299</v>
      </c>
    </row>
    <row r="2928" spans="1:6">
      <c r="A2928" s="7">
        <v>44490</v>
      </c>
      <c r="B2928" t="s">
        <v>0</v>
      </c>
      <c r="C2928" s="4">
        <v>140032.92000000001</v>
      </c>
      <c r="D2928" s="15" t="s">
        <v>85</v>
      </c>
      <c r="E2928" t="s">
        <v>40</v>
      </c>
      <c r="F2928">
        <v>0</v>
      </c>
    </row>
    <row r="2929" spans="1:6">
      <c r="A2929" s="7">
        <v>44490</v>
      </c>
      <c r="B2929" t="s">
        <v>0</v>
      </c>
      <c r="C2929" s="4">
        <v>140032.92000000001</v>
      </c>
      <c r="D2929" s="15" t="s">
        <v>86</v>
      </c>
      <c r="E2929" t="s">
        <v>13</v>
      </c>
      <c r="F2929">
        <v>0</v>
      </c>
    </row>
    <row r="2930" spans="1:6">
      <c r="A2930" s="7">
        <v>44490</v>
      </c>
      <c r="B2930" t="s">
        <v>0</v>
      </c>
      <c r="C2930" s="4">
        <v>140032.92000000001</v>
      </c>
      <c r="D2930" s="15" t="s">
        <v>87</v>
      </c>
      <c r="E2930" t="s">
        <v>37</v>
      </c>
      <c r="F2930">
        <v>0</v>
      </c>
    </row>
    <row r="2931" spans="1:6">
      <c r="A2931" s="7">
        <v>44490</v>
      </c>
      <c r="B2931" t="s">
        <v>0</v>
      </c>
      <c r="C2931" s="4">
        <v>140032.92000000001</v>
      </c>
      <c r="D2931" s="15" t="s">
        <v>88</v>
      </c>
      <c r="E2931" t="s">
        <v>39</v>
      </c>
      <c r="F2931">
        <v>0</v>
      </c>
    </row>
    <row r="2932" spans="1:6">
      <c r="A2932" s="7">
        <v>44490</v>
      </c>
      <c r="B2932" t="s">
        <v>0</v>
      </c>
      <c r="C2932" s="4">
        <v>140032.92000000001</v>
      </c>
      <c r="D2932" s="15" t="s">
        <v>89</v>
      </c>
      <c r="E2932" t="s">
        <v>20</v>
      </c>
      <c r="F2932">
        <v>412</v>
      </c>
    </row>
    <row r="2933" spans="1:6">
      <c r="A2933" s="7">
        <v>44490</v>
      </c>
      <c r="B2933" t="s">
        <v>0</v>
      </c>
      <c r="C2933" s="4">
        <v>140032.92000000001</v>
      </c>
      <c r="D2933" s="15" t="s">
        <v>89</v>
      </c>
      <c r="E2933" t="s">
        <v>21</v>
      </c>
      <c r="F2933">
        <v>11</v>
      </c>
    </row>
    <row r="2934" spans="1:6">
      <c r="A2934" s="7">
        <v>44490</v>
      </c>
      <c r="B2934" t="s">
        <v>0</v>
      </c>
      <c r="C2934" s="4">
        <v>140032.92000000001</v>
      </c>
      <c r="D2934" s="15" t="s">
        <v>89</v>
      </c>
      <c r="E2934" t="s">
        <v>22</v>
      </c>
      <c r="F2934">
        <v>733</v>
      </c>
    </row>
    <row r="2935" spans="1:6">
      <c r="A2935" s="7">
        <v>44490</v>
      </c>
      <c r="B2935" t="s">
        <v>0</v>
      </c>
      <c r="C2935" s="4">
        <v>140032.92000000001</v>
      </c>
      <c r="D2935" s="15" t="s">
        <v>90</v>
      </c>
      <c r="E2935" t="s">
        <v>91</v>
      </c>
      <c r="F2935">
        <v>0</v>
      </c>
    </row>
    <row r="2936" spans="1:6">
      <c r="A2936" s="7">
        <v>44490</v>
      </c>
      <c r="B2936" t="s">
        <v>0</v>
      </c>
      <c r="C2936" s="4">
        <v>140032.92000000001</v>
      </c>
      <c r="D2936" s="15" t="s">
        <v>90</v>
      </c>
      <c r="E2936" t="s">
        <v>18</v>
      </c>
      <c r="F2936">
        <v>0</v>
      </c>
    </row>
    <row r="2937" spans="1:6">
      <c r="A2937" s="7">
        <v>44490</v>
      </c>
      <c r="B2937" t="s">
        <v>0</v>
      </c>
      <c r="C2937" s="4">
        <v>140032.92000000001</v>
      </c>
      <c r="D2937" s="15" t="s">
        <v>90</v>
      </c>
      <c r="E2937" t="s">
        <v>92</v>
      </c>
      <c r="F2937">
        <v>0</v>
      </c>
    </row>
    <row r="2938" spans="1:6">
      <c r="A2938" s="7">
        <v>44490</v>
      </c>
      <c r="B2938" t="s">
        <v>0</v>
      </c>
      <c r="C2938" s="4">
        <v>140032.92000000001</v>
      </c>
      <c r="D2938" s="15" t="s">
        <v>90</v>
      </c>
      <c r="E2938" t="s">
        <v>93</v>
      </c>
      <c r="F2938">
        <v>0</v>
      </c>
    </row>
    <row r="2939" spans="1:6">
      <c r="A2939" s="7">
        <v>44490</v>
      </c>
      <c r="B2939" t="s">
        <v>0</v>
      </c>
      <c r="C2939" s="4">
        <v>140032.92000000001</v>
      </c>
      <c r="D2939" s="15" t="s">
        <v>90</v>
      </c>
      <c r="E2939" t="s">
        <v>94</v>
      </c>
      <c r="F2939">
        <v>0</v>
      </c>
    </row>
    <row r="2940" spans="1:6">
      <c r="A2940" s="7">
        <v>44491</v>
      </c>
      <c r="B2940" t="s">
        <v>0</v>
      </c>
      <c r="C2940" s="4">
        <v>150527.51999999999</v>
      </c>
      <c r="D2940" s="15" t="s">
        <v>73</v>
      </c>
      <c r="E2940" t="s">
        <v>56</v>
      </c>
      <c r="F2940">
        <v>0</v>
      </c>
    </row>
    <row r="2941" spans="1:6">
      <c r="A2941" s="7">
        <v>44491</v>
      </c>
      <c r="B2941" t="s">
        <v>0</v>
      </c>
      <c r="C2941" s="4">
        <v>150527.51999999999</v>
      </c>
      <c r="D2941" s="15" t="s">
        <v>73</v>
      </c>
      <c r="E2941" t="s">
        <v>55</v>
      </c>
      <c r="F2941">
        <v>0</v>
      </c>
    </row>
    <row r="2942" spans="1:6">
      <c r="A2942" s="7">
        <v>44491</v>
      </c>
      <c r="B2942" t="s">
        <v>0</v>
      </c>
      <c r="C2942" s="4">
        <v>150527.51999999999</v>
      </c>
      <c r="D2942" s="15" t="s">
        <v>76</v>
      </c>
      <c r="E2942" t="s">
        <v>25</v>
      </c>
      <c r="F2942">
        <v>20</v>
      </c>
    </row>
    <row r="2943" spans="1:6">
      <c r="A2943" s="7">
        <v>44491</v>
      </c>
      <c r="B2943" t="s">
        <v>0</v>
      </c>
      <c r="C2943" s="4">
        <v>150527.51999999999</v>
      </c>
      <c r="D2943" s="15" t="s">
        <v>78</v>
      </c>
      <c r="E2943" t="s">
        <v>57</v>
      </c>
      <c r="F2943">
        <v>35</v>
      </c>
    </row>
    <row r="2944" spans="1:6">
      <c r="A2944" s="7">
        <v>44491</v>
      </c>
      <c r="B2944" t="s">
        <v>0</v>
      </c>
      <c r="C2944" s="4">
        <v>150527.51999999999</v>
      </c>
      <c r="D2944" s="15" t="s">
        <v>78</v>
      </c>
      <c r="E2944" t="s">
        <v>58</v>
      </c>
      <c r="F2944">
        <v>104</v>
      </c>
    </row>
    <row r="2945" spans="1:6">
      <c r="A2945" s="7">
        <v>44491</v>
      </c>
      <c r="B2945" t="s">
        <v>0</v>
      </c>
      <c r="C2945" s="4">
        <v>150527.51999999999</v>
      </c>
      <c r="D2945" s="15" t="s">
        <v>79</v>
      </c>
      <c r="E2945" t="s">
        <v>36</v>
      </c>
      <c r="F2945">
        <v>38</v>
      </c>
    </row>
    <row r="2946" spans="1:6">
      <c r="A2946" s="7">
        <v>44491</v>
      </c>
      <c r="B2946" t="s">
        <v>0</v>
      </c>
      <c r="C2946" s="4">
        <v>150527.51999999999</v>
      </c>
      <c r="D2946" s="15" t="s">
        <v>80</v>
      </c>
      <c r="E2946" t="s">
        <v>60</v>
      </c>
      <c r="F2946">
        <v>0</v>
      </c>
    </row>
    <row r="2947" spans="1:6">
      <c r="A2947" s="7">
        <v>44491</v>
      </c>
      <c r="B2947" t="s">
        <v>0</v>
      </c>
      <c r="C2947" s="4">
        <v>150527.51999999999</v>
      </c>
      <c r="D2947" s="15" t="s">
        <v>80</v>
      </c>
      <c r="E2947" t="s">
        <v>59</v>
      </c>
      <c r="F2947">
        <v>0</v>
      </c>
    </row>
    <row r="2948" spans="1:6">
      <c r="A2948" s="7">
        <v>44491</v>
      </c>
      <c r="B2948" t="s">
        <v>0</v>
      </c>
      <c r="C2948" s="4">
        <v>150527.51999999999</v>
      </c>
      <c r="D2948" s="15" t="s">
        <v>81</v>
      </c>
      <c r="E2948" t="s">
        <v>15</v>
      </c>
      <c r="F2948">
        <v>0</v>
      </c>
    </row>
    <row r="2949" spans="1:6">
      <c r="A2949" s="7">
        <v>44491</v>
      </c>
      <c r="B2949" t="s">
        <v>0</v>
      </c>
      <c r="C2949" s="4">
        <v>150527.51999999999</v>
      </c>
      <c r="D2949" s="15" t="s">
        <v>81</v>
      </c>
      <c r="E2949" t="s">
        <v>16</v>
      </c>
      <c r="F2949">
        <v>0</v>
      </c>
    </row>
    <row r="2950" spans="1:6">
      <c r="A2950" s="7">
        <v>44491</v>
      </c>
      <c r="B2950" t="s">
        <v>0</v>
      </c>
      <c r="C2950" s="4">
        <v>150527.51999999999</v>
      </c>
      <c r="D2950" s="15" t="s">
        <v>81</v>
      </c>
      <c r="E2950" t="s">
        <v>17</v>
      </c>
      <c r="F2950">
        <v>0</v>
      </c>
    </row>
    <row r="2951" spans="1:6">
      <c r="A2951" s="7">
        <v>44491</v>
      </c>
      <c r="B2951" t="s">
        <v>0</v>
      </c>
      <c r="C2951" s="4">
        <v>150527.51999999999</v>
      </c>
      <c r="D2951" s="15" t="s">
        <v>82</v>
      </c>
      <c r="E2951" t="s">
        <v>19</v>
      </c>
      <c r="F2951">
        <v>0</v>
      </c>
    </row>
    <row r="2952" spans="1:6">
      <c r="A2952" s="7">
        <v>44491</v>
      </c>
      <c r="B2952" t="s">
        <v>0</v>
      </c>
      <c r="C2952" s="4">
        <v>150527.51999999999</v>
      </c>
      <c r="D2952" s="15" t="s">
        <v>83</v>
      </c>
      <c r="E2952" t="s">
        <v>14</v>
      </c>
      <c r="F2952">
        <v>3</v>
      </c>
    </row>
    <row r="2953" spans="1:6">
      <c r="A2953" s="7">
        <v>44491</v>
      </c>
      <c r="B2953" t="s">
        <v>0</v>
      </c>
      <c r="C2953" s="4">
        <v>150527.51999999999</v>
      </c>
      <c r="D2953" s="15" t="s">
        <v>84</v>
      </c>
      <c r="E2953" t="s">
        <v>38</v>
      </c>
      <c r="F2953">
        <v>314</v>
      </c>
    </row>
    <row r="2954" spans="1:6">
      <c r="A2954" s="7">
        <v>44491</v>
      </c>
      <c r="B2954" t="s">
        <v>0</v>
      </c>
      <c r="C2954" s="4">
        <v>150527.51999999999</v>
      </c>
      <c r="D2954" s="15" t="s">
        <v>85</v>
      </c>
      <c r="E2954" t="s">
        <v>40</v>
      </c>
      <c r="F2954">
        <v>0</v>
      </c>
    </row>
    <row r="2955" spans="1:6">
      <c r="A2955" s="7">
        <v>44491</v>
      </c>
      <c r="B2955" t="s">
        <v>0</v>
      </c>
      <c r="C2955" s="4">
        <v>150527.51999999999</v>
      </c>
      <c r="D2955" s="15" t="s">
        <v>86</v>
      </c>
      <c r="E2955" t="s">
        <v>13</v>
      </c>
      <c r="F2955">
        <v>0</v>
      </c>
    </row>
    <row r="2956" spans="1:6">
      <c r="A2956" s="7">
        <v>44491</v>
      </c>
      <c r="B2956" t="s">
        <v>0</v>
      </c>
      <c r="C2956" s="4">
        <v>150527.51999999999</v>
      </c>
      <c r="D2956" s="15" t="s">
        <v>87</v>
      </c>
      <c r="E2956" t="s">
        <v>37</v>
      </c>
      <c r="F2956">
        <v>0</v>
      </c>
    </row>
    <row r="2957" spans="1:6">
      <c r="A2957" s="7">
        <v>44491</v>
      </c>
      <c r="B2957" t="s">
        <v>0</v>
      </c>
      <c r="C2957" s="4">
        <v>150527.51999999999</v>
      </c>
      <c r="D2957" s="15" t="s">
        <v>88</v>
      </c>
      <c r="E2957" t="s">
        <v>39</v>
      </c>
      <c r="F2957">
        <v>0</v>
      </c>
    </row>
    <row r="2958" spans="1:6">
      <c r="A2958" s="7">
        <v>44491</v>
      </c>
      <c r="B2958" t="s">
        <v>0</v>
      </c>
      <c r="C2958" s="4">
        <v>150527.51999999999</v>
      </c>
      <c r="D2958" s="15" t="s">
        <v>89</v>
      </c>
      <c r="E2958" t="s">
        <v>20</v>
      </c>
      <c r="F2958">
        <v>421</v>
      </c>
    </row>
    <row r="2959" spans="1:6">
      <c r="A2959" s="7">
        <v>44491</v>
      </c>
      <c r="B2959" t="s">
        <v>0</v>
      </c>
      <c r="C2959" s="4">
        <v>150527.51999999999</v>
      </c>
      <c r="D2959" s="15" t="s">
        <v>89</v>
      </c>
      <c r="E2959" t="s">
        <v>21</v>
      </c>
      <c r="F2959">
        <v>10</v>
      </c>
    </row>
    <row r="2960" spans="1:6">
      <c r="A2960" s="7">
        <v>44491</v>
      </c>
      <c r="B2960" t="s">
        <v>0</v>
      </c>
      <c r="C2960" s="4">
        <v>150527.51999999999</v>
      </c>
      <c r="D2960" s="15" t="s">
        <v>89</v>
      </c>
      <c r="E2960" t="s">
        <v>22</v>
      </c>
      <c r="F2960">
        <v>754</v>
      </c>
    </row>
    <row r="2961" spans="1:6">
      <c r="A2961" s="7">
        <v>44491</v>
      </c>
      <c r="B2961" t="s">
        <v>0</v>
      </c>
      <c r="C2961" s="4">
        <v>150527.51999999999</v>
      </c>
      <c r="D2961" s="15" t="s">
        <v>90</v>
      </c>
      <c r="E2961" t="s">
        <v>91</v>
      </c>
      <c r="F2961">
        <v>1</v>
      </c>
    </row>
    <row r="2962" spans="1:6">
      <c r="A2962" s="7">
        <v>44491</v>
      </c>
      <c r="B2962" t="s">
        <v>0</v>
      </c>
      <c r="C2962" s="4">
        <v>150527.51999999999</v>
      </c>
      <c r="D2962" s="15" t="s">
        <v>90</v>
      </c>
      <c r="E2962" t="s">
        <v>18</v>
      </c>
      <c r="F2962">
        <v>0</v>
      </c>
    </row>
    <row r="2963" spans="1:6">
      <c r="A2963" s="7">
        <v>44491</v>
      </c>
      <c r="B2963" t="s">
        <v>0</v>
      </c>
      <c r="C2963" s="4">
        <v>150527.51999999999</v>
      </c>
      <c r="D2963" s="15" t="s">
        <v>90</v>
      </c>
      <c r="E2963" t="s">
        <v>92</v>
      </c>
      <c r="F2963">
        <v>0</v>
      </c>
    </row>
    <row r="2964" spans="1:6">
      <c r="A2964" s="7">
        <v>44491</v>
      </c>
      <c r="B2964" t="s">
        <v>0</v>
      </c>
      <c r="C2964" s="4">
        <v>150527.51999999999</v>
      </c>
      <c r="D2964" s="15" t="s">
        <v>90</v>
      </c>
      <c r="E2964" t="s">
        <v>93</v>
      </c>
      <c r="F2964">
        <v>0</v>
      </c>
    </row>
    <row r="2965" spans="1:6">
      <c r="A2965" s="7">
        <v>44491</v>
      </c>
      <c r="B2965" t="s">
        <v>0</v>
      </c>
      <c r="C2965" s="4">
        <v>150527.51999999999</v>
      </c>
      <c r="D2965" s="15" t="s">
        <v>90</v>
      </c>
      <c r="E2965" t="s">
        <v>94</v>
      </c>
      <c r="F2965">
        <v>0</v>
      </c>
    </row>
    <row r="2966" spans="1:6">
      <c r="A2966" s="7">
        <v>44492</v>
      </c>
      <c r="B2966" t="s">
        <v>0</v>
      </c>
      <c r="C2966" s="4">
        <v>147397.79999999999</v>
      </c>
      <c r="D2966" s="15" t="s">
        <v>73</v>
      </c>
      <c r="E2966" t="s">
        <v>56</v>
      </c>
      <c r="F2966">
        <v>0</v>
      </c>
    </row>
    <row r="2967" spans="1:6">
      <c r="A2967" s="7">
        <v>44492</v>
      </c>
      <c r="B2967" t="s">
        <v>0</v>
      </c>
      <c r="C2967" s="4">
        <v>147397.79999999999</v>
      </c>
      <c r="D2967" s="15" t="s">
        <v>73</v>
      </c>
      <c r="E2967" t="s">
        <v>55</v>
      </c>
      <c r="F2967">
        <v>0</v>
      </c>
    </row>
    <row r="2968" spans="1:6">
      <c r="A2968" s="7">
        <v>44492</v>
      </c>
      <c r="B2968" t="s">
        <v>0</v>
      </c>
      <c r="C2968" s="4">
        <v>147397.79999999999</v>
      </c>
      <c r="D2968" s="15" t="s">
        <v>76</v>
      </c>
      <c r="E2968" t="s">
        <v>25</v>
      </c>
      <c r="F2968">
        <v>40</v>
      </c>
    </row>
    <row r="2969" spans="1:6">
      <c r="A2969" s="7">
        <v>44492</v>
      </c>
      <c r="B2969" t="s">
        <v>0</v>
      </c>
      <c r="C2969" s="4">
        <v>147397.79999999999</v>
      </c>
      <c r="D2969" s="15" t="s">
        <v>78</v>
      </c>
      <c r="E2969" t="s">
        <v>57</v>
      </c>
      <c r="F2969">
        <v>34</v>
      </c>
    </row>
    <row r="2970" spans="1:6">
      <c r="A2970" s="7">
        <v>44492</v>
      </c>
      <c r="B2970" t="s">
        <v>0</v>
      </c>
      <c r="C2970" s="4">
        <v>147397.79999999999</v>
      </c>
      <c r="D2970" s="15" t="s">
        <v>78</v>
      </c>
      <c r="E2970" t="s">
        <v>58</v>
      </c>
      <c r="F2970">
        <v>98</v>
      </c>
    </row>
    <row r="2971" spans="1:6">
      <c r="A2971" s="7">
        <v>44492</v>
      </c>
      <c r="B2971" t="s">
        <v>0</v>
      </c>
      <c r="C2971" s="4">
        <v>147397.79999999999</v>
      </c>
      <c r="D2971" s="15" t="s">
        <v>79</v>
      </c>
      <c r="E2971" t="s">
        <v>36</v>
      </c>
      <c r="F2971">
        <v>32</v>
      </c>
    </row>
    <row r="2972" spans="1:6">
      <c r="A2972" s="7">
        <v>44492</v>
      </c>
      <c r="B2972" t="s">
        <v>0</v>
      </c>
      <c r="C2972" s="4">
        <v>147397.79999999999</v>
      </c>
      <c r="D2972" s="15" t="s">
        <v>80</v>
      </c>
      <c r="E2972" t="s">
        <v>60</v>
      </c>
      <c r="F2972">
        <v>0</v>
      </c>
    </row>
    <row r="2973" spans="1:6">
      <c r="A2973" s="7">
        <v>44492</v>
      </c>
      <c r="B2973" t="s">
        <v>0</v>
      </c>
      <c r="C2973" s="4">
        <v>147397.79999999999</v>
      </c>
      <c r="D2973" s="15" t="s">
        <v>80</v>
      </c>
      <c r="E2973" t="s">
        <v>59</v>
      </c>
      <c r="F2973">
        <v>0</v>
      </c>
    </row>
    <row r="2974" spans="1:6">
      <c r="A2974" s="7">
        <v>44492</v>
      </c>
      <c r="B2974" t="s">
        <v>0</v>
      </c>
      <c r="C2974" s="4">
        <v>147397.79999999999</v>
      </c>
      <c r="D2974" s="15" t="s">
        <v>81</v>
      </c>
      <c r="E2974" t="s">
        <v>15</v>
      </c>
      <c r="F2974">
        <v>0</v>
      </c>
    </row>
    <row r="2975" spans="1:6">
      <c r="A2975" s="7">
        <v>44492</v>
      </c>
      <c r="B2975" t="s">
        <v>0</v>
      </c>
      <c r="C2975" s="4">
        <v>147397.79999999999</v>
      </c>
      <c r="D2975" s="15" t="s">
        <v>81</v>
      </c>
      <c r="E2975" t="s">
        <v>16</v>
      </c>
      <c r="F2975">
        <v>0</v>
      </c>
    </row>
    <row r="2976" spans="1:6">
      <c r="A2976" s="7">
        <v>44492</v>
      </c>
      <c r="B2976" t="s">
        <v>0</v>
      </c>
      <c r="C2976" s="4">
        <v>147397.79999999999</v>
      </c>
      <c r="D2976" s="15" t="s">
        <v>81</v>
      </c>
      <c r="E2976" t="s">
        <v>17</v>
      </c>
      <c r="F2976">
        <v>0</v>
      </c>
    </row>
    <row r="2977" spans="1:6">
      <c r="A2977" s="7">
        <v>44492</v>
      </c>
      <c r="B2977" t="s">
        <v>0</v>
      </c>
      <c r="C2977" s="4">
        <v>147397.79999999999</v>
      </c>
      <c r="D2977" s="15" t="s">
        <v>82</v>
      </c>
      <c r="E2977" t="s">
        <v>19</v>
      </c>
      <c r="F2977">
        <v>0</v>
      </c>
    </row>
    <row r="2978" spans="1:6">
      <c r="A2978" s="7">
        <v>44492</v>
      </c>
      <c r="B2978" t="s">
        <v>0</v>
      </c>
      <c r="C2978" s="4">
        <v>147397.79999999999</v>
      </c>
      <c r="D2978" s="15" t="s">
        <v>83</v>
      </c>
      <c r="E2978" t="s">
        <v>14</v>
      </c>
      <c r="F2978">
        <v>4</v>
      </c>
    </row>
    <row r="2979" spans="1:6">
      <c r="A2979" s="7">
        <v>44492</v>
      </c>
      <c r="B2979" t="s">
        <v>0</v>
      </c>
      <c r="C2979" s="4">
        <v>147397.79999999999</v>
      </c>
      <c r="D2979" s="15" t="s">
        <v>84</v>
      </c>
      <c r="E2979" t="s">
        <v>38</v>
      </c>
      <c r="F2979">
        <v>304</v>
      </c>
    </row>
    <row r="2980" spans="1:6">
      <c r="A2980" s="7">
        <v>44492</v>
      </c>
      <c r="B2980" t="s">
        <v>0</v>
      </c>
      <c r="C2980" s="4">
        <v>147397.79999999999</v>
      </c>
      <c r="D2980" s="15" t="s">
        <v>85</v>
      </c>
      <c r="E2980" t="s">
        <v>40</v>
      </c>
      <c r="F2980">
        <v>0</v>
      </c>
    </row>
    <row r="2981" spans="1:6">
      <c r="A2981" s="7">
        <v>44492</v>
      </c>
      <c r="B2981" t="s">
        <v>0</v>
      </c>
      <c r="C2981" s="4">
        <v>147397.79999999999</v>
      </c>
      <c r="D2981" s="15" t="s">
        <v>86</v>
      </c>
      <c r="E2981" t="s">
        <v>13</v>
      </c>
      <c r="F2981">
        <v>0</v>
      </c>
    </row>
    <row r="2982" spans="1:6">
      <c r="A2982" s="7">
        <v>44492</v>
      </c>
      <c r="B2982" t="s">
        <v>0</v>
      </c>
      <c r="C2982" s="4">
        <v>147397.79999999999</v>
      </c>
      <c r="D2982" s="15" t="s">
        <v>87</v>
      </c>
      <c r="E2982" t="s">
        <v>37</v>
      </c>
      <c r="F2982">
        <v>0</v>
      </c>
    </row>
    <row r="2983" spans="1:6">
      <c r="A2983" s="7">
        <v>44492</v>
      </c>
      <c r="B2983" t="s">
        <v>0</v>
      </c>
      <c r="C2983" s="4">
        <v>147397.79999999999</v>
      </c>
      <c r="D2983" s="15" t="s">
        <v>88</v>
      </c>
      <c r="E2983" t="s">
        <v>39</v>
      </c>
      <c r="F2983">
        <v>0</v>
      </c>
    </row>
    <row r="2984" spans="1:6">
      <c r="A2984" s="7">
        <v>44492</v>
      </c>
      <c r="B2984" t="s">
        <v>0</v>
      </c>
      <c r="C2984" s="4">
        <v>147397.79999999999</v>
      </c>
      <c r="D2984" s="15" t="s">
        <v>89</v>
      </c>
      <c r="E2984" t="s">
        <v>20</v>
      </c>
      <c r="F2984">
        <v>460</v>
      </c>
    </row>
    <row r="2985" spans="1:6">
      <c r="A2985" s="7">
        <v>44492</v>
      </c>
      <c r="B2985" t="s">
        <v>0</v>
      </c>
      <c r="C2985" s="4">
        <v>147397.79999999999</v>
      </c>
      <c r="D2985" s="15" t="s">
        <v>89</v>
      </c>
      <c r="E2985" t="s">
        <v>21</v>
      </c>
      <c r="F2985">
        <v>11</v>
      </c>
    </row>
    <row r="2986" spans="1:6">
      <c r="A2986" s="7">
        <v>44492</v>
      </c>
      <c r="B2986" t="s">
        <v>0</v>
      </c>
      <c r="C2986" s="4">
        <v>147397.79999999999</v>
      </c>
      <c r="D2986" s="15" t="s">
        <v>89</v>
      </c>
      <c r="E2986" t="s">
        <v>22</v>
      </c>
      <c r="F2986">
        <v>852</v>
      </c>
    </row>
    <row r="2987" spans="1:6">
      <c r="A2987" s="7">
        <v>44492</v>
      </c>
      <c r="B2987" t="s">
        <v>0</v>
      </c>
      <c r="C2987" s="4">
        <v>147397.79999999999</v>
      </c>
      <c r="D2987" s="15" t="s">
        <v>90</v>
      </c>
      <c r="E2987" t="s">
        <v>91</v>
      </c>
      <c r="F2987">
        <v>1</v>
      </c>
    </row>
    <row r="2988" spans="1:6">
      <c r="A2988" s="7">
        <v>44492</v>
      </c>
      <c r="B2988" t="s">
        <v>0</v>
      </c>
      <c r="C2988" s="4">
        <v>147397.79999999999</v>
      </c>
      <c r="D2988" s="15" t="s">
        <v>90</v>
      </c>
      <c r="E2988" t="s">
        <v>18</v>
      </c>
      <c r="F2988">
        <v>0</v>
      </c>
    </row>
    <row r="2989" spans="1:6">
      <c r="A2989" s="7">
        <v>44492</v>
      </c>
      <c r="B2989" t="s">
        <v>0</v>
      </c>
      <c r="C2989" s="4">
        <v>147397.79999999999</v>
      </c>
      <c r="D2989" s="15" t="s">
        <v>90</v>
      </c>
      <c r="E2989" t="s">
        <v>92</v>
      </c>
      <c r="F2989">
        <v>0</v>
      </c>
    </row>
    <row r="2990" spans="1:6">
      <c r="A2990" s="7">
        <v>44492</v>
      </c>
      <c r="B2990" t="s">
        <v>0</v>
      </c>
      <c r="C2990" s="4">
        <v>147397.79999999999</v>
      </c>
      <c r="D2990" s="15" t="s">
        <v>90</v>
      </c>
      <c r="E2990" t="s">
        <v>93</v>
      </c>
      <c r="F2990">
        <v>0</v>
      </c>
    </row>
    <row r="2991" spans="1:6">
      <c r="A2991" s="7">
        <v>44492</v>
      </c>
      <c r="B2991" t="s">
        <v>0</v>
      </c>
      <c r="C2991" s="4">
        <v>147397.79999999999</v>
      </c>
      <c r="D2991" s="15" t="s">
        <v>90</v>
      </c>
      <c r="E2991" t="s">
        <v>94</v>
      </c>
      <c r="F2991">
        <v>0</v>
      </c>
    </row>
    <row r="2992" spans="1:6">
      <c r="A2992" s="7">
        <v>44493</v>
      </c>
      <c r="B2992" t="s">
        <v>0</v>
      </c>
      <c r="C2992" s="4">
        <v>151289.32</v>
      </c>
      <c r="D2992" s="15" t="s">
        <v>73</v>
      </c>
      <c r="E2992" t="s">
        <v>56</v>
      </c>
      <c r="F2992">
        <v>0</v>
      </c>
    </row>
    <row r="2993" spans="1:6">
      <c r="A2993" s="7">
        <v>44493</v>
      </c>
      <c r="B2993" t="s">
        <v>0</v>
      </c>
      <c r="C2993" s="4">
        <v>151289.32</v>
      </c>
      <c r="D2993" s="15" t="s">
        <v>73</v>
      </c>
      <c r="E2993" t="s">
        <v>55</v>
      </c>
      <c r="F2993">
        <v>0</v>
      </c>
    </row>
    <row r="2994" spans="1:6">
      <c r="A2994" s="7">
        <v>44493</v>
      </c>
      <c r="B2994" t="s">
        <v>0</v>
      </c>
      <c r="C2994" s="4">
        <v>151289.32</v>
      </c>
      <c r="D2994" s="15" t="s">
        <v>76</v>
      </c>
      <c r="E2994" t="s">
        <v>25</v>
      </c>
      <c r="F2994">
        <v>37</v>
      </c>
    </row>
    <row r="2995" spans="1:6">
      <c r="A2995" s="7">
        <v>44493</v>
      </c>
      <c r="B2995" t="s">
        <v>0</v>
      </c>
      <c r="C2995" s="4">
        <v>151289.32</v>
      </c>
      <c r="D2995" s="15" t="s">
        <v>78</v>
      </c>
      <c r="E2995" t="s">
        <v>57</v>
      </c>
      <c r="F2995">
        <v>36</v>
      </c>
    </row>
    <row r="2996" spans="1:6">
      <c r="A2996" s="7">
        <v>44493</v>
      </c>
      <c r="B2996" t="s">
        <v>0</v>
      </c>
      <c r="C2996" s="4">
        <v>151289.32</v>
      </c>
      <c r="D2996" s="15" t="s">
        <v>78</v>
      </c>
      <c r="E2996" t="s">
        <v>58</v>
      </c>
      <c r="F2996">
        <v>100</v>
      </c>
    </row>
    <row r="2997" spans="1:6">
      <c r="A2997" s="7">
        <v>44493</v>
      </c>
      <c r="B2997" t="s">
        <v>0</v>
      </c>
      <c r="C2997" s="4">
        <v>151289.32</v>
      </c>
      <c r="D2997" s="15" t="s">
        <v>79</v>
      </c>
      <c r="E2997" t="s">
        <v>36</v>
      </c>
      <c r="F2997">
        <v>36</v>
      </c>
    </row>
    <row r="2998" spans="1:6">
      <c r="A2998" s="7">
        <v>44493</v>
      </c>
      <c r="B2998" t="s">
        <v>0</v>
      </c>
      <c r="C2998" s="4">
        <v>151289.32</v>
      </c>
      <c r="D2998" s="15" t="s">
        <v>80</v>
      </c>
      <c r="E2998" t="s">
        <v>60</v>
      </c>
      <c r="F2998">
        <v>0</v>
      </c>
    </row>
    <row r="2999" spans="1:6">
      <c r="A2999" s="7">
        <v>44493</v>
      </c>
      <c r="B2999" t="s">
        <v>0</v>
      </c>
      <c r="C2999" s="4">
        <v>151289.32</v>
      </c>
      <c r="D2999" s="15" t="s">
        <v>80</v>
      </c>
      <c r="E2999" t="s">
        <v>59</v>
      </c>
      <c r="F2999">
        <v>0</v>
      </c>
    </row>
    <row r="3000" spans="1:6">
      <c r="A3000" s="7">
        <v>44493</v>
      </c>
      <c r="B3000" t="s">
        <v>0</v>
      </c>
      <c r="C3000" s="4">
        <v>151289.32</v>
      </c>
      <c r="D3000" s="15" t="s">
        <v>81</v>
      </c>
      <c r="E3000" t="s">
        <v>15</v>
      </c>
      <c r="F3000">
        <v>0</v>
      </c>
    </row>
    <row r="3001" spans="1:6">
      <c r="A3001" s="7">
        <v>44493</v>
      </c>
      <c r="B3001" t="s">
        <v>0</v>
      </c>
      <c r="C3001" s="4">
        <v>151289.32</v>
      </c>
      <c r="D3001" s="15" t="s">
        <v>81</v>
      </c>
      <c r="E3001" t="s">
        <v>16</v>
      </c>
      <c r="F3001">
        <v>0</v>
      </c>
    </row>
    <row r="3002" spans="1:6">
      <c r="A3002" s="7">
        <v>44493</v>
      </c>
      <c r="B3002" t="s">
        <v>0</v>
      </c>
      <c r="C3002" s="4">
        <v>151289.32</v>
      </c>
      <c r="D3002" s="15" t="s">
        <v>81</v>
      </c>
      <c r="E3002" t="s">
        <v>17</v>
      </c>
      <c r="F3002">
        <v>0</v>
      </c>
    </row>
    <row r="3003" spans="1:6">
      <c r="A3003" s="7">
        <v>44493</v>
      </c>
      <c r="B3003" t="s">
        <v>0</v>
      </c>
      <c r="C3003" s="4">
        <v>151289.32</v>
      </c>
      <c r="D3003" s="15" t="s">
        <v>82</v>
      </c>
      <c r="E3003" t="s">
        <v>19</v>
      </c>
      <c r="F3003">
        <v>0</v>
      </c>
    </row>
    <row r="3004" spans="1:6">
      <c r="A3004" s="7">
        <v>44493</v>
      </c>
      <c r="B3004" t="s">
        <v>0</v>
      </c>
      <c r="C3004" s="4">
        <v>151289.32</v>
      </c>
      <c r="D3004" s="15" t="s">
        <v>83</v>
      </c>
      <c r="E3004" t="s">
        <v>14</v>
      </c>
      <c r="F3004">
        <v>3</v>
      </c>
    </row>
    <row r="3005" spans="1:6">
      <c r="A3005" s="7">
        <v>44493</v>
      </c>
      <c r="B3005" t="s">
        <v>0</v>
      </c>
      <c r="C3005" s="4">
        <v>151289.32</v>
      </c>
      <c r="D3005" s="15" t="s">
        <v>84</v>
      </c>
      <c r="E3005" t="s">
        <v>38</v>
      </c>
      <c r="F3005">
        <v>328</v>
      </c>
    </row>
    <row r="3006" spans="1:6">
      <c r="A3006" s="7">
        <v>44493</v>
      </c>
      <c r="B3006" t="s">
        <v>0</v>
      </c>
      <c r="C3006" s="4">
        <v>151289.32</v>
      </c>
      <c r="D3006" s="15" t="s">
        <v>85</v>
      </c>
      <c r="E3006" t="s">
        <v>40</v>
      </c>
      <c r="F3006">
        <v>0</v>
      </c>
    </row>
    <row r="3007" spans="1:6">
      <c r="A3007" s="7">
        <v>44493</v>
      </c>
      <c r="B3007" t="s">
        <v>0</v>
      </c>
      <c r="C3007" s="4">
        <v>151289.32</v>
      </c>
      <c r="D3007" s="15" t="s">
        <v>86</v>
      </c>
      <c r="E3007" t="s">
        <v>13</v>
      </c>
      <c r="F3007">
        <v>0</v>
      </c>
    </row>
    <row r="3008" spans="1:6">
      <c r="A3008" s="7">
        <v>44493</v>
      </c>
      <c r="B3008" t="s">
        <v>0</v>
      </c>
      <c r="C3008" s="4">
        <v>151289.32</v>
      </c>
      <c r="D3008" s="15" t="s">
        <v>87</v>
      </c>
      <c r="E3008" t="s">
        <v>37</v>
      </c>
      <c r="F3008">
        <v>0</v>
      </c>
    </row>
    <row r="3009" spans="1:6">
      <c r="A3009" s="7">
        <v>44493</v>
      </c>
      <c r="B3009" t="s">
        <v>0</v>
      </c>
      <c r="C3009" s="4">
        <v>151289.32</v>
      </c>
      <c r="D3009" s="15" t="s">
        <v>88</v>
      </c>
      <c r="E3009" t="s">
        <v>39</v>
      </c>
      <c r="F3009">
        <v>0</v>
      </c>
    </row>
    <row r="3010" spans="1:6">
      <c r="A3010" s="7">
        <v>44493</v>
      </c>
      <c r="B3010" t="s">
        <v>0</v>
      </c>
      <c r="C3010" s="4">
        <v>151289.32</v>
      </c>
      <c r="D3010" s="15" t="s">
        <v>89</v>
      </c>
      <c r="E3010" t="s">
        <v>20</v>
      </c>
      <c r="F3010">
        <v>449</v>
      </c>
    </row>
    <row r="3011" spans="1:6">
      <c r="A3011" s="7">
        <v>44493</v>
      </c>
      <c r="B3011" t="s">
        <v>0</v>
      </c>
      <c r="C3011" s="4">
        <v>151289.32</v>
      </c>
      <c r="D3011" s="15" t="s">
        <v>89</v>
      </c>
      <c r="E3011" t="s">
        <v>21</v>
      </c>
      <c r="F3011">
        <v>11</v>
      </c>
    </row>
    <row r="3012" spans="1:6">
      <c r="A3012" s="7">
        <v>44493</v>
      </c>
      <c r="B3012" t="s">
        <v>0</v>
      </c>
      <c r="C3012" s="4">
        <v>151289.32</v>
      </c>
      <c r="D3012" s="15" t="s">
        <v>89</v>
      </c>
      <c r="E3012" t="s">
        <v>22</v>
      </c>
      <c r="F3012">
        <v>835</v>
      </c>
    </row>
    <row r="3013" spans="1:6">
      <c r="A3013" s="7">
        <v>44493</v>
      </c>
      <c r="B3013" t="s">
        <v>0</v>
      </c>
      <c r="C3013" s="4">
        <v>151289.32</v>
      </c>
      <c r="D3013" s="15" t="s">
        <v>90</v>
      </c>
      <c r="E3013" t="s">
        <v>91</v>
      </c>
      <c r="F3013">
        <v>0</v>
      </c>
    </row>
    <row r="3014" spans="1:6">
      <c r="A3014" s="7">
        <v>44493</v>
      </c>
      <c r="B3014" t="s">
        <v>0</v>
      </c>
      <c r="C3014" s="4">
        <v>151289.32</v>
      </c>
      <c r="D3014" s="15" t="s">
        <v>90</v>
      </c>
      <c r="E3014" t="s">
        <v>18</v>
      </c>
      <c r="F3014">
        <v>0</v>
      </c>
    </row>
    <row r="3015" spans="1:6">
      <c r="A3015" s="7">
        <v>44493</v>
      </c>
      <c r="B3015" t="s">
        <v>0</v>
      </c>
      <c r="C3015" s="4">
        <v>151289.32</v>
      </c>
      <c r="D3015" s="15" t="s">
        <v>90</v>
      </c>
      <c r="E3015" t="s">
        <v>92</v>
      </c>
      <c r="F3015">
        <v>0</v>
      </c>
    </row>
    <row r="3016" spans="1:6">
      <c r="A3016" s="7">
        <v>44493</v>
      </c>
      <c r="B3016" t="s">
        <v>0</v>
      </c>
      <c r="C3016" s="4">
        <v>151289.32</v>
      </c>
      <c r="D3016" s="15" t="s">
        <v>90</v>
      </c>
      <c r="E3016" t="s">
        <v>93</v>
      </c>
      <c r="F3016">
        <v>0</v>
      </c>
    </row>
    <row r="3017" spans="1:6">
      <c r="A3017" s="7">
        <v>44493</v>
      </c>
      <c r="B3017" t="s">
        <v>0</v>
      </c>
      <c r="C3017" s="4">
        <v>151289.32</v>
      </c>
      <c r="D3017" s="15" t="s">
        <v>90</v>
      </c>
      <c r="E3017" t="s">
        <v>94</v>
      </c>
      <c r="F3017">
        <v>0</v>
      </c>
    </row>
    <row r="3018" spans="1:6">
      <c r="A3018" s="7">
        <v>44494</v>
      </c>
      <c r="B3018" t="s">
        <v>0</v>
      </c>
      <c r="C3018" s="4">
        <v>165622.10999999999</v>
      </c>
      <c r="D3018" s="15" t="s">
        <v>73</v>
      </c>
      <c r="E3018" t="s">
        <v>56</v>
      </c>
      <c r="F3018">
        <v>0</v>
      </c>
    </row>
    <row r="3019" spans="1:6">
      <c r="A3019" s="7">
        <v>44494</v>
      </c>
      <c r="B3019" t="s">
        <v>0</v>
      </c>
      <c r="C3019" s="4">
        <v>165622.10999999999</v>
      </c>
      <c r="D3019" s="15" t="s">
        <v>73</v>
      </c>
      <c r="E3019" t="s">
        <v>55</v>
      </c>
      <c r="F3019">
        <v>0</v>
      </c>
    </row>
    <row r="3020" spans="1:6">
      <c r="A3020" s="7">
        <v>44494</v>
      </c>
      <c r="B3020" t="s">
        <v>0</v>
      </c>
      <c r="C3020" s="4">
        <v>165622.10999999999</v>
      </c>
      <c r="D3020" s="15" t="s">
        <v>76</v>
      </c>
      <c r="E3020" t="s">
        <v>25</v>
      </c>
      <c r="F3020">
        <v>41</v>
      </c>
    </row>
    <row r="3021" spans="1:6">
      <c r="A3021" s="7">
        <v>44494</v>
      </c>
      <c r="B3021" t="s">
        <v>0</v>
      </c>
      <c r="C3021" s="4">
        <v>165622.10999999999</v>
      </c>
      <c r="D3021" s="15" t="s">
        <v>78</v>
      </c>
      <c r="E3021" t="s">
        <v>57</v>
      </c>
      <c r="F3021">
        <v>27</v>
      </c>
    </row>
    <row r="3022" spans="1:6">
      <c r="A3022" s="7">
        <v>44494</v>
      </c>
      <c r="B3022" t="s">
        <v>0</v>
      </c>
      <c r="C3022" s="4">
        <v>165622.10999999999</v>
      </c>
      <c r="D3022" s="15" t="s">
        <v>78</v>
      </c>
      <c r="E3022" t="s">
        <v>58</v>
      </c>
      <c r="F3022">
        <v>103</v>
      </c>
    </row>
    <row r="3023" spans="1:6">
      <c r="A3023" s="7">
        <v>44494</v>
      </c>
      <c r="B3023" t="s">
        <v>0</v>
      </c>
      <c r="C3023" s="4">
        <v>165622.10999999999</v>
      </c>
      <c r="D3023" s="15" t="s">
        <v>79</v>
      </c>
      <c r="E3023" t="s">
        <v>36</v>
      </c>
      <c r="F3023">
        <v>38</v>
      </c>
    </row>
    <row r="3024" spans="1:6">
      <c r="A3024" s="7">
        <v>44494</v>
      </c>
      <c r="B3024" t="s">
        <v>0</v>
      </c>
      <c r="C3024" s="4">
        <v>165622.10999999999</v>
      </c>
      <c r="D3024" s="15" t="s">
        <v>80</v>
      </c>
      <c r="E3024" t="s">
        <v>60</v>
      </c>
      <c r="F3024">
        <v>0</v>
      </c>
    </row>
    <row r="3025" spans="1:6">
      <c r="A3025" s="7">
        <v>44494</v>
      </c>
      <c r="B3025" t="s">
        <v>0</v>
      </c>
      <c r="C3025" s="4">
        <v>165622.10999999999</v>
      </c>
      <c r="D3025" s="15" t="s">
        <v>80</v>
      </c>
      <c r="E3025" t="s">
        <v>59</v>
      </c>
      <c r="F3025">
        <v>0</v>
      </c>
    </row>
    <row r="3026" spans="1:6">
      <c r="A3026" s="7">
        <v>44494</v>
      </c>
      <c r="B3026" t="s">
        <v>0</v>
      </c>
      <c r="C3026" s="4">
        <v>165622.10999999999</v>
      </c>
      <c r="D3026" s="15" t="s">
        <v>81</v>
      </c>
      <c r="E3026" t="s">
        <v>15</v>
      </c>
      <c r="F3026">
        <v>0</v>
      </c>
    </row>
    <row r="3027" spans="1:6">
      <c r="A3027" s="7">
        <v>44494</v>
      </c>
      <c r="B3027" t="s">
        <v>0</v>
      </c>
      <c r="C3027" s="4">
        <v>165622.10999999999</v>
      </c>
      <c r="D3027" s="15" t="s">
        <v>81</v>
      </c>
      <c r="E3027" t="s">
        <v>16</v>
      </c>
      <c r="F3027">
        <v>0</v>
      </c>
    </row>
    <row r="3028" spans="1:6">
      <c r="A3028" s="7">
        <v>44494</v>
      </c>
      <c r="B3028" t="s">
        <v>0</v>
      </c>
      <c r="C3028" s="4">
        <v>165622.10999999999</v>
      </c>
      <c r="D3028" s="15" t="s">
        <v>81</v>
      </c>
      <c r="E3028" t="s">
        <v>17</v>
      </c>
      <c r="F3028">
        <v>0</v>
      </c>
    </row>
    <row r="3029" spans="1:6">
      <c r="A3029" s="7">
        <v>44494</v>
      </c>
      <c r="B3029" t="s">
        <v>0</v>
      </c>
      <c r="C3029" s="4">
        <v>165622.10999999999</v>
      </c>
      <c r="D3029" s="15" t="s">
        <v>82</v>
      </c>
      <c r="E3029" t="s">
        <v>19</v>
      </c>
      <c r="F3029">
        <v>0</v>
      </c>
    </row>
    <row r="3030" spans="1:6">
      <c r="A3030" s="7">
        <v>44494</v>
      </c>
      <c r="B3030" t="s">
        <v>0</v>
      </c>
      <c r="C3030" s="4">
        <v>165622.10999999999</v>
      </c>
      <c r="D3030" s="15" t="s">
        <v>83</v>
      </c>
      <c r="E3030" t="s">
        <v>14</v>
      </c>
      <c r="F3030">
        <v>3</v>
      </c>
    </row>
    <row r="3031" spans="1:6">
      <c r="A3031" s="7">
        <v>44494</v>
      </c>
      <c r="B3031" t="s">
        <v>0</v>
      </c>
      <c r="C3031" s="4">
        <v>165622.10999999999</v>
      </c>
      <c r="D3031" s="15" t="s">
        <v>84</v>
      </c>
      <c r="E3031" t="s">
        <v>38</v>
      </c>
      <c r="F3031">
        <v>310</v>
      </c>
    </row>
    <row r="3032" spans="1:6">
      <c r="A3032" s="7">
        <v>44494</v>
      </c>
      <c r="B3032" t="s">
        <v>0</v>
      </c>
      <c r="C3032" s="4">
        <v>165622.10999999999</v>
      </c>
      <c r="D3032" s="15" t="s">
        <v>85</v>
      </c>
      <c r="E3032" t="s">
        <v>40</v>
      </c>
      <c r="F3032">
        <v>0</v>
      </c>
    </row>
    <row r="3033" spans="1:6">
      <c r="A3033" s="7">
        <v>44494</v>
      </c>
      <c r="B3033" t="s">
        <v>0</v>
      </c>
      <c r="C3033" s="4">
        <v>165622.10999999999</v>
      </c>
      <c r="D3033" s="15" t="s">
        <v>86</v>
      </c>
      <c r="E3033" t="s">
        <v>13</v>
      </c>
      <c r="F3033">
        <v>0</v>
      </c>
    </row>
    <row r="3034" spans="1:6">
      <c r="A3034" s="7">
        <v>44494</v>
      </c>
      <c r="B3034" t="s">
        <v>0</v>
      </c>
      <c r="C3034" s="4">
        <v>165622.10999999999</v>
      </c>
      <c r="D3034" s="15" t="s">
        <v>87</v>
      </c>
      <c r="E3034" t="s">
        <v>37</v>
      </c>
      <c r="F3034">
        <v>0</v>
      </c>
    </row>
    <row r="3035" spans="1:6">
      <c r="A3035" s="7">
        <v>44494</v>
      </c>
      <c r="B3035" t="s">
        <v>0</v>
      </c>
      <c r="C3035" s="4">
        <v>165622.10999999999</v>
      </c>
      <c r="D3035" s="15" t="s">
        <v>88</v>
      </c>
      <c r="E3035" t="s">
        <v>39</v>
      </c>
      <c r="F3035">
        <v>0</v>
      </c>
    </row>
    <row r="3036" spans="1:6">
      <c r="A3036" s="7">
        <v>44494</v>
      </c>
      <c r="B3036" t="s">
        <v>0</v>
      </c>
      <c r="C3036" s="4">
        <v>165622.10999999999</v>
      </c>
      <c r="D3036" s="15" t="s">
        <v>89</v>
      </c>
      <c r="E3036" t="s">
        <v>20</v>
      </c>
      <c r="F3036">
        <v>493</v>
      </c>
    </row>
    <row r="3037" spans="1:6">
      <c r="A3037" s="7">
        <v>44494</v>
      </c>
      <c r="B3037" t="s">
        <v>0</v>
      </c>
      <c r="C3037" s="4">
        <v>165622.10999999999</v>
      </c>
      <c r="D3037" s="15" t="s">
        <v>89</v>
      </c>
      <c r="E3037" t="s">
        <v>21</v>
      </c>
      <c r="F3037">
        <v>13</v>
      </c>
    </row>
    <row r="3038" spans="1:6">
      <c r="A3038" s="7">
        <v>44494</v>
      </c>
      <c r="B3038" t="s">
        <v>0</v>
      </c>
      <c r="C3038" s="4">
        <v>165622.10999999999</v>
      </c>
      <c r="D3038" s="15" t="s">
        <v>89</v>
      </c>
      <c r="E3038" t="s">
        <v>22</v>
      </c>
      <c r="F3038">
        <v>901</v>
      </c>
    </row>
    <row r="3039" spans="1:6">
      <c r="A3039" s="7">
        <v>44494</v>
      </c>
      <c r="B3039" t="s">
        <v>0</v>
      </c>
      <c r="C3039" s="4">
        <v>165622.10999999999</v>
      </c>
      <c r="D3039" s="15" t="s">
        <v>90</v>
      </c>
      <c r="E3039" t="s">
        <v>91</v>
      </c>
      <c r="F3039">
        <v>0</v>
      </c>
    </row>
    <row r="3040" spans="1:6">
      <c r="A3040" s="7">
        <v>44494</v>
      </c>
      <c r="B3040" t="s">
        <v>0</v>
      </c>
      <c r="C3040" s="4">
        <v>165622.10999999999</v>
      </c>
      <c r="D3040" s="15" t="s">
        <v>90</v>
      </c>
      <c r="E3040" t="s">
        <v>18</v>
      </c>
      <c r="F3040">
        <v>0</v>
      </c>
    </row>
    <row r="3041" spans="1:6">
      <c r="A3041" s="7">
        <v>44494</v>
      </c>
      <c r="B3041" t="s">
        <v>0</v>
      </c>
      <c r="C3041" s="4">
        <v>165622.10999999999</v>
      </c>
      <c r="D3041" s="15" t="s">
        <v>90</v>
      </c>
      <c r="E3041" t="s">
        <v>92</v>
      </c>
      <c r="F3041">
        <v>0</v>
      </c>
    </row>
    <row r="3042" spans="1:6">
      <c r="A3042" s="7">
        <v>44494</v>
      </c>
      <c r="B3042" t="s">
        <v>0</v>
      </c>
      <c r="C3042" s="4">
        <v>165622.10999999999</v>
      </c>
      <c r="D3042" s="15" t="s">
        <v>90</v>
      </c>
      <c r="E3042" t="s">
        <v>93</v>
      </c>
      <c r="F3042">
        <v>0</v>
      </c>
    </row>
    <row r="3043" spans="1:6">
      <c r="A3043" s="7">
        <v>44494</v>
      </c>
      <c r="B3043" t="s">
        <v>0</v>
      </c>
      <c r="C3043" s="4">
        <v>165622.10999999999</v>
      </c>
      <c r="D3043" s="15" t="s">
        <v>90</v>
      </c>
      <c r="E3043" t="s">
        <v>94</v>
      </c>
      <c r="F3043">
        <v>0</v>
      </c>
    </row>
    <row r="3044" spans="1:6">
      <c r="A3044" s="7">
        <v>44495</v>
      </c>
      <c r="B3044" t="s">
        <v>0</v>
      </c>
      <c r="C3044" s="4">
        <v>146525.6</v>
      </c>
      <c r="D3044" s="15" t="s">
        <v>73</v>
      </c>
      <c r="E3044" t="s">
        <v>56</v>
      </c>
      <c r="F3044">
        <v>0</v>
      </c>
    </row>
    <row r="3045" spans="1:6">
      <c r="A3045" s="7">
        <v>44495</v>
      </c>
      <c r="B3045" t="s">
        <v>0</v>
      </c>
      <c r="C3045" s="4">
        <v>146525.6</v>
      </c>
      <c r="D3045" s="15" t="s">
        <v>73</v>
      </c>
      <c r="E3045" t="s">
        <v>55</v>
      </c>
      <c r="F3045">
        <v>0</v>
      </c>
    </row>
    <row r="3046" spans="1:6">
      <c r="A3046" s="7">
        <v>44495</v>
      </c>
      <c r="B3046" t="s">
        <v>0</v>
      </c>
      <c r="C3046" s="4">
        <v>146525.6</v>
      </c>
      <c r="D3046" s="15" t="s">
        <v>76</v>
      </c>
      <c r="E3046" t="s">
        <v>25</v>
      </c>
      <c r="F3046">
        <v>35</v>
      </c>
    </row>
    <row r="3047" spans="1:6">
      <c r="A3047" s="7">
        <v>44495</v>
      </c>
      <c r="B3047" t="s">
        <v>0</v>
      </c>
      <c r="C3047" s="4">
        <v>146525.6</v>
      </c>
      <c r="D3047" s="15" t="s">
        <v>78</v>
      </c>
      <c r="E3047" t="s">
        <v>57</v>
      </c>
      <c r="F3047">
        <v>14</v>
      </c>
    </row>
    <row r="3048" spans="1:6">
      <c r="A3048" s="7">
        <v>44495</v>
      </c>
      <c r="B3048" t="s">
        <v>0</v>
      </c>
      <c r="C3048" s="4">
        <v>146525.6</v>
      </c>
      <c r="D3048" s="15" t="s">
        <v>78</v>
      </c>
      <c r="E3048" t="s">
        <v>58</v>
      </c>
      <c r="F3048">
        <v>105</v>
      </c>
    </row>
    <row r="3049" spans="1:6">
      <c r="A3049" s="7">
        <v>44495</v>
      </c>
      <c r="B3049" t="s">
        <v>0</v>
      </c>
      <c r="C3049" s="4">
        <v>146525.6</v>
      </c>
      <c r="D3049" s="15" t="s">
        <v>79</v>
      </c>
      <c r="E3049" t="s">
        <v>36</v>
      </c>
      <c r="F3049">
        <v>35</v>
      </c>
    </row>
    <row r="3050" spans="1:6">
      <c r="A3050" s="7">
        <v>44495</v>
      </c>
      <c r="B3050" t="s">
        <v>0</v>
      </c>
      <c r="C3050" s="4">
        <v>146525.6</v>
      </c>
      <c r="D3050" s="15" t="s">
        <v>80</v>
      </c>
      <c r="E3050" t="s">
        <v>60</v>
      </c>
      <c r="F3050">
        <v>0</v>
      </c>
    </row>
    <row r="3051" spans="1:6">
      <c r="A3051" s="7">
        <v>44495</v>
      </c>
      <c r="B3051" t="s">
        <v>0</v>
      </c>
      <c r="C3051" s="4">
        <v>146525.6</v>
      </c>
      <c r="D3051" s="15" t="s">
        <v>80</v>
      </c>
      <c r="E3051" t="s">
        <v>59</v>
      </c>
      <c r="F3051">
        <v>0</v>
      </c>
    </row>
    <row r="3052" spans="1:6">
      <c r="A3052" s="7">
        <v>44495</v>
      </c>
      <c r="B3052" t="s">
        <v>0</v>
      </c>
      <c r="C3052" s="4">
        <v>146525.6</v>
      </c>
      <c r="D3052" s="15" t="s">
        <v>81</v>
      </c>
      <c r="E3052" t="s">
        <v>15</v>
      </c>
      <c r="F3052">
        <v>0</v>
      </c>
    </row>
    <row r="3053" spans="1:6">
      <c r="A3053" s="7">
        <v>44495</v>
      </c>
      <c r="B3053" t="s">
        <v>0</v>
      </c>
      <c r="C3053" s="4">
        <v>146525.6</v>
      </c>
      <c r="D3053" s="15" t="s">
        <v>81</v>
      </c>
      <c r="E3053" t="s">
        <v>16</v>
      </c>
      <c r="F3053">
        <v>0</v>
      </c>
    </row>
    <row r="3054" spans="1:6">
      <c r="A3054" s="7">
        <v>44495</v>
      </c>
      <c r="B3054" t="s">
        <v>0</v>
      </c>
      <c r="C3054" s="4">
        <v>146525.6</v>
      </c>
      <c r="D3054" s="15" t="s">
        <v>81</v>
      </c>
      <c r="E3054" t="s">
        <v>17</v>
      </c>
      <c r="F3054">
        <v>0</v>
      </c>
    </row>
    <row r="3055" spans="1:6">
      <c r="A3055" s="7">
        <v>44495</v>
      </c>
      <c r="B3055" t="s">
        <v>0</v>
      </c>
      <c r="C3055" s="4">
        <v>146525.6</v>
      </c>
      <c r="D3055" s="15" t="s">
        <v>82</v>
      </c>
      <c r="E3055" t="s">
        <v>19</v>
      </c>
      <c r="F3055">
        <v>0</v>
      </c>
    </row>
    <row r="3056" spans="1:6">
      <c r="A3056" s="7">
        <v>44495</v>
      </c>
      <c r="B3056" t="s">
        <v>0</v>
      </c>
      <c r="C3056" s="4">
        <v>146525.6</v>
      </c>
      <c r="D3056" s="15" t="s">
        <v>83</v>
      </c>
      <c r="E3056" t="s">
        <v>14</v>
      </c>
      <c r="F3056">
        <v>3</v>
      </c>
    </row>
    <row r="3057" spans="1:6">
      <c r="A3057" s="7">
        <v>44495</v>
      </c>
      <c r="B3057" t="s">
        <v>0</v>
      </c>
      <c r="C3057" s="4">
        <v>146525.6</v>
      </c>
      <c r="D3057" s="15" t="s">
        <v>84</v>
      </c>
      <c r="E3057" t="s">
        <v>38</v>
      </c>
      <c r="F3057">
        <v>289</v>
      </c>
    </row>
    <row r="3058" spans="1:6">
      <c r="A3058" s="7">
        <v>44495</v>
      </c>
      <c r="B3058" t="s">
        <v>0</v>
      </c>
      <c r="C3058" s="4">
        <v>146525.6</v>
      </c>
      <c r="D3058" s="15" t="s">
        <v>85</v>
      </c>
      <c r="E3058" t="s">
        <v>40</v>
      </c>
      <c r="F3058">
        <v>0</v>
      </c>
    </row>
    <row r="3059" spans="1:6">
      <c r="A3059" s="7">
        <v>44495</v>
      </c>
      <c r="B3059" t="s">
        <v>0</v>
      </c>
      <c r="C3059" s="4">
        <v>146525.6</v>
      </c>
      <c r="D3059" s="15" t="s">
        <v>86</v>
      </c>
      <c r="E3059" t="s">
        <v>13</v>
      </c>
      <c r="F3059">
        <v>0</v>
      </c>
    </row>
    <row r="3060" spans="1:6">
      <c r="A3060" s="7">
        <v>44495</v>
      </c>
      <c r="B3060" t="s">
        <v>0</v>
      </c>
      <c r="C3060" s="4">
        <v>146525.6</v>
      </c>
      <c r="D3060" s="15" t="s">
        <v>87</v>
      </c>
      <c r="E3060" t="s">
        <v>37</v>
      </c>
      <c r="F3060">
        <v>0</v>
      </c>
    </row>
    <row r="3061" spans="1:6">
      <c r="A3061" s="7">
        <v>44495</v>
      </c>
      <c r="B3061" t="s">
        <v>0</v>
      </c>
      <c r="C3061" s="4">
        <v>146525.6</v>
      </c>
      <c r="D3061" s="15" t="s">
        <v>88</v>
      </c>
      <c r="E3061" t="s">
        <v>39</v>
      </c>
      <c r="F3061">
        <v>0</v>
      </c>
    </row>
    <row r="3062" spans="1:6">
      <c r="A3062" s="7">
        <v>44495</v>
      </c>
      <c r="B3062" t="s">
        <v>0</v>
      </c>
      <c r="C3062" s="4">
        <v>146525.6</v>
      </c>
      <c r="D3062" s="15" t="s">
        <v>89</v>
      </c>
      <c r="E3062" t="s">
        <v>20</v>
      </c>
      <c r="F3062">
        <v>452</v>
      </c>
    </row>
    <row r="3063" spans="1:6">
      <c r="A3063" s="7">
        <v>44495</v>
      </c>
      <c r="B3063" t="s">
        <v>0</v>
      </c>
      <c r="C3063" s="4">
        <v>146525.6</v>
      </c>
      <c r="D3063" s="15" t="s">
        <v>89</v>
      </c>
      <c r="E3063" t="s">
        <v>21</v>
      </c>
      <c r="F3063">
        <v>11</v>
      </c>
    </row>
    <row r="3064" spans="1:6">
      <c r="A3064" s="7">
        <v>44495</v>
      </c>
      <c r="B3064" t="s">
        <v>0</v>
      </c>
      <c r="C3064" s="4">
        <v>146525.6</v>
      </c>
      <c r="D3064" s="15" t="s">
        <v>89</v>
      </c>
      <c r="E3064" t="s">
        <v>22</v>
      </c>
      <c r="F3064">
        <v>849</v>
      </c>
    </row>
    <row r="3065" spans="1:6">
      <c r="A3065" s="7">
        <v>44495</v>
      </c>
      <c r="B3065" t="s">
        <v>0</v>
      </c>
      <c r="C3065" s="4">
        <v>146525.6</v>
      </c>
      <c r="D3065" s="15" t="s">
        <v>90</v>
      </c>
      <c r="E3065" t="s">
        <v>91</v>
      </c>
      <c r="F3065">
        <v>0</v>
      </c>
    </row>
    <row r="3066" spans="1:6">
      <c r="A3066" s="7">
        <v>44495</v>
      </c>
      <c r="B3066" t="s">
        <v>0</v>
      </c>
      <c r="C3066" s="4">
        <v>146525.6</v>
      </c>
      <c r="D3066" s="15" t="s">
        <v>90</v>
      </c>
      <c r="E3066" t="s">
        <v>18</v>
      </c>
      <c r="F3066">
        <v>0</v>
      </c>
    </row>
    <row r="3067" spans="1:6">
      <c r="A3067" s="7">
        <v>44495</v>
      </c>
      <c r="B3067" t="s">
        <v>0</v>
      </c>
      <c r="C3067" s="4">
        <v>146525.6</v>
      </c>
      <c r="D3067" s="15" t="s">
        <v>90</v>
      </c>
      <c r="E3067" t="s">
        <v>92</v>
      </c>
      <c r="F3067">
        <v>0</v>
      </c>
    </row>
    <row r="3068" spans="1:6">
      <c r="A3068" s="7">
        <v>44495</v>
      </c>
      <c r="B3068" t="s">
        <v>0</v>
      </c>
      <c r="C3068" s="4">
        <v>146525.6</v>
      </c>
      <c r="D3068" s="15" t="s">
        <v>90</v>
      </c>
      <c r="E3068" t="s">
        <v>93</v>
      </c>
      <c r="F3068">
        <v>0</v>
      </c>
    </row>
    <row r="3069" spans="1:6">
      <c r="A3069" s="7">
        <v>44495</v>
      </c>
      <c r="B3069" t="s">
        <v>0</v>
      </c>
      <c r="C3069" s="4">
        <v>146525.6</v>
      </c>
      <c r="D3069" s="15" t="s">
        <v>90</v>
      </c>
      <c r="E3069" t="s">
        <v>94</v>
      </c>
      <c r="F3069">
        <v>0</v>
      </c>
    </row>
    <row r="3070" spans="1:6">
      <c r="A3070" s="7">
        <v>44496</v>
      </c>
      <c r="B3070" t="s">
        <v>0</v>
      </c>
      <c r="C3070" s="4">
        <v>134387.94</v>
      </c>
      <c r="D3070" s="15" t="s">
        <v>73</v>
      </c>
      <c r="E3070" t="s">
        <v>56</v>
      </c>
      <c r="F3070">
        <v>0</v>
      </c>
    </row>
    <row r="3071" spans="1:6">
      <c r="A3071" s="7">
        <v>44496</v>
      </c>
      <c r="B3071" t="s">
        <v>0</v>
      </c>
      <c r="C3071" s="4">
        <v>134387.94</v>
      </c>
      <c r="D3071" s="15" t="s">
        <v>73</v>
      </c>
      <c r="E3071" t="s">
        <v>55</v>
      </c>
      <c r="F3071">
        <v>0</v>
      </c>
    </row>
    <row r="3072" spans="1:6">
      <c r="A3072" s="7">
        <v>44496</v>
      </c>
      <c r="B3072" t="s">
        <v>0</v>
      </c>
      <c r="C3072" s="4">
        <v>134387.94</v>
      </c>
      <c r="D3072" s="15" t="s">
        <v>76</v>
      </c>
      <c r="E3072" t="s">
        <v>25</v>
      </c>
      <c r="F3072">
        <v>26</v>
      </c>
    </row>
    <row r="3073" spans="1:6">
      <c r="A3073" s="7">
        <v>44496</v>
      </c>
      <c r="B3073" t="s">
        <v>0</v>
      </c>
      <c r="C3073" s="4">
        <v>134387.94</v>
      </c>
      <c r="D3073" s="15" t="s">
        <v>78</v>
      </c>
      <c r="E3073" t="s">
        <v>57</v>
      </c>
      <c r="F3073">
        <v>16</v>
      </c>
    </row>
    <row r="3074" spans="1:6">
      <c r="A3074" s="7">
        <v>44496</v>
      </c>
      <c r="B3074" t="s">
        <v>0</v>
      </c>
      <c r="C3074" s="4">
        <v>134387.94</v>
      </c>
      <c r="D3074" s="15" t="s">
        <v>78</v>
      </c>
      <c r="E3074" t="s">
        <v>58</v>
      </c>
      <c r="F3074">
        <v>106</v>
      </c>
    </row>
    <row r="3075" spans="1:6">
      <c r="A3075" s="7">
        <v>44496</v>
      </c>
      <c r="B3075" t="s">
        <v>0</v>
      </c>
      <c r="C3075" s="4">
        <v>134387.94</v>
      </c>
      <c r="D3075" s="15" t="s">
        <v>79</v>
      </c>
      <c r="E3075" t="s">
        <v>36</v>
      </c>
      <c r="F3075">
        <v>30</v>
      </c>
    </row>
    <row r="3076" spans="1:6">
      <c r="A3076" s="7">
        <v>44496</v>
      </c>
      <c r="B3076" t="s">
        <v>0</v>
      </c>
      <c r="C3076" s="4">
        <v>134387.94</v>
      </c>
      <c r="D3076" s="15" t="s">
        <v>80</v>
      </c>
      <c r="E3076" t="s">
        <v>60</v>
      </c>
      <c r="F3076">
        <v>0</v>
      </c>
    </row>
    <row r="3077" spans="1:6">
      <c r="A3077" s="7">
        <v>44496</v>
      </c>
      <c r="B3077" t="s">
        <v>0</v>
      </c>
      <c r="C3077" s="4">
        <v>134387.94</v>
      </c>
      <c r="D3077" s="15" t="s">
        <v>80</v>
      </c>
      <c r="E3077" t="s">
        <v>59</v>
      </c>
      <c r="F3077">
        <v>0</v>
      </c>
    </row>
    <row r="3078" spans="1:6">
      <c r="A3078" s="7">
        <v>44496</v>
      </c>
      <c r="B3078" t="s">
        <v>0</v>
      </c>
      <c r="C3078" s="4">
        <v>134387.94</v>
      </c>
      <c r="D3078" s="15" t="s">
        <v>81</v>
      </c>
      <c r="E3078" t="s">
        <v>15</v>
      </c>
      <c r="F3078">
        <v>0</v>
      </c>
    </row>
    <row r="3079" spans="1:6">
      <c r="A3079" s="7">
        <v>44496</v>
      </c>
      <c r="B3079" t="s">
        <v>0</v>
      </c>
      <c r="C3079" s="4">
        <v>134387.94</v>
      </c>
      <c r="D3079" s="15" t="s">
        <v>81</v>
      </c>
      <c r="E3079" t="s">
        <v>16</v>
      </c>
      <c r="F3079">
        <v>0</v>
      </c>
    </row>
    <row r="3080" spans="1:6">
      <c r="A3080" s="7">
        <v>44496</v>
      </c>
      <c r="B3080" t="s">
        <v>0</v>
      </c>
      <c r="C3080" s="4">
        <v>134387.94</v>
      </c>
      <c r="D3080" s="15" t="s">
        <v>81</v>
      </c>
      <c r="E3080" t="s">
        <v>17</v>
      </c>
      <c r="F3080">
        <v>0</v>
      </c>
    </row>
    <row r="3081" spans="1:6">
      <c r="A3081" s="7">
        <v>44496</v>
      </c>
      <c r="B3081" t="s">
        <v>0</v>
      </c>
      <c r="C3081" s="4">
        <v>134387.94</v>
      </c>
      <c r="D3081" s="15" t="s">
        <v>82</v>
      </c>
      <c r="E3081" t="s">
        <v>19</v>
      </c>
      <c r="F3081">
        <v>0</v>
      </c>
    </row>
    <row r="3082" spans="1:6">
      <c r="A3082" s="7">
        <v>44496</v>
      </c>
      <c r="B3082" t="s">
        <v>0</v>
      </c>
      <c r="C3082" s="4">
        <v>134387.94</v>
      </c>
      <c r="D3082" s="15" t="s">
        <v>83</v>
      </c>
      <c r="E3082" t="s">
        <v>14</v>
      </c>
      <c r="F3082">
        <v>3</v>
      </c>
    </row>
    <row r="3083" spans="1:6">
      <c r="A3083" s="7">
        <v>44496</v>
      </c>
      <c r="B3083" t="s">
        <v>0</v>
      </c>
      <c r="C3083" s="4">
        <v>134387.94</v>
      </c>
      <c r="D3083" s="15" t="s">
        <v>84</v>
      </c>
      <c r="E3083" t="s">
        <v>38</v>
      </c>
      <c r="F3083">
        <v>278</v>
      </c>
    </row>
    <row r="3084" spans="1:6">
      <c r="A3084" s="7">
        <v>44496</v>
      </c>
      <c r="B3084" t="s">
        <v>0</v>
      </c>
      <c r="C3084" s="4">
        <v>134387.94</v>
      </c>
      <c r="D3084" s="15" t="s">
        <v>85</v>
      </c>
      <c r="E3084" t="s">
        <v>40</v>
      </c>
      <c r="F3084">
        <v>0</v>
      </c>
    </row>
    <row r="3085" spans="1:6">
      <c r="A3085" s="7">
        <v>44496</v>
      </c>
      <c r="B3085" t="s">
        <v>0</v>
      </c>
      <c r="C3085" s="4">
        <v>134387.94</v>
      </c>
      <c r="D3085" s="15" t="s">
        <v>86</v>
      </c>
      <c r="E3085" t="s">
        <v>13</v>
      </c>
      <c r="F3085">
        <v>0</v>
      </c>
    </row>
    <row r="3086" spans="1:6">
      <c r="A3086" s="7">
        <v>44496</v>
      </c>
      <c r="B3086" t="s">
        <v>0</v>
      </c>
      <c r="C3086" s="4">
        <v>134387.94</v>
      </c>
      <c r="D3086" s="15" t="s">
        <v>87</v>
      </c>
      <c r="E3086" t="s">
        <v>37</v>
      </c>
      <c r="F3086">
        <v>0</v>
      </c>
    </row>
    <row r="3087" spans="1:6">
      <c r="A3087" s="7">
        <v>44496</v>
      </c>
      <c r="B3087" t="s">
        <v>0</v>
      </c>
      <c r="C3087" s="4">
        <v>134387.94</v>
      </c>
      <c r="D3087" s="15" t="s">
        <v>88</v>
      </c>
      <c r="E3087" t="s">
        <v>39</v>
      </c>
      <c r="F3087">
        <v>0</v>
      </c>
    </row>
    <row r="3088" spans="1:6">
      <c r="A3088" s="7">
        <v>44496</v>
      </c>
      <c r="B3088" t="s">
        <v>0</v>
      </c>
      <c r="C3088" s="4">
        <v>134387.94</v>
      </c>
      <c r="D3088" s="15" t="s">
        <v>89</v>
      </c>
      <c r="E3088" t="s">
        <v>20</v>
      </c>
      <c r="F3088">
        <v>423</v>
      </c>
    </row>
    <row r="3089" spans="1:6">
      <c r="A3089" s="7">
        <v>44496</v>
      </c>
      <c r="B3089" t="s">
        <v>0</v>
      </c>
      <c r="C3089" s="4">
        <v>134387.94</v>
      </c>
      <c r="D3089" s="15" t="s">
        <v>89</v>
      </c>
      <c r="E3089" t="s">
        <v>21</v>
      </c>
      <c r="F3089">
        <v>3</v>
      </c>
    </row>
    <row r="3090" spans="1:6">
      <c r="A3090" s="7">
        <v>44496</v>
      </c>
      <c r="B3090" t="s">
        <v>0</v>
      </c>
      <c r="C3090" s="4">
        <v>134387.94</v>
      </c>
      <c r="D3090" s="15" t="s">
        <v>89</v>
      </c>
      <c r="E3090" t="s">
        <v>22</v>
      </c>
      <c r="F3090">
        <v>750</v>
      </c>
    </row>
    <row r="3091" spans="1:6">
      <c r="A3091" s="7">
        <v>44496</v>
      </c>
      <c r="B3091" t="s">
        <v>0</v>
      </c>
      <c r="C3091" s="4">
        <v>134387.94</v>
      </c>
      <c r="D3091" s="15" t="s">
        <v>90</v>
      </c>
      <c r="E3091" t="s">
        <v>91</v>
      </c>
      <c r="F3091">
        <v>0</v>
      </c>
    </row>
    <row r="3092" spans="1:6">
      <c r="A3092" s="7">
        <v>44496</v>
      </c>
      <c r="B3092" t="s">
        <v>0</v>
      </c>
      <c r="C3092" s="4">
        <v>134387.94</v>
      </c>
      <c r="D3092" s="15" t="s">
        <v>90</v>
      </c>
      <c r="E3092" t="s">
        <v>18</v>
      </c>
      <c r="F3092">
        <v>0</v>
      </c>
    </row>
    <row r="3093" spans="1:6">
      <c r="A3093" s="7">
        <v>44496</v>
      </c>
      <c r="B3093" t="s">
        <v>0</v>
      </c>
      <c r="C3093" s="4">
        <v>134387.94</v>
      </c>
      <c r="D3093" s="15" t="s">
        <v>90</v>
      </c>
      <c r="E3093" t="s">
        <v>92</v>
      </c>
      <c r="F3093">
        <v>0</v>
      </c>
    </row>
    <row r="3094" spans="1:6">
      <c r="A3094" s="7">
        <v>44496</v>
      </c>
      <c r="B3094" t="s">
        <v>0</v>
      </c>
      <c r="C3094" s="4">
        <v>134387.94</v>
      </c>
      <c r="D3094" s="15" t="s">
        <v>90</v>
      </c>
      <c r="E3094" t="s">
        <v>93</v>
      </c>
      <c r="F3094">
        <v>0</v>
      </c>
    </row>
    <row r="3095" spans="1:6">
      <c r="A3095" s="7">
        <v>44496</v>
      </c>
      <c r="B3095" t="s">
        <v>0</v>
      </c>
      <c r="C3095" s="4">
        <v>134387.94</v>
      </c>
      <c r="D3095" s="15" t="s">
        <v>90</v>
      </c>
      <c r="E3095" t="s">
        <v>94</v>
      </c>
      <c r="F3095">
        <v>0</v>
      </c>
    </row>
    <row r="3096" spans="1:6">
      <c r="A3096" s="7">
        <v>44497</v>
      </c>
      <c r="B3096" t="s">
        <v>0</v>
      </c>
      <c r="C3096" s="4">
        <v>140032.20000000001</v>
      </c>
      <c r="D3096" s="15" t="s">
        <v>73</v>
      </c>
      <c r="E3096" t="s">
        <v>56</v>
      </c>
      <c r="F3096">
        <v>0</v>
      </c>
    </row>
    <row r="3097" spans="1:6">
      <c r="A3097" s="7">
        <v>44497</v>
      </c>
      <c r="B3097" t="s">
        <v>0</v>
      </c>
      <c r="C3097" s="4">
        <v>140032.20000000001</v>
      </c>
      <c r="D3097" s="15" t="s">
        <v>73</v>
      </c>
      <c r="E3097" t="s">
        <v>55</v>
      </c>
      <c r="F3097">
        <v>0</v>
      </c>
    </row>
    <row r="3098" spans="1:6">
      <c r="A3098" s="7">
        <v>44497</v>
      </c>
      <c r="B3098" t="s">
        <v>0</v>
      </c>
      <c r="C3098" s="4">
        <v>140032.20000000001</v>
      </c>
      <c r="D3098" s="15" t="s">
        <v>76</v>
      </c>
      <c r="E3098" t="s">
        <v>25</v>
      </c>
      <c r="F3098">
        <v>14</v>
      </c>
    </row>
    <row r="3099" spans="1:6">
      <c r="A3099" s="7">
        <v>44497</v>
      </c>
      <c r="B3099" t="s">
        <v>0</v>
      </c>
      <c r="C3099" s="4">
        <v>140032.20000000001</v>
      </c>
      <c r="D3099" s="15" t="s">
        <v>78</v>
      </c>
      <c r="E3099" t="s">
        <v>57</v>
      </c>
      <c r="F3099">
        <v>17</v>
      </c>
    </row>
    <row r="3100" spans="1:6">
      <c r="A3100" s="7">
        <v>44497</v>
      </c>
      <c r="B3100" t="s">
        <v>0</v>
      </c>
      <c r="C3100" s="4">
        <v>140032.20000000001</v>
      </c>
      <c r="D3100" s="15" t="s">
        <v>78</v>
      </c>
      <c r="E3100" t="s">
        <v>58</v>
      </c>
      <c r="F3100">
        <v>132</v>
      </c>
    </row>
    <row r="3101" spans="1:6">
      <c r="A3101" s="7">
        <v>44497</v>
      </c>
      <c r="B3101" t="s">
        <v>0</v>
      </c>
      <c r="C3101" s="4">
        <v>140032.20000000001</v>
      </c>
      <c r="D3101" s="15" t="s">
        <v>79</v>
      </c>
      <c r="E3101" t="s">
        <v>36</v>
      </c>
      <c r="F3101">
        <v>41</v>
      </c>
    </row>
    <row r="3102" spans="1:6">
      <c r="A3102" s="7">
        <v>44497</v>
      </c>
      <c r="B3102" t="s">
        <v>0</v>
      </c>
      <c r="C3102" s="4">
        <v>140032.20000000001</v>
      </c>
      <c r="D3102" s="15" t="s">
        <v>80</v>
      </c>
      <c r="E3102" t="s">
        <v>60</v>
      </c>
      <c r="F3102">
        <v>0</v>
      </c>
    </row>
    <row r="3103" spans="1:6">
      <c r="A3103" s="7">
        <v>44497</v>
      </c>
      <c r="B3103" t="s">
        <v>0</v>
      </c>
      <c r="C3103" s="4">
        <v>140032.20000000001</v>
      </c>
      <c r="D3103" s="15" t="s">
        <v>80</v>
      </c>
      <c r="E3103" t="s">
        <v>59</v>
      </c>
      <c r="F3103">
        <v>0</v>
      </c>
    </row>
    <row r="3104" spans="1:6">
      <c r="A3104" s="7">
        <v>44497</v>
      </c>
      <c r="B3104" t="s">
        <v>0</v>
      </c>
      <c r="C3104" s="4">
        <v>140032.20000000001</v>
      </c>
      <c r="D3104" s="15" t="s">
        <v>81</v>
      </c>
      <c r="E3104" t="s">
        <v>15</v>
      </c>
      <c r="F3104">
        <v>0</v>
      </c>
    </row>
    <row r="3105" spans="1:6">
      <c r="A3105" s="7">
        <v>44497</v>
      </c>
      <c r="B3105" t="s">
        <v>0</v>
      </c>
      <c r="C3105" s="4">
        <v>140032.20000000001</v>
      </c>
      <c r="D3105" s="15" t="s">
        <v>81</v>
      </c>
      <c r="E3105" t="s">
        <v>16</v>
      </c>
      <c r="F3105">
        <v>0</v>
      </c>
    </row>
    <row r="3106" spans="1:6">
      <c r="A3106" s="7">
        <v>44497</v>
      </c>
      <c r="B3106" t="s">
        <v>0</v>
      </c>
      <c r="C3106" s="4">
        <v>140032.20000000001</v>
      </c>
      <c r="D3106" s="15" t="s">
        <v>81</v>
      </c>
      <c r="E3106" t="s">
        <v>17</v>
      </c>
      <c r="F3106">
        <v>0</v>
      </c>
    </row>
    <row r="3107" spans="1:6">
      <c r="A3107" s="7">
        <v>44497</v>
      </c>
      <c r="B3107" t="s">
        <v>0</v>
      </c>
      <c r="C3107" s="4">
        <v>140032.20000000001</v>
      </c>
      <c r="D3107" s="15" t="s">
        <v>82</v>
      </c>
      <c r="E3107" t="s">
        <v>19</v>
      </c>
      <c r="F3107">
        <v>0</v>
      </c>
    </row>
    <row r="3108" spans="1:6">
      <c r="A3108" s="7">
        <v>44497</v>
      </c>
      <c r="B3108" t="s">
        <v>0</v>
      </c>
      <c r="C3108" s="4">
        <v>140032.20000000001</v>
      </c>
      <c r="D3108" s="15" t="s">
        <v>83</v>
      </c>
      <c r="E3108" t="s">
        <v>14</v>
      </c>
      <c r="F3108">
        <v>3</v>
      </c>
    </row>
    <row r="3109" spans="1:6">
      <c r="A3109" s="7">
        <v>44497</v>
      </c>
      <c r="B3109" t="s">
        <v>0</v>
      </c>
      <c r="C3109" s="4">
        <v>140032.20000000001</v>
      </c>
      <c r="D3109" s="15" t="s">
        <v>84</v>
      </c>
      <c r="E3109" t="s">
        <v>38</v>
      </c>
      <c r="F3109">
        <v>268</v>
      </c>
    </row>
    <row r="3110" spans="1:6">
      <c r="A3110" s="7">
        <v>44497</v>
      </c>
      <c r="B3110" t="s">
        <v>0</v>
      </c>
      <c r="C3110" s="4">
        <v>140032.20000000001</v>
      </c>
      <c r="D3110" s="15" t="s">
        <v>85</v>
      </c>
      <c r="E3110" t="s">
        <v>40</v>
      </c>
      <c r="F3110">
        <v>0</v>
      </c>
    </row>
    <row r="3111" spans="1:6">
      <c r="A3111" s="7">
        <v>44497</v>
      </c>
      <c r="B3111" t="s">
        <v>0</v>
      </c>
      <c r="C3111" s="4">
        <v>140032.20000000001</v>
      </c>
      <c r="D3111" s="15" t="s">
        <v>86</v>
      </c>
      <c r="E3111" t="s">
        <v>13</v>
      </c>
      <c r="F3111">
        <v>0</v>
      </c>
    </row>
    <row r="3112" spans="1:6">
      <c r="A3112" s="7">
        <v>44497</v>
      </c>
      <c r="B3112" t="s">
        <v>0</v>
      </c>
      <c r="C3112" s="4">
        <v>140032.20000000001</v>
      </c>
      <c r="D3112" s="15" t="s">
        <v>87</v>
      </c>
      <c r="E3112" t="s">
        <v>37</v>
      </c>
      <c r="F3112">
        <v>0</v>
      </c>
    </row>
    <row r="3113" spans="1:6">
      <c r="A3113" s="7">
        <v>44497</v>
      </c>
      <c r="B3113" t="s">
        <v>0</v>
      </c>
      <c r="C3113" s="4">
        <v>140032.20000000001</v>
      </c>
      <c r="D3113" s="15" t="s">
        <v>88</v>
      </c>
      <c r="E3113" t="s">
        <v>39</v>
      </c>
      <c r="F3113">
        <v>0</v>
      </c>
    </row>
    <row r="3114" spans="1:6">
      <c r="A3114" s="7">
        <v>44497</v>
      </c>
      <c r="B3114" t="s">
        <v>0</v>
      </c>
      <c r="C3114" s="4">
        <v>140032.20000000001</v>
      </c>
      <c r="D3114" s="15" t="s">
        <v>89</v>
      </c>
      <c r="E3114" t="s">
        <v>20</v>
      </c>
      <c r="F3114">
        <v>427</v>
      </c>
    </row>
    <row r="3115" spans="1:6">
      <c r="A3115" s="7">
        <v>44497</v>
      </c>
      <c r="B3115" t="s">
        <v>0</v>
      </c>
      <c r="C3115" s="4">
        <v>140032.20000000001</v>
      </c>
      <c r="D3115" s="15" t="s">
        <v>89</v>
      </c>
      <c r="E3115" t="s">
        <v>21</v>
      </c>
      <c r="F3115">
        <v>3</v>
      </c>
    </row>
    <row r="3116" spans="1:6">
      <c r="A3116" s="7">
        <v>44497</v>
      </c>
      <c r="B3116" t="s">
        <v>0</v>
      </c>
      <c r="C3116" s="4">
        <v>140032.20000000001</v>
      </c>
      <c r="D3116" s="15" t="s">
        <v>89</v>
      </c>
      <c r="E3116" t="s">
        <v>22</v>
      </c>
      <c r="F3116">
        <v>863</v>
      </c>
    </row>
    <row r="3117" spans="1:6">
      <c r="A3117" s="7">
        <v>44497</v>
      </c>
      <c r="B3117" t="s">
        <v>0</v>
      </c>
      <c r="C3117" s="4">
        <v>140032.20000000001</v>
      </c>
      <c r="D3117" s="15" t="s">
        <v>90</v>
      </c>
      <c r="E3117" t="s">
        <v>91</v>
      </c>
      <c r="F3117">
        <v>0</v>
      </c>
    </row>
    <row r="3118" spans="1:6">
      <c r="A3118" s="7">
        <v>44497</v>
      </c>
      <c r="B3118" t="s">
        <v>0</v>
      </c>
      <c r="C3118" s="4">
        <v>140032.20000000001</v>
      </c>
      <c r="D3118" s="15" t="s">
        <v>90</v>
      </c>
      <c r="E3118" t="s">
        <v>18</v>
      </c>
      <c r="F3118">
        <v>0</v>
      </c>
    </row>
    <row r="3119" spans="1:6">
      <c r="A3119" s="7">
        <v>44497</v>
      </c>
      <c r="B3119" t="s">
        <v>0</v>
      </c>
      <c r="C3119" s="4">
        <v>140032.20000000001</v>
      </c>
      <c r="D3119" s="15" t="s">
        <v>90</v>
      </c>
      <c r="E3119" t="s">
        <v>92</v>
      </c>
      <c r="F3119">
        <v>0</v>
      </c>
    </row>
    <row r="3120" spans="1:6">
      <c r="A3120" s="7">
        <v>44497</v>
      </c>
      <c r="B3120" t="s">
        <v>0</v>
      </c>
      <c r="C3120" s="4">
        <v>140032.20000000001</v>
      </c>
      <c r="D3120" s="15" t="s">
        <v>90</v>
      </c>
      <c r="E3120" t="s">
        <v>93</v>
      </c>
      <c r="F3120">
        <v>0</v>
      </c>
    </row>
    <row r="3121" spans="1:6">
      <c r="A3121" s="7">
        <v>44497</v>
      </c>
      <c r="B3121" t="s">
        <v>0</v>
      </c>
      <c r="C3121" s="4">
        <v>140032.20000000001</v>
      </c>
      <c r="D3121" s="15" t="s">
        <v>90</v>
      </c>
      <c r="E3121" t="s">
        <v>94</v>
      </c>
      <c r="F3121">
        <v>0</v>
      </c>
    </row>
    <row r="3122" spans="1:6">
      <c r="A3122" s="7">
        <v>44498</v>
      </c>
      <c r="B3122" t="s">
        <v>0</v>
      </c>
      <c r="C3122" s="4">
        <v>136203.57</v>
      </c>
      <c r="D3122" s="15" t="s">
        <v>73</v>
      </c>
      <c r="E3122" t="s">
        <v>56</v>
      </c>
      <c r="F3122">
        <v>0</v>
      </c>
    </row>
    <row r="3123" spans="1:6">
      <c r="A3123" s="7">
        <v>44498</v>
      </c>
      <c r="B3123" t="s">
        <v>0</v>
      </c>
      <c r="C3123" s="4">
        <v>136203.57</v>
      </c>
      <c r="D3123" s="15" t="s">
        <v>73</v>
      </c>
      <c r="E3123" t="s">
        <v>55</v>
      </c>
      <c r="F3123">
        <v>0</v>
      </c>
    </row>
    <row r="3124" spans="1:6">
      <c r="A3124" s="7">
        <v>44498</v>
      </c>
      <c r="B3124" t="s">
        <v>0</v>
      </c>
      <c r="C3124" s="4">
        <v>136203.57</v>
      </c>
      <c r="D3124" s="15" t="s">
        <v>76</v>
      </c>
      <c r="E3124" t="s">
        <v>25</v>
      </c>
      <c r="F3124">
        <v>29</v>
      </c>
    </row>
    <row r="3125" spans="1:6">
      <c r="A3125" s="7">
        <v>44498</v>
      </c>
      <c r="B3125" t="s">
        <v>0</v>
      </c>
      <c r="C3125" s="4">
        <v>136203.57</v>
      </c>
      <c r="D3125" s="15" t="s">
        <v>78</v>
      </c>
      <c r="E3125" t="s">
        <v>57</v>
      </c>
      <c r="F3125">
        <v>13</v>
      </c>
    </row>
    <row r="3126" spans="1:6">
      <c r="A3126" s="7">
        <v>44498</v>
      </c>
      <c r="B3126" t="s">
        <v>0</v>
      </c>
      <c r="C3126" s="4">
        <v>136203.57</v>
      </c>
      <c r="D3126" s="15" t="s">
        <v>78</v>
      </c>
      <c r="E3126" t="s">
        <v>58</v>
      </c>
      <c r="F3126">
        <v>110</v>
      </c>
    </row>
    <row r="3127" spans="1:6">
      <c r="A3127" s="7">
        <v>44498</v>
      </c>
      <c r="B3127" t="s">
        <v>0</v>
      </c>
      <c r="C3127" s="4">
        <v>136203.57</v>
      </c>
      <c r="D3127" s="15" t="s">
        <v>79</v>
      </c>
      <c r="E3127" t="s">
        <v>36</v>
      </c>
      <c r="F3127">
        <v>32</v>
      </c>
    </row>
    <row r="3128" spans="1:6">
      <c r="A3128" s="7">
        <v>44498</v>
      </c>
      <c r="B3128" t="s">
        <v>0</v>
      </c>
      <c r="C3128" s="4">
        <v>136203.57</v>
      </c>
      <c r="D3128" s="15" t="s">
        <v>80</v>
      </c>
      <c r="E3128" t="s">
        <v>60</v>
      </c>
      <c r="F3128">
        <v>0</v>
      </c>
    </row>
    <row r="3129" spans="1:6">
      <c r="A3129" s="7">
        <v>44498</v>
      </c>
      <c r="B3129" t="s">
        <v>0</v>
      </c>
      <c r="C3129" s="4">
        <v>136203.57</v>
      </c>
      <c r="D3129" s="15" t="s">
        <v>80</v>
      </c>
      <c r="E3129" t="s">
        <v>59</v>
      </c>
      <c r="F3129">
        <v>0</v>
      </c>
    </row>
    <row r="3130" spans="1:6">
      <c r="A3130" s="7">
        <v>44498</v>
      </c>
      <c r="B3130" t="s">
        <v>0</v>
      </c>
      <c r="C3130" s="4">
        <v>136203.57</v>
      </c>
      <c r="D3130" s="15" t="s">
        <v>81</v>
      </c>
      <c r="E3130" t="s">
        <v>15</v>
      </c>
      <c r="F3130">
        <v>0</v>
      </c>
    </row>
    <row r="3131" spans="1:6">
      <c r="A3131" s="7">
        <v>44498</v>
      </c>
      <c r="B3131" t="s">
        <v>0</v>
      </c>
      <c r="C3131" s="4">
        <v>136203.57</v>
      </c>
      <c r="D3131" s="15" t="s">
        <v>81</v>
      </c>
      <c r="E3131" t="s">
        <v>16</v>
      </c>
      <c r="F3131">
        <v>0</v>
      </c>
    </row>
    <row r="3132" spans="1:6">
      <c r="A3132" s="7">
        <v>44498</v>
      </c>
      <c r="B3132" t="s">
        <v>0</v>
      </c>
      <c r="C3132" s="4">
        <v>136203.57</v>
      </c>
      <c r="D3132" s="15" t="s">
        <v>81</v>
      </c>
      <c r="E3132" t="s">
        <v>17</v>
      </c>
      <c r="F3132">
        <v>0</v>
      </c>
    </row>
    <row r="3133" spans="1:6">
      <c r="A3133" s="7">
        <v>44498</v>
      </c>
      <c r="B3133" t="s">
        <v>0</v>
      </c>
      <c r="C3133" s="4">
        <v>136203.57</v>
      </c>
      <c r="D3133" s="15" t="s">
        <v>82</v>
      </c>
      <c r="E3133" t="s">
        <v>19</v>
      </c>
      <c r="F3133">
        <v>0</v>
      </c>
    </row>
    <row r="3134" spans="1:6">
      <c r="A3134" s="7">
        <v>44498</v>
      </c>
      <c r="B3134" t="s">
        <v>0</v>
      </c>
      <c r="C3134" s="4">
        <v>136203.57</v>
      </c>
      <c r="D3134" s="15" t="s">
        <v>83</v>
      </c>
      <c r="E3134" t="s">
        <v>14</v>
      </c>
      <c r="F3134">
        <v>5</v>
      </c>
    </row>
    <row r="3135" spans="1:6">
      <c r="A3135" s="7">
        <v>44498</v>
      </c>
      <c r="B3135" t="s">
        <v>0</v>
      </c>
      <c r="C3135" s="4">
        <v>136203.57</v>
      </c>
      <c r="D3135" s="15" t="s">
        <v>84</v>
      </c>
      <c r="E3135" t="s">
        <v>38</v>
      </c>
      <c r="F3135">
        <v>282</v>
      </c>
    </row>
    <row r="3136" spans="1:6">
      <c r="A3136" s="7">
        <v>44498</v>
      </c>
      <c r="B3136" t="s">
        <v>0</v>
      </c>
      <c r="C3136" s="4">
        <v>136203.57</v>
      </c>
      <c r="D3136" s="15" t="s">
        <v>85</v>
      </c>
      <c r="E3136" t="s">
        <v>40</v>
      </c>
      <c r="F3136">
        <v>27</v>
      </c>
    </row>
    <row r="3137" spans="1:6">
      <c r="A3137" s="7">
        <v>44498</v>
      </c>
      <c r="B3137" t="s">
        <v>0</v>
      </c>
      <c r="C3137" s="4">
        <v>136203.57</v>
      </c>
      <c r="D3137" s="15" t="s">
        <v>86</v>
      </c>
      <c r="E3137" t="s">
        <v>13</v>
      </c>
      <c r="F3137">
        <v>0</v>
      </c>
    </row>
    <row r="3138" spans="1:6">
      <c r="A3138" s="7">
        <v>44498</v>
      </c>
      <c r="B3138" t="s">
        <v>0</v>
      </c>
      <c r="C3138" s="4">
        <v>136203.57</v>
      </c>
      <c r="D3138" s="15" t="s">
        <v>87</v>
      </c>
      <c r="E3138" t="s">
        <v>37</v>
      </c>
      <c r="F3138">
        <v>0</v>
      </c>
    </row>
    <row r="3139" spans="1:6">
      <c r="A3139" s="7">
        <v>44498</v>
      </c>
      <c r="B3139" t="s">
        <v>0</v>
      </c>
      <c r="C3139" s="4">
        <v>136203.57</v>
      </c>
      <c r="D3139" s="15" t="s">
        <v>88</v>
      </c>
      <c r="E3139" t="s">
        <v>39</v>
      </c>
      <c r="F3139">
        <v>0</v>
      </c>
    </row>
    <row r="3140" spans="1:6">
      <c r="A3140" s="7">
        <v>44498</v>
      </c>
      <c r="B3140" t="s">
        <v>0</v>
      </c>
      <c r="C3140" s="4">
        <v>136203.57</v>
      </c>
      <c r="D3140" s="15" t="s">
        <v>89</v>
      </c>
      <c r="E3140" t="s">
        <v>20</v>
      </c>
      <c r="F3140">
        <v>445</v>
      </c>
    </row>
    <row r="3141" spans="1:6">
      <c r="A3141" s="7">
        <v>44498</v>
      </c>
      <c r="B3141" t="s">
        <v>0</v>
      </c>
      <c r="C3141" s="4">
        <v>136203.57</v>
      </c>
      <c r="D3141" s="15" t="s">
        <v>89</v>
      </c>
      <c r="E3141" t="s">
        <v>21</v>
      </c>
      <c r="F3141">
        <v>3</v>
      </c>
    </row>
    <row r="3142" spans="1:6">
      <c r="A3142" s="7">
        <v>44498</v>
      </c>
      <c r="B3142" t="s">
        <v>0</v>
      </c>
      <c r="C3142" s="4">
        <v>136203.57</v>
      </c>
      <c r="D3142" s="15" t="s">
        <v>89</v>
      </c>
      <c r="E3142" t="s">
        <v>22</v>
      </c>
      <c r="F3142">
        <v>905</v>
      </c>
    </row>
    <row r="3143" spans="1:6">
      <c r="A3143" s="7">
        <v>44498</v>
      </c>
      <c r="B3143" t="s">
        <v>0</v>
      </c>
      <c r="C3143" s="4">
        <v>136203.57</v>
      </c>
      <c r="D3143" s="15" t="s">
        <v>90</v>
      </c>
      <c r="E3143" t="s">
        <v>91</v>
      </c>
      <c r="F3143">
        <v>1</v>
      </c>
    </row>
    <row r="3144" spans="1:6">
      <c r="A3144" s="7">
        <v>44498</v>
      </c>
      <c r="B3144" t="s">
        <v>0</v>
      </c>
      <c r="C3144" s="4">
        <v>136203.57</v>
      </c>
      <c r="D3144" s="15" t="s">
        <v>90</v>
      </c>
      <c r="E3144" t="s">
        <v>18</v>
      </c>
      <c r="F3144">
        <v>0</v>
      </c>
    </row>
    <row r="3145" spans="1:6">
      <c r="A3145" s="7">
        <v>44498</v>
      </c>
      <c r="B3145" t="s">
        <v>0</v>
      </c>
      <c r="C3145" s="4">
        <v>136203.57</v>
      </c>
      <c r="D3145" s="15" t="s">
        <v>90</v>
      </c>
      <c r="E3145" t="s">
        <v>92</v>
      </c>
      <c r="F3145">
        <v>0</v>
      </c>
    </row>
    <row r="3146" spans="1:6">
      <c r="A3146" s="7">
        <v>44498</v>
      </c>
      <c r="B3146" t="s">
        <v>0</v>
      </c>
      <c r="C3146" s="4">
        <v>136203.57</v>
      </c>
      <c r="D3146" s="15" t="s">
        <v>90</v>
      </c>
      <c r="E3146" t="s">
        <v>93</v>
      </c>
      <c r="F3146">
        <v>0</v>
      </c>
    </row>
    <row r="3147" spans="1:6">
      <c r="A3147" s="7">
        <v>44498</v>
      </c>
      <c r="B3147" t="s">
        <v>0</v>
      </c>
      <c r="C3147" s="4">
        <v>136203.57</v>
      </c>
      <c r="D3147" s="15" t="s">
        <v>90</v>
      </c>
      <c r="E3147" t="s">
        <v>94</v>
      </c>
      <c r="F3147">
        <v>0</v>
      </c>
    </row>
    <row r="3148" spans="1:6">
      <c r="A3148" s="7">
        <v>44499</v>
      </c>
      <c r="B3148" t="s">
        <v>0</v>
      </c>
      <c r="C3148" s="4">
        <v>120186.94</v>
      </c>
      <c r="D3148" s="15" t="s">
        <v>73</v>
      </c>
      <c r="E3148" t="s">
        <v>56</v>
      </c>
      <c r="F3148">
        <v>0</v>
      </c>
    </row>
    <row r="3149" spans="1:6">
      <c r="A3149" s="7">
        <v>44499</v>
      </c>
      <c r="B3149" t="s">
        <v>0</v>
      </c>
      <c r="C3149" s="4">
        <v>120186.94</v>
      </c>
      <c r="D3149" s="15" t="s">
        <v>73</v>
      </c>
      <c r="E3149" t="s">
        <v>55</v>
      </c>
      <c r="F3149">
        <v>0</v>
      </c>
    </row>
    <row r="3150" spans="1:6">
      <c r="A3150" s="7">
        <v>44499</v>
      </c>
      <c r="B3150" t="s">
        <v>0</v>
      </c>
      <c r="C3150" s="4">
        <v>120186.94</v>
      </c>
      <c r="D3150" s="15" t="s">
        <v>76</v>
      </c>
      <c r="E3150" t="s">
        <v>25</v>
      </c>
      <c r="F3150">
        <v>22</v>
      </c>
    </row>
    <row r="3151" spans="1:6">
      <c r="A3151" s="7">
        <v>44499</v>
      </c>
      <c r="B3151" t="s">
        <v>0</v>
      </c>
      <c r="C3151" s="4">
        <v>120186.94</v>
      </c>
      <c r="D3151" s="15" t="s">
        <v>78</v>
      </c>
      <c r="E3151" t="s">
        <v>57</v>
      </c>
      <c r="F3151">
        <v>12</v>
      </c>
    </row>
    <row r="3152" spans="1:6">
      <c r="A3152" s="7">
        <v>44499</v>
      </c>
      <c r="B3152" t="s">
        <v>0</v>
      </c>
      <c r="C3152" s="4">
        <v>120186.94</v>
      </c>
      <c r="D3152" s="15" t="s">
        <v>78</v>
      </c>
      <c r="E3152" t="s">
        <v>58</v>
      </c>
      <c r="F3152">
        <v>28</v>
      </c>
    </row>
    <row r="3153" spans="1:6">
      <c r="A3153" s="7">
        <v>44499</v>
      </c>
      <c r="B3153" t="s">
        <v>0</v>
      </c>
      <c r="C3153" s="4">
        <v>120186.94</v>
      </c>
      <c r="D3153" s="15" t="s">
        <v>79</v>
      </c>
      <c r="E3153" t="s">
        <v>36</v>
      </c>
      <c r="F3153">
        <v>35</v>
      </c>
    </row>
    <row r="3154" spans="1:6">
      <c r="A3154" s="7">
        <v>44499</v>
      </c>
      <c r="B3154" t="s">
        <v>0</v>
      </c>
      <c r="C3154" s="4">
        <v>120186.94</v>
      </c>
      <c r="D3154" s="15" t="s">
        <v>80</v>
      </c>
      <c r="E3154" t="s">
        <v>60</v>
      </c>
      <c r="F3154">
        <v>0</v>
      </c>
    </row>
    <row r="3155" spans="1:6">
      <c r="A3155" s="7">
        <v>44499</v>
      </c>
      <c r="B3155" t="s">
        <v>0</v>
      </c>
      <c r="C3155" s="4">
        <v>120186.94</v>
      </c>
      <c r="D3155" s="15" t="s">
        <v>80</v>
      </c>
      <c r="E3155" t="s">
        <v>59</v>
      </c>
      <c r="F3155">
        <v>0</v>
      </c>
    </row>
    <row r="3156" spans="1:6">
      <c r="A3156" s="7">
        <v>44499</v>
      </c>
      <c r="B3156" t="s">
        <v>0</v>
      </c>
      <c r="C3156" s="4">
        <v>120186.94</v>
      </c>
      <c r="D3156" s="15" t="s">
        <v>81</v>
      </c>
      <c r="E3156" t="s">
        <v>15</v>
      </c>
      <c r="F3156">
        <v>0</v>
      </c>
    </row>
    <row r="3157" spans="1:6">
      <c r="A3157" s="7">
        <v>44499</v>
      </c>
      <c r="B3157" t="s">
        <v>0</v>
      </c>
      <c r="C3157" s="4">
        <v>120186.94</v>
      </c>
      <c r="D3157" s="15" t="s">
        <v>81</v>
      </c>
      <c r="E3157" t="s">
        <v>16</v>
      </c>
      <c r="F3157">
        <v>0</v>
      </c>
    </row>
    <row r="3158" spans="1:6">
      <c r="A3158" s="7">
        <v>44499</v>
      </c>
      <c r="B3158" t="s">
        <v>0</v>
      </c>
      <c r="C3158" s="4">
        <v>120186.94</v>
      </c>
      <c r="D3158" s="15" t="s">
        <v>81</v>
      </c>
      <c r="E3158" t="s">
        <v>17</v>
      </c>
      <c r="F3158">
        <v>0</v>
      </c>
    </row>
    <row r="3159" spans="1:6">
      <c r="A3159" s="7">
        <v>44499</v>
      </c>
      <c r="B3159" t="s">
        <v>0</v>
      </c>
      <c r="C3159" s="4">
        <v>120186.94</v>
      </c>
      <c r="D3159" s="15" t="s">
        <v>82</v>
      </c>
      <c r="E3159" t="s">
        <v>19</v>
      </c>
      <c r="F3159">
        <v>0</v>
      </c>
    </row>
    <row r="3160" spans="1:6">
      <c r="A3160" s="7">
        <v>44499</v>
      </c>
      <c r="B3160" t="s">
        <v>0</v>
      </c>
      <c r="C3160" s="4">
        <v>120186.94</v>
      </c>
      <c r="D3160" s="15" t="s">
        <v>83</v>
      </c>
      <c r="E3160" t="s">
        <v>14</v>
      </c>
      <c r="F3160">
        <v>3</v>
      </c>
    </row>
    <row r="3161" spans="1:6">
      <c r="A3161" s="7">
        <v>44499</v>
      </c>
      <c r="B3161" t="s">
        <v>0</v>
      </c>
      <c r="C3161" s="4">
        <v>120186.94</v>
      </c>
      <c r="D3161" s="15" t="s">
        <v>84</v>
      </c>
      <c r="E3161" t="s">
        <v>38</v>
      </c>
      <c r="F3161">
        <v>271</v>
      </c>
    </row>
    <row r="3162" spans="1:6">
      <c r="A3162" s="7">
        <v>44499</v>
      </c>
      <c r="B3162" t="s">
        <v>0</v>
      </c>
      <c r="C3162" s="4">
        <v>120186.94</v>
      </c>
      <c r="D3162" s="15" t="s">
        <v>85</v>
      </c>
      <c r="E3162" t="s">
        <v>40</v>
      </c>
      <c r="F3162">
        <v>44</v>
      </c>
    </row>
    <row r="3163" spans="1:6">
      <c r="A3163" s="7">
        <v>44499</v>
      </c>
      <c r="B3163" t="s">
        <v>0</v>
      </c>
      <c r="C3163" s="4">
        <v>120186.94</v>
      </c>
      <c r="D3163" s="15" t="s">
        <v>86</v>
      </c>
      <c r="E3163" t="s">
        <v>13</v>
      </c>
      <c r="F3163">
        <v>0</v>
      </c>
    </row>
    <row r="3164" spans="1:6">
      <c r="A3164" s="7">
        <v>44499</v>
      </c>
      <c r="B3164" t="s">
        <v>0</v>
      </c>
      <c r="C3164" s="4">
        <v>120186.94</v>
      </c>
      <c r="D3164" s="15" t="s">
        <v>87</v>
      </c>
      <c r="E3164" t="s">
        <v>37</v>
      </c>
      <c r="F3164">
        <v>0</v>
      </c>
    </row>
    <row r="3165" spans="1:6">
      <c r="A3165" s="7">
        <v>44499</v>
      </c>
      <c r="B3165" t="s">
        <v>0</v>
      </c>
      <c r="C3165" s="4">
        <v>120186.94</v>
      </c>
      <c r="D3165" s="15" t="s">
        <v>88</v>
      </c>
      <c r="E3165" t="s">
        <v>39</v>
      </c>
      <c r="F3165">
        <v>0</v>
      </c>
    </row>
    <row r="3166" spans="1:6">
      <c r="A3166" s="7">
        <v>44499</v>
      </c>
      <c r="B3166" t="s">
        <v>0</v>
      </c>
      <c r="C3166" s="4">
        <v>120186.94</v>
      </c>
      <c r="D3166" s="15" t="s">
        <v>89</v>
      </c>
      <c r="E3166" t="s">
        <v>20</v>
      </c>
      <c r="F3166">
        <v>485</v>
      </c>
    </row>
    <row r="3167" spans="1:6">
      <c r="A3167" s="7">
        <v>44499</v>
      </c>
      <c r="B3167" t="s">
        <v>0</v>
      </c>
      <c r="C3167" s="4">
        <v>120186.94</v>
      </c>
      <c r="D3167" s="15" t="s">
        <v>89</v>
      </c>
      <c r="E3167" t="s">
        <v>21</v>
      </c>
      <c r="F3167">
        <v>3</v>
      </c>
    </row>
    <row r="3168" spans="1:6">
      <c r="A3168" s="7">
        <v>44499</v>
      </c>
      <c r="B3168" t="s">
        <v>0</v>
      </c>
      <c r="C3168" s="4">
        <v>120186.94</v>
      </c>
      <c r="D3168" s="15" t="s">
        <v>89</v>
      </c>
      <c r="E3168" t="s">
        <v>22</v>
      </c>
      <c r="F3168">
        <v>998</v>
      </c>
    </row>
    <row r="3169" spans="1:6">
      <c r="A3169" s="7">
        <v>44499</v>
      </c>
      <c r="B3169" t="s">
        <v>0</v>
      </c>
      <c r="C3169" s="4">
        <v>120186.94</v>
      </c>
      <c r="D3169" s="15" t="s">
        <v>90</v>
      </c>
      <c r="E3169" t="s">
        <v>91</v>
      </c>
      <c r="F3169">
        <v>0</v>
      </c>
    </row>
    <row r="3170" spans="1:6">
      <c r="A3170" s="7">
        <v>44499</v>
      </c>
      <c r="B3170" t="s">
        <v>0</v>
      </c>
      <c r="C3170" s="4">
        <v>120186.94</v>
      </c>
      <c r="D3170" s="15" t="s">
        <v>90</v>
      </c>
      <c r="E3170" t="s">
        <v>18</v>
      </c>
      <c r="F3170">
        <v>0</v>
      </c>
    </row>
    <row r="3171" spans="1:6">
      <c r="A3171" s="7">
        <v>44499</v>
      </c>
      <c r="B3171" t="s">
        <v>0</v>
      </c>
      <c r="C3171" s="4">
        <v>120186.94</v>
      </c>
      <c r="D3171" s="15" t="s">
        <v>90</v>
      </c>
      <c r="E3171" t="s">
        <v>92</v>
      </c>
      <c r="F3171">
        <v>0</v>
      </c>
    </row>
    <row r="3172" spans="1:6">
      <c r="A3172" s="7">
        <v>44499</v>
      </c>
      <c r="B3172" t="s">
        <v>0</v>
      </c>
      <c r="C3172" s="4">
        <v>120186.94</v>
      </c>
      <c r="D3172" s="15" t="s">
        <v>90</v>
      </c>
      <c r="E3172" t="s">
        <v>93</v>
      </c>
      <c r="F3172">
        <v>0</v>
      </c>
    </row>
    <row r="3173" spans="1:6">
      <c r="A3173" s="7">
        <v>44499</v>
      </c>
      <c r="B3173" t="s">
        <v>0</v>
      </c>
      <c r="C3173" s="4">
        <v>120186.94</v>
      </c>
      <c r="D3173" s="15" t="s">
        <v>90</v>
      </c>
      <c r="E3173" t="s">
        <v>94</v>
      </c>
      <c r="F3173">
        <v>0</v>
      </c>
    </row>
    <row r="3174" spans="1:6">
      <c r="A3174" s="7">
        <v>44500</v>
      </c>
      <c r="B3174" t="s">
        <v>0</v>
      </c>
      <c r="C3174" s="4">
        <v>140849.54999999999</v>
      </c>
      <c r="D3174" s="15" t="s">
        <v>73</v>
      </c>
      <c r="E3174" t="s">
        <v>56</v>
      </c>
      <c r="F3174">
        <v>0</v>
      </c>
    </row>
    <row r="3175" spans="1:6">
      <c r="A3175" s="7">
        <v>44500</v>
      </c>
      <c r="B3175" t="s">
        <v>0</v>
      </c>
      <c r="C3175" s="4">
        <v>140849.54999999999</v>
      </c>
      <c r="D3175" s="15" t="s">
        <v>73</v>
      </c>
      <c r="E3175" t="s">
        <v>55</v>
      </c>
      <c r="F3175">
        <v>0</v>
      </c>
    </row>
    <row r="3176" spans="1:6">
      <c r="A3176" s="7">
        <v>44500</v>
      </c>
      <c r="B3176" t="s">
        <v>0</v>
      </c>
      <c r="C3176" s="4">
        <v>140849.54999999999</v>
      </c>
      <c r="D3176" s="15" t="s">
        <v>76</v>
      </c>
      <c r="E3176" t="s">
        <v>25</v>
      </c>
      <c r="F3176">
        <v>80</v>
      </c>
    </row>
    <row r="3177" spans="1:6">
      <c r="A3177" s="7">
        <v>44500</v>
      </c>
      <c r="B3177" t="s">
        <v>0</v>
      </c>
      <c r="C3177" s="4">
        <v>140849.54999999999</v>
      </c>
      <c r="D3177" s="15" t="s">
        <v>78</v>
      </c>
      <c r="E3177" t="s">
        <v>57</v>
      </c>
      <c r="F3177">
        <v>15</v>
      </c>
    </row>
    <row r="3178" spans="1:6">
      <c r="A3178" s="7">
        <v>44500</v>
      </c>
      <c r="B3178" t="s">
        <v>0</v>
      </c>
      <c r="C3178" s="4">
        <v>140849.54999999999</v>
      </c>
      <c r="D3178" s="15" t="s">
        <v>78</v>
      </c>
      <c r="E3178" t="s">
        <v>58</v>
      </c>
      <c r="F3178">
        <v>108</v>
      </c>
    </row>
    <row r="3179" spans="1:6">
      <c r="A3179" s="7">
        <v>44500</v>
      </c>
      <c r="B3179" t="s">
        <v>0</v>
      </c>
      <c r="C3179" s="4">
        <v>140849.54999999999</v>
      </c>
      <c r="D3179" s="15" t="s">
        <v>79</v>
      </c>
      <c r="E3179" t="s">
        <v>36</v>
      </c>
      <c r="F3179">
        <v>25</v>
      </c>
    </row>
    <row r="3180" spans="1:6">
      <c r="A3180" s="7">
        <v>44500</v>
      </c>
      <c r="B3180" t="s">
        <v>0</v>
      </c>
      <c r="C3180" s="4">
        <v>140849.54999999999</v>
      </c>
      <c r="D3180" s="15" t="s">
        <v>80</v>
      </c>
      <c r="E3180" t="s">
        <v>60</v>
      </c>
      <c r="F3180">
        <v>0</v>
      </c>
    </row>
    <row r="3181" spans="1:6">
      <c r="A3181" s="7">
        <v>44500</v>
      </c>
      <c r="B3181" t="s">
        <v>0</v>
      </c>
      <c r="C3181" s="4">
        <v>140849.54999999999</v>
      </c>
      <c r="D3181" s="15" t="s">
        <v>80</v>
      </c>
      <c r="E3181" t="s">
        <v>59</v>
      </c>
      <c r="F3181">
        <v>0</v>
      </c>
    </row>
    <row r="3182" spans="1:6">
      <c r="A3182" s="7">
        <v>44500</v>
      </c>
      <c r="B3182" t="s">
        <v>0</v>
      </c>
      <c r="C3182" s="4">
        <v>140849.54999999999</v>
      </c>
      <c r="D3182" s="15" t="s">
        <v>81</v>
      </c>
      <c r="E3182" t="s">
        <v>15</v>
      </c>
      <c r="F3182">
        <v>0</v>
      </c>
    </row>
    <row r="3183" spans="1:6">
      <c r="A3183" s="7">
        <v>44500</v>
      </c>
      <c r="B3183" t="s">
        <v>0</v>
      </c>
      <c r="C3183" s="4">
        <v>140849.54999999999</v>
      </c>
      <c r="D3183" s="15" t="s">
        <v>81</v>
      </c>
      <c r="E3183" t="s">
        <v>16</v>
      </c>
      <c r="F3183">
        <v>0</v>
      </c>
    </row>
    <row r="3184" spans="1:6">
      <c r="A3184" s="7">
        <v>44500</v>
      </c>
      <c r="B3184" t="s">
        <v>0</v>
      </c>
      <c r="C3184" s="4">
        <v>140849.54999999999</v>
      </c>
      <c r="D3184" s="15" t="s">
        <v>81</v>
      </c>
      <c r="E3184" t="s">
        <v>17</v>
      </c>
      <c r="F3184">
        <v>0</v>
      </c>
    </row>
    <row r="3185" spans="1:6">
      <c r="A3185" s="7">
        <v>44500</v>
      </c>
      <c r="B3185" t="s">
        <v>0</v>
      </c>
      <c r="C3185" s="4">
        <v>140849.54999999999</v>
      </c>
      <c r="D3185" s="15" t="s">
        <v>82</v>
      </c>
      <c r="E3185" t="s">
        <v>19</v>
      </c>
      <c r="F3185">
        <v>0</v>
      </c>
    </row>
    <row r="3186" spans="1:6">
      <c r="A3186" s="7">
        <v>44500</v>
      </c>
      <c r="B3186" t="s">
        <v>0</v>
      </c>
      <c r="C3186" s="4">
        <v>140849.54999999999</v>
      </c>
      <c r="D3186" s="15" t="s">
        <v>83</v>
      </c>
      <c r="E3186" t="s">
        <v>14</v>
      </c>
      <c r="F3186">
        <v>2</v>
      </c>
    </row>
    <row r="3187" spans="1:6">
      <c r="A3187" s="7">
        <v>44500</v>
      </c>
      <c r="B3187" t="s">
        <v>0</v>
      </c>
      <c r="C3187" s="4">
        <v>140849.54999999999</v>
      </c>
      <c r="D3187" s="15" t="s">
        <v>84</v>
      </c>
      <c r="E3187" t="s">
        <v>38</v>
      </c>
      <c r="F3187">
        <v>289</v>
      </c>
    </row>
    <row r="3188" spans="1:6">
      <c r="A3188" s="7">
        <v>44500</v>
      </c>
      <c r="B3188" t="s">
        <v>0</v>
      </c>
      <c r="C3188" s="4">
        <v>140849.54999999999</v>
      </c>
      <c r="D3188" s="15" t="s">
        <v>85</v>
      </c>
      <c r="E3188" t="s">
        <v>40</v>
      </c>
      <c r="F3188">
        <v>49</v>
      </c>
    </row>
    <row r="3189" spans="1:6">
      <c r="A3189" s="7">
        <v>44500</v>
      </c>
      <c r="B3189" t="s">
        <v>0</v>
      </c>
      <c r="C3189" s="4">
        <v>140849.54999999999</v>
      </c>
      <c r="D3189" s="15" t="s">
        <v>86</v>
      </c>
      <c r="E3189" t="s">
        <v>13</v>
      </c>
      <c r="F3189">
        <v>0</v>
      </c>
    </row>
    <row r="3190" spans="1:6">
      <c r="A3190" s="7">
        <v>44500</v>
      </c>
      <c r="B3190" t="s">
        <v>0</v>
      </c>
      <c r="C3190" s="4">
        <v>140849.54999999999</v>
      </c>
      <c r="D3190" s="15" t="s">
        <v>87</v>
      </c>
      <c r="E3190" t="s">
        <v>37</v>
      </c>
      <c r="F3190">
        <v>0</v>
      </c>
    </row>
    <row r="3191" spans="1:6">
      <c r="A3191" s="7">
        <v>44500</v>
      </c>
      <c r="B3191" t="s">
        <v>0</v>
      </c>
      <c r="C3191" s="4">
        <v>140849.54999999999</v>
      </c>
      <c r="D3191" s="15" t="s">
        <v>88</v>
      </c>
      <c r="E3191" t="s">
        <v>39</v>
      </c>
      <c r="F3191">
        <v>0</v>
      </c>
    </row>
    <row r="3192" spans="1:6">
      <c r="A3192" s="7">
        <v>44500</v>
      </c>
      <c r="B3192" t="s">
        <v>0</v>
      </c>
      <c r="C3192" s="4">
        <v>140849.54999999999</v>
      </c>
      <c r="D3192" s="15" t="s">
        <v>89</v>
      </c>
      <c r="E3192" t="s">
        <v>20</v>
      </c>
      <c r="F3192">
        <v>504</v>
      </c>
    </row>
    <row r="3193" spans="1:6">
      <c r="A3193" s="7">
        <v>44500</v>
      </c>
      <c r="B3193" t="s">
        <v>0</v>
      </c>
      <c r="C3193" s="4">
        <v>140849.54999999999</v>
      </c>
      <c r="D3193" s="15" t="s">
        <v>89</v>
      </c>
      <c r="E3193" t="s">
        <v>21</v>
      </c>
      <c r="F3193">
        <v>4</v>
      </c>
    </row>
    <row r="3194" spans="1:6">
      <c r="A3194" s="7">
        <v>44500</v>
      </c>
      <c r="B3194" t="s">
        <v>0</v>
      </c>
      <c r="C3194" s="4">
        <v>140849.54999999999</v>
      </c>
      <c r="D3194" s="15" t="s">
        <v>89</v>
      </c>
      <c r="E3194" t="s">
        <v>22</v>
      </c>
      <c r="F3194">
        <v>1035</v>
      </c>
    </row>
    <row r="3195" spans="1:6">
      <c r="A3195" s="7">
        <v>44500</v>
      </c>
      <c r="B3195" t="s">
        <v>0</v>
      </c>
      <c r="C3195" s="4">
        <v>140849.54999999999</v>
      </c>
      <c r="D3195" s="15" t="s">
        <v>90</v>
      </c>
      <c r="E3195" t="s">
        <v>91</v>
      </c>
      <c r="F3195">
        <v>0</v>
      </c>
    </row>
    <row r="3196" spans="1:6">
      <c r="A3196" s="7">
        <v>44500</v>
      </c>
      <c r="B3196" t="s">
        <v>0</v>
      </c>
      <c r="C3196" s="4">
        <v>140849.54999999999</v>
      </c>
      <c r="D3196" s="15" t="s">
        <v>90</v>
      </c>
      <c r="E3196" t="s">
        <v>18</v>
      </c>
      <c r="F3196">
        <v>0</v>
      </c>
    </row>
    <row r="3197" spans="1:6">
      <c r="A3197" s="7">
        <v>44500</v>
      </c>
      <c r="B3197" t="s">
        <v>0</v>
      </c>
      <c r="C3197" s="4">
        <v>140849.54999999999</v>
      </c>
      <c r="D3197" s="15" t="s">
        <v>90</v>
      </c>
      <c r="E3197" t="s">
        <v>92</v>
      </c>
      <c r="F3197">
        <v>0</v>
      </c>
    </row>
    <row r="3198" spans="1:6">
      <c r="A3198" s="7">
        <v>44500</v>
      </c>
      <c r="B3198" t="s">
        <v>0</v>
      </c>
      <c r="C3198" s="4">
        <v>140849.54999999999</v>
      </c>
      <c r="D3198" s="15" t="s">
        <v>90</v>
      </c>
      <c r="E3198" t="s">
        <v>93</v>
      </c>
      <c r="F3198">
        <v>0</v>
      </c>
    </row>
    <row r="3199" spans="1:6">
      <c r="A3199" s="7">
        <v>44500</v>
      </c>
      <c r="B3199" t="s">
        <v>0</v>
      </c>
      <c r="C3199" s="4">
        <v>140849.54999999999</v>
      </c>
      <c r="D3199" s="15" t="s">
        <v>90</v>
      </c>
      <c r="E3199" t="s">
        <v>94</v>
      </c>
      <c r="F3199">
        <v>0</v>
      </c>
    </row>
    <row r="3200" spans="1:6">
      <c r="A3200" s="7">
        <v>44501</v>
      </c>
      <c r="B3200" t="s">
        <v>0</v>
      </c>
      <c r="C3200" s="4">
        <v>165493.64000000001</v>
      </c>
      <c r="D3200" s="15" t="s">
        <v>73</v>
      </c>
      <c r="E3200" t="s">
        <v>56</v>
      </c>
      <c r="F3200">
        <v>0</v>
      </c>
    </row>
    <row r="3201" spans="1:6">
      <c r="A3201" s="7">
        <v>44501</v>
      </c>
      <c r="B3201" t="s">
        <v>0</v>
      </c>
      <c r="C3201" s="4">
        <v>165493.64000000001</v>
      </c>
      <c r="D3201" s="15" t="s">
        <v>73</v>
      </c>
      <c r="E3201" t="s">
        <v>55</v>
      </c>
      <c r="F3201">
        <v>0</v>
      </c>
    </row>
    <row r="3202" spans="1:6">
      <c r="A3202" s="7">
        <v>44501</v>
      </c>
      <c r="B3202" t="s">
        <v>0</v>
      </c>
      <c r="C3202" s="4">
        <v>165493.64000000001</v>
      </c>
      <c r="D3202" s="15" t="s">
        <v>76</v>
      </c>
      <c r="E3202" t="s">
        <v>25</v>
      </c>
      <c r="F3202">
        <v>40</v>
      </c>
    </row>
    <row r="3203" spans="1:6">
      <c r="A3203" s="7">
        <v>44501</v>
      </c>
      <c r="B3203" t="s">
        <v>0</v>
      </c>
      <c r="C3203" s="4">
        <v>165493.64000000001</v>
      </c>
      <c r="D3203" s="15" t="s">
        <v>78</v>
      </c>
      <c r="E3203" t="s">
        <v>57</v>
      </c>
      <c r="F3203">
        <v>15</v>
      </c>
    </row>
    <row r="3204" spans="1:6">
      <c r="A3204" s="7">
        <v>44501</v>
      </c>
      <c r="B3204" t="s">
        <v>0</v>
      </c>
      <c r="C3204" s="4">
        <v>165493.64000000001</v>
      </c>
      <c r="D3204" s="15" t="s">
        <v>78</v>
      </c>
      <c r="E3204" t="s">
        <v>58</v>
      </c>
      <c r="F3204">
        <v>119</v>
      </c>
    </row>
    <row r="3205" spans="1:6">
      <c r="A3205" s="7">
        <v>44501</v>
      </c>
      <c r="B3205" t="s">
        <v>0</v>
      </c>
      <c r="C3205" s="4">
        <v>165493.64000000001</v>
      </c>
      <c r="D3205" s="15" t="s">
        <v>79</v>
      </c>
      <c r="E3205" t="s">
        <v>36</v>
      </c>
      <c r="F3205">
        <v>35</v>
      </c>
    </row>
    <row r="3206" spans="1:6">
      <c r="A3206" s="7">
        <v>44501</v>
      </c>
      <c r="B3206" t="s">
        <v>0</v>
      </c>
      <c r="C3206" s="4">
        <v>165493.64000000001</v>
      </c>
      <c r="D3206" s="15" t="s">
        <v>80</v>
      </c>
      <c r="E3206" t="s">
        <v>60</v>
      </c>
      <c r="F3206">
        <v>0</v>
      </c>
    </row>
    <row r="3207" spans="1:6">
      <c r="A3207" s="7">
        <v>44501</v>
      </c>
      <c r="B3207" t="s">
        <v>0</v>
      </c>
      <c r="C3207" s="4">
        <v>165493.64000000001</v>
      </c>
      <c r="D3207" s="15" t="s">
        <v>80</v>
      </c>
      <c r="E3207" t="s">
        <v>59</v>
      </c>
      <c r="F3207">
        <v>0</v>
      </c>
    </row>
    <row r="3208" spans="1:6">
      <c r="A3208" s="7">
        <v>44501</v>
      </c>
      <c r="B3208" t="s">
        <v>0</v>
      </c>
      <c r="C3208" s="4">
        <v>165493.64000000001</v>
      </c>
      <c r="D3208" s="15" t="s">
        <v>81</v>
      </c>
      <c r="E3208" t="s">
        <v>15</v>
      </c>
      <c r="F3208">
        <v>0</v>
      </c>
    </row>
    <row r="3209" spans="1:6">
      <c r="A3209" s="7">
        <v>44501</v>
      </c>
      <c r="B3209" t="s">
        <v>0</v>
      </c>
      <c r="C3209" s="4">
        <v>165493.64000000001</v>
      </c>
      <c r="D3209" s="15" t="s">
        <v>81</v>
      </c>
      <c r="E3209" t="s">
        <v>16</v>
      </c>
      <c r="F3209">
        <v>0</v>
      </c>
    </row>
    <row r="3210" spans="1:6">
      <c r="A3210" s="7">
        <v>44501</v>
      </c>
      <c r="B3210" t="s">
        <v>0</v>
      </c>
      <c r="C3210" s="4">
        <v>165493.64000000001</v>
      </c>
      <c r="D3210" s="15" t="s">
        <v>81</v>
      </c>
      <c r="E3210" t="s">
        <v>17</v>
      </c>
      <c r="F3210">
        <v>0</v>
      </c>
    </row>
    <row r="3211" spans="1:6">
      <c r="A3211" s="7">
        <v>44501</v>
      </c>
      <c r="B3211" t="s">
        <v>0</v>
      </c>
      <c r="C3211" s="4">
        <v>165493.64000000001</v>
      </c>
      <c r="D3211" s="15" t="s">
        <v>82</v>
      </c>
      <c r="E3211" t="s">
        <v>19</v>
      </c>
      <c r="F3211">
        <v>0</v>
      </c>
    </row>
    <row r="3212" spans="1:6">
      <c r="A3212" s="7">
        <v>44501</v>
      </c>
      <c r="B3212" t="s">
        <v>0</v>
      </c>
      <c r="C3212" s="4">
        <v>165493.64000000001</v>
      </c>
      <c r="D3212" s="15" t="s">
        <v>83</v>
      </c>
      <c r="E3212" t="s">
        <v>14</v>
      </c>
      <c r="F3212">
        <v>2</v>
      </c>
    </row>
    <row r="3213" spans="1:6">
      <c r="A3213" s="7">
        <v>44501</v>
      </c>
      <c r="B3213" t="s">
        <v>0</v>
      </c>
      <c r="C3213" s="4">
        <v>165493.64000000001</v>
      </c>
      <c r="D3213" s="15" t="s">
        <v>84</v>
      </c>
      <c r="E3213" t="s">
        <v>38</v>
      </c>
      <c r="F3213">
        <v>316</v>
      </c>
    </row>
    <row r="3214" spans="1:6">
      <c r="A3214" s="7">
        <v>44501</v>
      </c>
      <c r="B3214" t="s">
        <v>0</v>
      </c>
      <c r="C3214" s="4">
        <v>165493.64000000001</v>
      </c>
      <c r="D3214" s="15" t="s">
        <v>85</v>
      </c>
      <c r="E3214" t="s">
        <v>40</v>
      </c>
      <c r="F3214">
        <v>56</v>
      </c>
    </row>
    <row r="3215" spans="1:6">
      <c r="A3215" s="7">
        <v>44501</v>
      </c>
      <c r="B3215" t="s">
        <v>0</v>
      </c>
      <c r="C3215" s="4">
        <v>165493.64000000001</v>
      </c>
      <c r="D3215" s="15" t="s">
        <v>86</v>
      </c>
      <c r="E3215" t="s">
        <v>13</v>
      </c>
      <c r="F3215">
        <v>0</v>
      </c>
    </row>
    <row r="3216" spans="1:6">
      <c r="A3216" s="7">
        <v>44501</v>
      </c>
      <c r="B3216" t="s">
        <v>0</v>
      </c>
      <c r="C3216" s="4">
        <v>165493.64000000001</v>
      </c>
      <c r="D3216" s="15" t="s">
        <v>87</v>
      </c>
      <c r="E3216" t="s">
        <v>37</v>
      </c>
      <c r="F3216">
        <v>0</v>
      </c>
    </row>
    <row r="3217" spans="1:6">
      <c r="A3217" s="7">
        <v>44501</v>
      </c>
      <c r="B3217" t="s">
        <v>0</v>
      </c>
      <c r="C3217" s="4">
        <v>165493.64000000001</v>
      </c>
      <c r="D3217" s="15" t="s">
        <v>88</v>
      </c>
      <c r="E3217" t="s">
        <v>39</v>
      </c>
      <c r="F3217">
        <v>0</v>
      </c>
    </row>
    <row r="3218" spans="1:6">
      <c r="A3218" s="7">
        <v>44501</v>
      </c>
      <c r="B3218" t="s">
        <v>0</v>
      </c>
      <c r="C3218" s="4">
        <v>165493.64000000001</v>
      </c>
      <c r="D3218" s="15" t="s">
        <v>89</v>
      </c>
      <c r="E3218" t="s">
        <v>20</v>
      </c>
      <c r="F3218">
        <v>502</v>
      </c>
    </row>
    <row r="3219" spans="1:6">
      <c r="A3219" s="7">
        <v>44501</v>
      </c>
      <c r="B3219" t="s">
        <v>0</v>
      </c>
      <c r="C3219" s="4">
        <v>165493.64000000001</v>
      </c>
      <c r="D3219" s="15" t="s">
        <v>89</v>
      </c>
      <c r="E3219" t="s">
        <v>21</v>
      </c>
      <c r="F3219">
        <v>4</v>
      </c>
    </row>
    <row r="3220" spans="1:6">
      <c r="A3220" s="7">
        <v>44501</v>
      </c>
      <c r="B3220" t="s">
        <v>0</v>
      </c>
      <c r="C3220" s="4">
        <v>165493.64000000001</v>
      </c>
      <c r="D3220" s="15" t="s">
        <v>89</v>
      </c>
      <c r="E3220" t="s">
        <v>22</v>
      </c>
      <c r="F3220">
        <v>1092</v>
      </c>
    </row>
    <row r="3221" spans="1:6">
      <c r="A3221" s="7">
        <v>44501</v>
      </c>
      <c r="B3221" t="s">
        <v>0</v>
      </c>
      <c r="C3221" s="4">
        <v>165493.64000000001</v>
      </c>
      <c r="D3221" s="15" t="s">
        <v>90</v>
      </c>
      <c r="E3221" t="s">
        <v>91</v>
      </c>
      <c r="F3221">
        <v>0</v>
      </c>
    </row>
    <row r="3222" spans="1:6">
      <c r="A3222" s="7">
        <v>44501</v>
      </c>
      <c r="B3222" t="s">
        <v>0</v>
      </c>
      <c r="C3222" s="4">
        <v>165493.64000000001</v>
      </c>
      <c r="D3222" s="15" t="s">
        <v>90</v>
      </c>
      <c r="E3222" t="s">
        <v>18</v>
      </c>
      <c r="F3222">
        <v>0</v>
      </c>
    </row>
    <row r="3223" spans="1:6">
      <c r="A3223" s="7">
        <v>44501</v>
      </c>
      <c r="B3223" t="s">
        <v>0</v>
      </c>
      <c r="C3223" s="4">
        <v>165493.64000000001</v>
      </c>
      <c r="D3223" s="15" t="s">
        <v>90</v>
      </c>
      <c r="E3223" t="s">
        <v>92</v>
      </c>
      <c r="F3223">
        <v>0</v>
      </c>
    </row>
    <row r="3224" spans="1:6">
      <c r="A3224" s="7">
        <v>44501</v>
      </c>
      <c r="B3224" t="s">
        <v>0</v>
      </c>
      <c r="C3224" s="4">
        <v>165493.64000000001</v>
      </c>
      <c r="D3224" s="15" t="s">
        <v>90</v>
      </c>
      <c r="E3224" t="s">
        <v>93</v>
      </c>
      <c r="F3224">
        <v>0</v>
      </c>
    </row>
    <row r="3225" spans="1:6">
      <c r="A3225" s="7">
        <v>44501</v>
      </c>
      <c r="B3225" t="s">
        <v>0</v>
      </c>
      <c r="C3225" s="4">
        <v>165493.64000000001</v>
      </c>
      <c r="D3225" s="15" t="s">
        <v>90</v>
      </c>
      <c r="E3225" t="s">
        <v>94</v>
      </c>
      <c r="F3225">
        <v>0</v>
      </c>
    </row>
    <row r="3226" spans="1:6">
      <c r="A3226" s="7">
        <v>44502</v>
      </c>
      <c r="B3226" t="s">
        <v>0</v>
      </c>
      <c r="C3226" s="4">
        <v>173907.84</v>
      </c>
      <c r="D3226" s="15" t="s">
        <v>73</v>
      </c>
      <c r="E3226" t="s">
        <v>56</v>
      </c>
      <c r="F3226">
        <v>0</v>
      </c>
    </row>
    <row r="3227" spans="1:6">
      <c r="A3227" s="7">
        <v>44502</v>
      </c>
      <c r="B3227" t="s">
        <v>0</v>
      </c>
      <c r="C3227" s="4">
        <v>173907.84</v>
      </c>
      <c r="D3227" s="15" t="s">
        <v>73</v>
      </c>
      <c r="E3227" t="s">
        <v>55</v>
      </c>
      <c r="F3227">
        <v>0</v>
      </c>
    </row>
    <row r="3228" spans="1:6">
      <c r="A3228" s="7">
        <v>44502</v>
      </c>
      <c r="B3228" t="s">
        <v>0</v>
      </c>
      <c r="C3228" s="4">
        <v>173907.84</v>
      </c>
      <c r="D3228" s="15" t="s">
        <v>76</v>
      </c>
      <c r="E3228" t="s">
        <v>25</v>
      </c>
      <c r="F3228">
        <v>69</v>
      </c>
    </row>
    <row r="3229" spans="1:6">
      <c r="A3229" s="7">
        <v>44502</v>
      </c>
      <c r="B3229" t="s">
        <v>0</v>
      </c>
      <c r="C3229" s="4">
        <v>173907.84</v>
      </c>
      <c r="D3229" s="15" t="s">
        <v>78</v>
      </c>
      <c r="E3229" t="s">
        <v>57</v>
      </c>
      <c r="F3229">
        <v>15</v>
      </c>
    </row>
    <row r="3230" spans="1:6">
      <c r="A3230" s="7">
        <v>44502</v>
      </c>
      <c r="B3230" t="s">
        <v>0</v>
      </c>
      <c r="C3230" s="4">
        <v>173907.84</v>
      </c>
      <c r="D3230" s="15" t="s">
        <v>78</v>
      </c>
      <c r="E3230" t="s">
        <v>58</v>
      </c>
      <c r="F3230">
        <v>118</v>
      </c>
    </row>
    <row r="3231" spans="1:6">
      <c r="A3231" s="7">
        <v>44502</v>
      </c>
      <c r="B3231" t="s">
        <v>0</v>
      </c>
      <c r="C3231" s="4">
        <v>173907.84</v>
      </c>
      <c r="D3231" s="15" t="s">
        <v>79</v>
      </c>
      <c r="E3231" t="s">
        <v>36</v>
      </c>
      <c r="F3231">
        <v>34</v>
      </c>
    </row>
    <row r="3232" spans="1:6">
      <c r="A3232" s="7">
        <v>44502</v>
      </c>
      <c r="B3232" t="s">
        <v>0</v>
      </c>
      <c r="C3232" s="4">
        <v>173907.84</v>
      </c>
      <c r="D3232" s="15" t="s">
        <v>80</v>
      </c>
      <c r="E3232" t="s">
        <v>60</v>
      </c>
      <c r="F3232">
        <v>0</v>
      </c>
    </row>
    <row r="3233" spans="1:6">
      <c r="A3233" s="7">
        <v>44502</v>
      </c>
      <c r="B3233" t="s">
        <v>0</v>
      </c>
      <c r="C3233" s="4">
        <v>173907.84</v>
      </c>
      <c r="D3233" s="15" t="s">
        <v>80</v>
      </c>
      <c r="E3233" t="s">
        <v>59</v>
      </c>
      <c r="F3233">
        <v>0</v>
      </c>
    </row>
    <row r="3234" spans="1:6">
      <c r="A3234" s="7">
        <v>44502</v>
      </c>
      <c r="B3234" t="s">
        <v>0</v>
      </c>
      <c r="C3234" s="4">
        <v>173907.84</v>
      </c>
      <c r="D3234" s="15" t="s">
        <v>81</v>
      </c>
      <c r="E3234" t="s">
        <v>15</v>
      </c>
      <c r="F3234">
        <v>0</v>
      </c>
    </row>
    <row r="3235" spans="1:6">
      <c r="A3235" s="7">
        <v>44502</v>
      </c>
      <c r="B3235" t="s">
        <v>0</v>
      </c>
      <c r="C3235" s="4">
        <v>173907.84</v>
      </c>
      <c r="D3235" s="15" t="s">
        <v>81</v>
      </c>
      <c r="E3235" t="s">
        <v>16</v>
      </c>
      <c r="F3235">
        <v>0</v>
      </c>
    </row>
    <row r="3236" spans="1:6">
      <c r="A3236" s="7">
        <v>44502</v>
      </c>
      <c r="B3236" t="s">
        <v>0</v>
      </c>
      <c r="C3236" s="4">
        <v>173907.84</v>
      </c>
      <c r="D3236" s="15" t="s">
        <v>81</v>
      </c>
      <c r="E3236" t="s">
        <v>17</v>
      </c>
      <c r="F3236">
        <v>0</v>
      </c>
    </row>
    <row r="3237" spans="1:6">
      <c r="A3237" s="7">
        <v>44502</v>
      </c>
      <c r="B3237" t="s">
        <v>0</v>
      </c>
      <c r="C3237" s="4">
        <v>173907.84</v>
      </c>
      <c r="D3237" s="15" t="s">
        <v>82</v>
      </c>
      <c r="E3237" t="s">
        <v>19</v>
      </c>
      <c r="F3237">
        <v>0</v>
      </c>
    </row>
    <row r="3238" spans="1:6">
      <c r="A3238" s="7">
        <v>44502</v>
      </c>
      <c r="B3238" t="s">
        <v>0</v>
      </c>
      <c r="C3238" s="4">
        <v>173907.84</v>
      </c>
      <c r="D3238" s="15" t="s">
        <v>83</v>
      </c>
      <c r="E3238" t="s">
        <v>14</v>
      </c>
      <c r="F3238">
        <v>4</v>
      </c>
    </row>
    <row r="3239" spans="1:6">
      <c r="A3239" s="7">
        <v>44502</v>
      </c>
      <c r="B3239" t="s">
        <v>0</v>
      </c>
      <c r="C3239" s="4">
        <v>173907.84</v>
      </c>
      <c r="D3239" s="15" t="s">
        <v>84</v>
      </c>
      <c r="E3239" t="s">
        <v>38</v>
      </c>
      <c r="F3239">
        <v>307</v>
      </c>
    </row>
    <row r="3240" spans="1:6">
      <c r="A3240" s="7">
        <v>44502</v>
      </c>
      <c r="B3240" t="s">
        <v>0</v>
      </c>
      <c r="C3240" s="4">
        <v>173907.84</v>
      </c>
      <c r="D3240" s="15" t="s">
        <v>85</v>
      </c>
      <c r="E3240" t="s">
        <v>40</v>
      </c>
      <c r="F3240">
        <v>77</v>
      </c>
    </row>
    <row r="3241" spans="1:6">
      <c r="A3241" s="7">
        <v>44502</v>
      </c>
      <c r="B3241" t="s">
        <v>0</v>
      </c>
      <c r="C3241" s="4">
        <v>173907.84</v>
      </c>
      <c r="D3241" s="15" t="s">
        <v>86</v>
      </c>
      <c r="E3241" t="s">
        <v>13</v>
      </c>
      <c r="F3241">
        <v>0</v>
      </c>
    </row>
    <row r="3242" spans="1:6">
      <c r="A3242" s="7">
        <v>44502</v>
      </c>
      <c r="B3242" t="s">
        <v>0</v>
      </c>
      <c r="C3242" s="4">
        <v>173907.84</v>
      </c>
      <c r="D3242" s="15" t="s">
        <v>87</v>
      </c>
      <c r="E3242" t="s">
        <v>37</v>
      </c>
      <c r="F3242">
        <v>0</v>
      </c>
    </row>
    <row r="3243" spans="1:6">
      <c r="A3243" s="7">
        <v>44502</v>
      </c>
      <c r="B3243" t="s">
        <v>0</v>
      </c>
      <c r="C3243" s="4">
        <v>173907.84</v>
      </c>
      <c r="D3243" s="15" t="s">
        <v>88</v>
      </c>
      <c r="E3243" t="s">
        <v>39</v>
      </c>
      <c r="F3243">
        <v>0</v>
      </c>
    </row>
    <row r="3244" spans="1:6">
      <c r="A3244" s="7">
        <v>44502</v>
      </c>
      <c r="B3244" t="s">
        <v>0</v>
      </c>
      <c r="C3244" s="4">
        <v>173907.84</v>
      </c>
      <c r="D3244" s="15" t="s">
        <v>89</v>
      </c>
      <c r="E3244" t="s">
        <v>20</v>
      </c>
      <c r="F3244">
        <v>479</v>
      </c>
    </row>
    <row r="3245" spans="1:6">
      <c r="A3245" s="7">
        <v>44502</v>
      </c>
      <c r="B3245" t="s">
        <v>0</v>
      </c>
      <c r="C3245" s="4">
        <v>173907.84</v>
      </c>
      <c r="D3245" s="15" t="s">
        <v>89</v>
      </c>
      <c r="E3245" t="s">
        <v>21</v>
      </c>
      <c r="F3245">
        <v>3</v>
      </c>
    </row>
    <row r="3246" spans="1:6">
      <c r="A3246" s="7">
        <v>44502</v>
      </c>
      <c r="B3246" t="s">
        <v>0</v>
      </c>
      <c r="C3246" s="4">
        <v>173907.84</v>
      </c>
      <c r="D3246" s="15" t="s">
        <v>89</v>
      </c>
      <c r="E3246" t="s">
        <v>22</v>
      </c>
      <c r="F3246">
        <v>1058</v>
      </c>
    </row>
    <row r="3247" spans="1:6">
      <c r="A3247" s="7">
        <v>44502</v>
      </c>
      <c r="B3247" t="s">
        <v>0</v>
      </c>
      <c r="C3247" s="4">
        <v>173907.84</v>
      </c>
      <c r="D3247" s="15" t="s">
        <v>90</v>
      </c>
      <c r="E3247" t="s">
        <v>91</v>
      </c>
      <c r="F3247">
        <v>0</v>
      </c>
    </row>
    <row r="3248" spans="1:6">
      <c r="A3248" s="7">
        <v>44502</v>
      </c>
      <c r="B3248" t="s">
        <v>0</v>
      </c>
      <c r="C3248" s="4">
        <v>173907.84</v>
      </c>
      <c r="D3248" s="15" t="s">
        <v>90</v>
      </c>
      <c r="E3248" t="s">
        <v>18</v>
      </c>
      <c r="F3248">
        <v>0</v>
      </c>
    </row>
    <row r="3249" spans="1:6">
      <c r="A3249" s="7">
        <v>44502</v>
      </c>
      <c r="B3249" t="s">
        <v>0</v>
      </c>
      <c r="C3249" s="4">
        <v>173907.84</v>
      </c>
      <c r="D3249" s="15" t="s">
        <v>90</v>
      </c>
      <c r="E3249" t="s">
        <v>92</v>
      </c>
      <c r="F3249">
        <v>0</v>
      </c>
    </row>
    <row r="3250" spans="1:6">
      <c r="A3250" s="7">
        <v>44502</v>
      </c>
      <c r="B3250" t="s">
        <v>0</v>
      </c>
      <c r="C3250" s="4">
        <v>173907.84</v>
      </c>
      <c r="D3250" s="15" t="s">
        <v>90</v>
      </c>
      <c r="E3250" t="s">
        <v>93</v>
      </c>
      <c r="F3250">
        <v>0</v>
      </c>
    </row>
    <row r="3251" spans="1:6">
      <c r="A3251" s="7">
        <v>44502</v>
      </c>
      <c r="B3251" t="s">
        <v>0</v>
      </c>
      <c r="C3251" s="4">
        <v>173907.84</v>
      </c>
      <c r="D3251" s="15" t="s">
        <v>90</v>
      </c>
      <c r="E3251" t="s">
        <v>94</v>
      </c>
      <c r="F3251">
        <v>0</v>
      </c>
    </row>
    <row r="3252" spans="1:6">
      <c r="A3252" s="7">
        <v>44503</v>
      </c>
      <c r="B3252" t="s">
        <v>0</v>
      </c>
      <c r="C3252" s="4">
        <v>170361.16</v>
      </c>
      <c r="D3252" s="15" t="s">
        <v>73</v>
      </c>
      <c r="E3252" t="s">
        <v>56</v>
      </c>
      <c r="F3252">
        <v>0</v>
      </c>
    </row>
    <row r="3253" spans="1:6">
      <c r="A3253" s="7">
        <v>44503</v>
      </c>
      <c r="B3253" t="s">
        <v>0</v>
      </c>
      <c r="C3253" s="4">
        <v>170361.16</v>
      </c>
      <c r="D3253" s="15" t="s">
        <v>73</v>
      </c>
      <c r="E3253" t="s">
        <v>55</v>
      </c>
      <c r="F3253">
        <v>0</v>
      </c>
    </row>
    <row r="3254" spans="1:6">
      <c r="A3254" s="7">
        <v>44503</v>
      </c>
      <c r="B3254" t="s">
        <v>0</v>
      </c>
      <c r="C3254" s="4">
        <v>170361.16</v>
      </c>
      <c r="D3254" s="15" t="s">
        <v>76</v>
      </c>
      <c r="E3254" t="s">
        <v>25</v>
      </c>
      <c r="F3254">
        <v>45</v>
      </c>
    </row>
    <row r="3255" spans="1:6">
      <c r="A3255" s="7">
        <v>44503</v>
      </c>
      <c r="B3255" t="s">
        <v>0</v>
      </c>
      <c r="C3255" s="4">
        <v>170361.16</v>
      </c>
      <c r="D3255" s="15" t="s">
        <v>78</v>
      </c>
      <c r="E3255" t="s">
        <v>57</v>
      </c>
      <c r="F3255">
        <v>14</v>
      </c>
    </row>
    <row r="3256" spans="1:6">
      <c r="A3256" s="7">
        <v>44503</v>
      </c>
      <c r="B3256" t="s">
        <v>0</v>
      </c>
      <c r="C3256" s="4">
        <v>170361.16</v>
      </c>
      <c r="D3256" s="15" t="s">
        <v>78</v>
      </c>
      <c r="E3256" t="s">
        <v>58</v>
      </c>
      <c r="F3256">
        <v>109</v>
      </c>
    </row>
    <row r="3257" spans="1:6">
      <c r="A3257" s="7">
        <v>44503</v>
      </c>
      <c r="B3257" t="s">
        <v>0</v>
      </c>
      <c r="C3257" s="4">
        <v>170361.16</v>
      </c>
      <c r="D3257" s="15" t="s">
        <v>79</v>
      </c>
      <c r="E3257" t="s">
        <v>36</v>
      </c>
      <c r="F3257">
        <v>29</v>
      </c>
    </row>
    <row r="3258" spans="1:6">
      <c r="A3258" s="7">
        <v>44503</v>
      </c>
      <c r="B3258" t="s">
        <v>0</v>
      </c>
      <c r="C3258" s="4">
        <v>170361.16</v>
      </c>
      <c r="D3258" s="15" t="s">
        <v>80</v>
      </c>
      <c r="E3258" t="s">
        <v>60</v>
      </c>
      <c r="F3258">
        <v>0</v>
      </c>
    </row>
    <row r="3259" spans="1:6">
      <c r="A3259" s="7">
        <v>44503</v>
      </c>
      <c r="B3259" t="s">
        <v>0</v>
      </c>
      <c r="C3259" s="4">
        <v>170361.16</v>
      </c>
      <c r="D3259" s="15" t="s">
        <v>80</v>
      </c>
      <c r="E3259" t="s">
        <v>59</v>
      </c>
      <c r="F3259">
        <v>0</v>
      </c>
    </row>
    <row r="3260" spans="1:6">
      <c r="A3260" s="7">
        <v>44503</v>
      </c>
      <c r="B3260" t="s">
        <v>0</v>
      </c>
      <c r="C3260" s="4">
        <v>170361.16</v>
      </c>
      <c r="D3260" s="15" t="s">
        <v>81</v>
      </c>
      <c r="E3260" t="s">
        <v>15</v>
      </c>
      <c r="F3260">
        <v>0</v>
      </c>
    </row>
    <row r="3261" spans="1:6">
      <c r="A3261" s="7">
        <v>44503</v>
      </c>
      <c r="B3261" t="s">
        <v>0</v>
      </c>
      <c r="C3261" s="4">
        <v>170361.16</v>
      </c>
      <c r="D3261" s="15" t="s">
        <v>81</v>
      </c>
      <c r="E3261" t="s">
        <v>16</v>
      </c>
      <c r="F3261">
        <v>0</v>
      </c>
    </row>
    <row r="3262" spans="1:6">
      <c r="A3262" s="7">
        <v>44503</v>
      </c>
      <c r="B3262" t="s">
        <v>0</v>
      </c>
      <c r="C3262" s="4">
        <v>170361.16</v>
      </c>
      <c r="D3262" s="15" t="s">
        <v>81</v>
      </c>
      <c r="E3262" t="s">
        <v>17</v>
      </c>
      <c r="F3262">
        <v>0</v>
      </c>
    </row>
    <row r="3263" spans="1:6">
      <c r="A3263" s="7">
        <v>44503</v>
      </c>
      <c r="B3263" t="s">
        <v>0</v>
      </c>
      <c r="C3263" s="4">
        <v>170361.16</v>
      </c>
      <c r="D3263" s="15" t="s">
        <v>82</v>
      </c>
      <c r="E3263" t="s">
        <v>19</v>
      </c>
      <c r="F3263">
        <v>0</v>
      </c>
    </row>
    <row r="3264" spans="1:6">
      <c r="A3264" s="7">
        <v>44503</v>
      </c>
      <c r="B3264" t="s">
        <v>0</v>
      </c>
      <c r="C3264" s="4">
        <v>170361.16</v>
      </c>
      <c r="D3264" s="15" t="s">
        <v>83</v>
      </c>
      <c r="E3264" t="s">
        <v>14</v>
      </c>
      <c r="F3264">
        <v>6</v>
      </c>
    </row>
    <row r="3265" spans="1:6">
      <c r="A3265" s="7">
        <v>44503</v>
      </c>
      <c r="B3265" t="s">
        <v>0</v>
      </c>
      <c r="C3265" s="4">
        <v>170361.16</v>
      </c>
      <c r="D3265" s="15" t="s">
        <v>84</v>
      </c>
      <c r="E3265" t="s">
        <v>38</v>
      </c>
      <c r="F3265">
        <v>306</v>
      </c>
    </row>
    <row r="3266" spans="1:6">
      <c r="A3266" s="7">
        <v>44503</v>
      </c>
      <c r="B3266" t="s">
        <v>0</v>
      </c>
      <c r="C3266" s="4">
        <v>170361.16</v>
      </c>
      <c r="D3266" s="15" t="s">
        <v>85</v>
      </c>
      <c r="E3266" t="s">
        <v>40</v>
      </c>
      <c r="F3266">
        <v>90</v>
      </c>
    </row>
    <row r="3267" spans="1:6">
      <c r="A3267" s="7">
        <v>44503</v>
      </c>
      <c r="B3267" t="s">
        <v>0</v>
      </c>
      <c r="C3267" s="4">
        <v>170361.16</v>
      </c>
      <c r="D3267" s="15" t="s">
        <v>86</v>
      </c>
      <c r="E3267" t="s">
        <v>13</v>
      </c>
      <c r="F3267">
        <v>0</v>
      </c>
    </row>
    <row r="3268" spans="1:6">
      <c r="A3268" s="7">
        <v>44503</v>
      </c>
      <c r="B3268" t="s">
        <v>0</v>
      </c>
      <c r="C3268" s="4">
        <v>170361.16</v>
      </c>
      <c r="D3268" s="15" t="s">
        <v>87</v>
      </c>
      <c r="E3268" t="s">
        <v>37</v>
      </c>
      <c r="F3268">
        <v>0</v>
      </c>
    </row>
    <row r="3269" spans="1:6">
      <c r="A3269" s="7">
        <v>44503</v>
      </c>
      <c r="B3269" t="s">
        <v>0</v>
      </c>
      <c r="C3269" s="4">
        <v>170361.16</v>
      </c>
      <c r="D3269" s="15" t="s">
        <v>88</v>
      </c>
      <c r="E3269" t="s">
        <v>39</v>
      </c>
      <c r="F3269">
        <v>0</v>
      </c>
    </row>
    <row r="3270" spans="1:6">
      <c r="A3270" s="7">
        <v>44503</v>
      </c>
      <c r="B3270" t="s">
        <v>0</v>
      </c>
      <c r="C3270" s="4">
        <v>170361.16</v>
      </c>
      <c r="D3270" s="15" t="s">
        <v>89</v>
      </c>
      <c r="E3270" t="s">
        <v>20</v>
      </c>
      <c r="F3270">
        <v>468</v>
      </c>
    </row>
    <row r="3271" spans="1:6">
      <c r="A3271" s="7">
        <v>44503</v>
      </c>
      <c r="B3271" t="s">
        <v>0</v>
      </c>
      <c r="C3271" s="4">
        <v>170361.16</v>
      </c>
      <c r="D3271" s="15" t="s">
        <v>89</v>
      </c>
      <c r="E3271" t="s">
        <v>21</v>
      </c>
      <c r="F3271">
        <v>3</v>
      </c>
    </row>
    <row r="3272" spans="1:6">
      <c r="A3272" s="7">
        <v>44503</v>
      </c>
      <c r="B3272" t="s">
        <v>0</v>
      </c>
      <c r="C3272" s="4">
        <v>170361.16</v>
      </c>
      <c r="D3272" s="15" t="s">
        <v>89</v>
      </c>
      <c r="E3272" t="s">
        <v>22</v>
      </c>
      <c r="F3272">
        <v>1091</v>
      </c>
    </row>
    <row r="3273" spans="1:6">
      <c r="A3273" s="7">
        <v>44503</v>
      </c>
      <c r="B3273" t="s">
        <v>0</v>
      </c>
      <c r="C3273" s="4">
        <v>170361.16</v>
      </c>
      <c r="D3273" s="15" t="s">
        <v>90</v>
      </c>
      <c r="E3273" t="s">
        <v>91</v>
      </c>
      <c r="F3273">
        <v>0</v>
      </c>
    </row>
    <row r="3274" spans="1:6">
      <c r="A3274" s="7">
        <v>44503</v>
      </c>
      <c r="B3274" t="s">
        <v>0</v>
      </c>
      <c r="C3274" s="4">
        <v>170361.16</v>
      </c>
      <c r="D3274" s="15" t="s">
        <v>90</v>
      </c>
      <c r="E3274" t="s">
        <v>18</v>
      </c>
      <c r="F3274">
        <v>0</v>
      </c>
    </row>
    <row r="3275" spans="1:6">
      <c r="A3275" s="7">
        <v>44503</v>
      </c>
      <c r="B3275" t="s">
        <v>0</v>
      </c>
      <c r="C3275" s="4">
        <v>170361.16</v>
      </c>
      <c r="D3275" s="15" t="s">
        <v>90</v>
      </c>
      <c r="E3275" t="s">
        <v>92</v>
      </c>
      <c r="F3275">
        <v>0</v>
      </c>
    </row>
    <row r="3276" spans="1:6">
      <c r="A3276" s="7">
        <v>44503</v>
      </c>
      <c r="B3276" t="s">
        <v>0</v>
      </c>
      <c r="C3276" s="4">
        <v>170361.16</v>
      </c>
      <c r="D3276" s="15" t="s">
        <v>90</v>
      </c>
      <c r="E3276" t="s">
        <v>93</v>
      </c>
      <c r="F3276">
        <v>0</v>
      </c>
    </row>
    <row r="3277" spans="1:6">
      <c r="A3277" s="7">
        <v>44503</v>
      </c>
      <c r="B3277" t="s">
        <v>0</v>
      </c>
      <c r="C3277" s="4">
        <v>170361.16</v>
      </c>
      <c r="D3277" s="15" t="s">
        <v>90</v>
      </c>
      <c r="E3277" t="s">
        <v>94</v>
      </c>
      <c r="F3277">
        <v>0</v>
      </c>
    </row>
    <row r="3278" spans="1:6">
      <c r="A3278" s="7">
        <v>44504</v>
      </c>
      <c r="B3278" t="s">
        <v>0</v>
      </c>
      <c r="C3278" s="4">
        <v>165271</v>
      </c>
      <c r="D3278" s="15" t="s">
        <v>73</v>
      </c>
      <c r="E3278" t="s">
        <v>56</v>
      </c>
      <c r="F3278">
        <v>0</v>
      </c>
    </row>
    <row r="3279" spans="1:6">
      <c r="A3279" s="7">
        <v>44504</v>
      </c>
      <c r="B3279" t="s">
        <v>0</v>
      </c>
      <c r="C3279" s="4">
        <v>165271</v>
      </c>
      <c r="D3279" s="15" t="s">
        <v>73</v>
      </c>
      <c r="E3279" t="s">
        <v>55</v>
      </c>
      <c r="F3279">
        <v>0</v>
      </c>
    </row>
    <row r="3280" spans="1:6">
      <c r="A3280" s="7">
        <v>44504</v>
      </c>
      <c r="B3280" t="s">
        <v>0</v>
      </c>
      <c r="C3280" s="4">
        <v>165271</v>
      </c>
      <c r="D3280" s="15" t="s">
        <v>76</v>
      </c>
      <c r="E3280" t="s">
        <v>25</v>
      </c>
      <c r="F3280">
        <v>47</v>
      </c>
    </row>
    <row r="3281" spans="1:6">
      <c r="A3281" s="7">
        <v>44504</v>
      </c>
      <c r="B3281" t="s">
        <v>0</v>
      </c>
      <c r="C3281" s="4">
        <v>165271</v>
      </c>
      <c r="D3281" s="15" t="s">
        <v>78</v>
      </c>
      <c r="E3281" t="s">
        <v>57</v>
      </c>
      <c r="F3281">
        <v>13</v>
      </c>
    </row>
    <row r="3282" spans="1:6">
      <c r="A3282" s="7">
        <v>44504</v>
      </c>
      <c r="B3282" t="s">
        <v>0</v>
      </c>
      <c r="C3282" s="4">
        <v>165271</v>
      </c>
      <c r="D3282" s="15" t="s">
        <v>78</v>
      </c>
      <c r="E3282" t="s">
        <v>58</v>
      </c>
      <c r="F3282">
        <v>105</v>
      </c>
    </row>
    <row r="3283" spans="1:6">
      <c r="A3283" s="7">
        <v>44504</v>
      </c>
      <c r="B3283" t="s">
        <v>0</v>
      </c>
      <c r="C3283" s="4">
        <v>165271</v>
      </c>
      <c r="D3283" s="15" t="s">
        <v>79</v>
      </c>
      <c r="E3283" t="s">
        <v>36</v>
      </c>
      <c r="F3283">
        <v>30</v>
      </c>
    </row>
    <row r="3284" spans="1:6">
      <c r="A3284" s="7">
        <v>44504</v>
      </c>
      <c r="B3284" t="s">
        <v>0</v>
      </c>
      <c r="C3284" s="4">
        <v>165271</v>
      </c>
      <c r="D3284" s="15" t="s">
        <v>80</v>
      </c>
      <c r="E3284" t="s">
        <v>60</v>
      </c>
      <c r="F3284">
        <v>0</v>
      </c>
    </row>
    <row r="3285" spans="1:6">
      <c r="A3285" s="7">
        <v>44504</v>
      </c>
      <c r="B3285" t="s">
        <v>0</v>
      </c>
      <c r="C3285" s="4">
        <v>165271</v>
      </c>
      <c r="D3285" s="15" t="s">
        <v>80</v>
      </c>
      <c r="E3285" t="s">
        <v>59</v>
      </c>
      <c r="F3285">
        <v>0</v>
      </c>
    </row>
    <row r="3286" spans="1:6">
      <c r="A3286" s="7">
        <v>44504</v>
      </c>
      <c r="B3286" t="s">
        <v>0</v>
      </c>
      <c r="C3286" s="4">
        <v>165271</v>
      </c>
      <c r="D3286" s="15" t="s">
        <v>81</v>
      </c>
      <c r="E3286" t="s">
        <v>15</v>
      </c>
      <c r="F3286">
        <v>0</v>
      </c>
    </row>
    <row r="3287" spans="1:6">
      <c r="A3287" s="7">
        <v>44504</v>
      </c>
      <c r="B3287" t="s">
        <v>0</v>
      </c>
      <c r="C3287" s="4">
        <v>165271</v>
      </c>
      <c r="D3287" s="15" t="s">
        <v>81</v>
      </c>
      <c r="E3287" t="s">
        <v>16</v>
      </c>
      <c r="F3287">
        <v>0</v>
      </c>
    </row>
    <row r="3288" spans="1:6">
      <c r="A3288" s="7">
        <v>44504</v>
      </c>
      <c r="B3288" t="s">
        <v>0</v>
      </c>
      <c r="C3288" s="4">
        <v>165271</v>
      </c>
      <c r="D3288" s="15" t="s">
        <v>81</v>
      </c>
      <c r="E3288" t="s">
        <v>17</v>
      </c>
      <c r="F3288">
        <v>0</v>
      </c>
    </row>
    <row r="3289" spans="1:6">
      <c r="A3289" s="7">
        <v>44504</v>
      </c>
      <c r="B3289" t="s">
        <v>0</v>
      </c>
      <c r="C3289" s="4">
        <v>165271</v>
      </c>
      <c r="D3289" s="15" t="s">
        <v>82</v>
      </c>
      <c r="E3289" t="s">
        <v>19</v>
      </c>
      <c r="F3289">
        <v>0</v>
      </c>
    </row>
    <row r="3290" spans="1:6">
      <c r="A3290" s="7">
        <v>44504</v>
      </c>
      <c r="B3290" t="s">
        <v>0</v>
      </c>
      <c r="C3290" s="4">
        <v>165271</v>
      </c>
      <c r="D3290" s="15" t="s">
        <v>83</v>
      </c>
      <c r="E3290" t="s">
        <v>14</v>
      </c>
      <c r="F3290">
        <v>3</v>
      </c>
    </row>
    <row r="3291" spans="1:6">
      <c r="A3291" s="7">
        <v>44504</v>
      </c>
      <c r="B3291" t="s">
        <v>0</v>
      </c>
      <c r="C3291" s="4">
        <v>165271</v>
      </c>
      <c r="D3291" s="15" t="s">
        <v>84</v>
      </c>
      <c r="E3291" t="s">
        <v>38</v>
      </c>
      <c r="F3291">
        <v>296</v>
      </c>
    </row>
    <row r="3292" spans="1:6">
      <c r="A3292" s="7">
        <v>44504</v>
      </c>
      <c r="B3292" t="s">
        <v>0</v>
      </c>
      <c r="C3292" s="4">
        <v>165271</v>
      </c>
      <c r="D3292" s="15" t="s">
        <v>85</v>
      </c>
      <c r="E3292" t="s">
        <v>40</v>
      </c>
      <c r="F3292">
        <v>179</v>
      </c>
    </row>
    <row r="3293" spans="1:6">
      <c r="A3293" s="7">
        <v>44504</v>
      </c>
      <c r="B3293" t="s">
        <v>0</v>
      </c>
      <c r="C3293" s="4">
        <v>165271</v>
      </c>
      <c r="D3293" s="15" t="s">
        <v>86</v>
      </c>
      <c r="E3293" t="s">
        <v>13</v>
      </c>
      <c r="F3293">
        <v>0</v>
      </c>
    </row>
    <row r="3294" spans="1:6">
      <c r="A3294" s="7">
        <v>44504</v>
      </c>
      <c r="B3294" t="s">
        <v>0</v>
      </c>
      <c r="C3294" s="4">
        <v>165271</v>
      </c>
      <c r="D3294" s="15" t="s">
        <v>87</v>
      </c>
      <c r="E3294" t="s">
        <v>37</v>
      </c>
      <c r="F3294">
        <v>0</v>
      </c>
    </row>
    <row r="3295" spans="1:6">
      <c r="A3295" s="7">
        <v>44504</v>
      </c>
      <c r="B3295" t="s">
        <v>0</v>
      </c>
      <c r="C3295" s="4">
        <v>165271</v>
      </c>
      <c r="D3295" s="15" t="s">
        <v>88</v>
      </c>
      <c r="E3295" t="s">
        <v>39</v>
      </c>
      <c r="F3295">
        <v>0</v>
      </c>
    </row>
    <row r="3296" spans="1:6">
      <c r="A3296" s="7">
        <v>44504</v>
      </c>
      <c r="B3296" t="s">
        <v>0</v>
      </c>
      <c r="C3296" s="4">
        <v>165271</v>
      </c>
      <c r="D3296" s="15" t="s">
        <v>89</v>
      </c>
      <c r="E3296" t="s">
        <v>20</v>
      </c>
      <c r="F3296">
        <v>465</v>
      </c>
    </row>
    <row r="3297" spans="1:6">
      <c r="A3297" s="7">
        <v>44504</v>
      </c>
      <c r="B3297" t="s">
        <v>0</v>
      </c>
      <c r="C3297" s="4">
        <v>165271</v>
      </c>
      <c r="D3297" s="15" t="s">
        <v>89</v>
      </c>
      <c r="E3297" t="s">
        <v>21</v>
      </c>
      <c r="F3297">
        <v>3</v>
      </c>
    </row>
    <row r="3298" spans="1:6">
      <c r="A3298" s="7">
        <v>44504</v>
      </c>
      <c r="B3298" t="s">
        <v>0</v>
      </c>
      <c r="C3298" s="4">
        <v>165271</v>
      </c>
      <c r="D3298" s="15" t="s">
        <v>89</v>
      </c>
      <c r="E3298" t="s">
        <v>22</v>
      </c>
      <c r="F3298">
        <v>956</v>
      </c>
    </row>
    <row r="3299" spans="1:6">
      <c r="A3299" s="7">
        <v>44504</v>
      </c>
      <c r="B3299" t="s">
        <v>0</v>
      </c>
      <c r="C3299" s="4">
        <v>165271</v>
      </c>
      <c r="D3299" s="15" t="s">
        <v>90</v>
      </c>
      <c r="E3299" t="s">
        <v>91</v>
      </c>
      <c r="F3299">
        <v>1</v>
      </c>
    </row>
    <row r="3300" spans="1:6">
      <c r="A3300" s="7">
        <v>44504</v>
      </c>
      <c r="B3300" t="s">
        <v>0</v>
      </c>
      <c r="C3300" s="4">
        <v>165271</v>
      </c>
      <c r="D3300" s="15" t="s">
        <v>90</v>
      </c>
      <c r="E3300" t="s">
        <v>18</v>
      </c>
      <c r="F3300">
        <v>0</v>
      </c>
    </row>
    <row r="3301" spans="1:6">
      <c r="A3301" s="7">
        <v>44504</v>
      </c>
      <c r="B3301" t="s">
        <v>0</v>
      </c>
      <c r="C3301" s="4">
        <v>165271</v>
      </c>
      <c r="D3301" s="15" t="s">
        <v>90</v>
      </c>
      <c r="E3301" t="s">
        <v>92</v>
      </c>
      <c r="F3301">
        <v>0</v>
      </c>
    </row>
    <row r="3302" spans="1:6">
      <c r="A3302" s="7">
        <v>44504</v>
      </c>
      <c r="B3302" t="s">
        <v>0</v>
      </c>
      <c r="C3302" s="4">
        <v>165271</v>
      </c>
      <c r="D3302" s="15" t="s">
        <v>90</v>
      </c>
      <c r="E3302" t="s">
        <v>93</v>
      </c>
      <c r="F3302">
        <v>0</v>
      </c>
    </row>
    <row r="3303" spans="1:6">
      <c r="A3303" s="7">
        <v>44504</v>
      </c>
      <c r="B3303" t="s">
        <v>0</v>
      </c>
      <c r="C3303" s="4">
        <v>165271</v>
      </c>
      <c r="D3303" s="15" t="s">
        <v>90</v>
      </c>
      <c r="E3303" t="s">
        <v>94</v>
      </c>
      <c r="F3303">
        <v>0</v>
      </c>
    </row>
    <row r="3304" spans="1:6">
      <c r="A3304" s="7">
        <v>44505</v>
      </c>
      <c r="B3304" t="s">
        <v>0</v>
      </c>
      <c r="C3304" s="4">
        <v>160127.63</v>
      </c>
      <c r="D3304" s="15" t="s">
        <v>73</v>
      </c>
      <c r="E3304" t="s">
        <v>56</v>
      </c>
      <c r="F3304">
        <v>0</v>
      </c>
    </row>
    <row r="3305" spans="1:6">
      <c r="A3305" s="7">
        <v>44505</v>
      </c>
      <c r="B3305" t="s">
        <v>0</v>
      </c>
      <c r="C3305" s="4">
        <v>160127.63</v>
      </c>
      <c r="D3305" s="15" t="s">
        <v>73</v>
      </c>
      <c r="E3305" t="s">
        <v>55</v>
      </c>
      <c r="F3305">
        <v>0</v>
      </c>
    </row>
    <row r="3306" spans="1:6">
      <c r="A3306" s="7">
        <v>44505</v>
      </c>
      <c r="B3306" t="s">
        <v>0</v>
      </c>
      <c r="C3306" s="4">
        <v>160127.63</v>
      </c>
      <c r="D3306" s="15" t="s">
        <v>76</v>
      </c>
      <c r="E3306" t="s">
        <v>25</v>
      </c>
      <c r="F3306">
        <v>33</v>
      </c>
    </row>
    <row r="3307" spans="1:6">
      <c r="A3307" s="7">
        <v>44505</v>
      </c>
      <c r="B3307" t="s">
        <v>0</v>
      </c>
      <c r="C3307" s="4">
        <v>160127.63</v>
      </c>
      <c r="D3307" s="15" t="s">
        <v>78</v>
      </c>
      <c r="E3307" t="s">
        <v>57</v>
      </c>
      <c r="F3307">
        <v>13</v>
      </c>
    </row>
    <row r="3308" spans="1:6">
      <c r="A3308" s="7">
        <v>44505</v>
      </c>
      <c r="B3308" t="s">
        <v>0</v>
      </c>
      <c r="C3308" s="4">
        <v>160127.63</v>
      </c>
      <c r="D3308" s="15" t="s">
        <v>78</v>
      </c>
      <c r="E3308" t="s">
        <v>58</v>
      </c>
      <c r="F3308">
        <v>108</v>
      </c>
    </row>
    <row r="3309" spans="1:6">
      <c r="A3309" s="7">
        <v>44505</v>
      </c>
      <c r="B3309" t="s">
        <v>0</v>
      </c>
      <c r="C3309" s="4">
        <v>160127.63</v>
      </c>
      <c r="D3309" s="15" t="s">
        <v>79</v>
      </c>
      <c r="E3309" t="s">
        <v>36</v>
      </c>
      <c r="F3309">
        <v>34</v>
      </c>
    </row>
    <row r="3310" spans="1:6">
      <c r="A3310" s="7">
        <v>44505</v>
      </c>
      <c r="B3310" t="s">
        <v>0</v>
      </c>
      <c r="C3310" s="4">
        <v>160127.63</v>
      </c>
      <c r="D3310" s="15" t="s">
        <v>80</v>
      </c>
      <c r="E3310" t="s">
        <v>60</v>
      </c>
      <c r="F3310">
        <v>0</v>
      </c>
    </row>
    <row r="3311" spans="1:6">
      <c r="A3311" s="7">
        <v>44505</v>
      </c>
      <c r="B3311" t="s">
        <v>0</v>
      </c>
      <c r="C3311" s="4">
        <v>160127.63</v>
      </c>
      <c r="D3311" s="15" t="s">
        <v>80</v>
      </c>
      <c r="E3311" t="s">
        <v>59</v>
      </c>
      <c r="F3311">
        <v>0</v>
      </c>
    </row>
    <row r="3312" spans="1:6">
      <c r="A3312" s="7">
        <v>44505</v>
      </c>
      <c r="B3312" t="s">
        <v>0</v>
      </c>
      <c r="C3312" s="4">
        <v>160127.63</v>
      </c>
      <c r="D3312" s="15" t="s">
        <v>81</v>
      </c>
      <c r="E3312" t="s">
        <v>15</v>
      </c>
      <c r="F3312">
        <v>0</v>
      </c>
    </row>
    <row r="3313" spans="1:6">
      <c r="A3313" s="7">
        <v>44505</v>
      </c>
      <c r="B3313" t="s">
        <v>0</v>
      </c>
      <c r="C3313" s="4">
        <v>160127.63</v>
      </c>
      <c r="D3313" s="15" t="s">
        <v>81</v>
      </c>
      <c r="E3313" t="s">
        <v>16</v>
      </c>
      <c r="F3313">
        <v>0</v>
      </c>
    </row>
    <row r="3314" spans="1:6">
      <c r="A3314" s="7">
        <v>44505</v>
      </c>
      <c r="B3314" t="s">
        <v>0</v>
      </c>
      <c r="C3314" s="4">
        <v>160127.63</v>
      </c>
      <c r="D3314" s="15" t="s">
        <v>81</v>
      </c>
      <c r="E3314" t="s">
        <v>17</v>
      </c>
      <c r="F3314">
        <v>0</v>
      </c>
    </row>
    <row r="3315" spans="1:6">
      <c r="A3315" s="7">
        <v>44505</v>
      </c>
      <c r="B3315" t="s">
        <v>0</v>
      </c>
      <c r="C3315" s="4">
        <v>160127.63</v>
      </c>
      <c r="D3315" s="15" t="s">
        <v>82</v>
      </c>
      <c r="E3315" t="s">
        <v>19</v>
      </c>
      <c r="F3315">
        <v>0</v>
      </c>
    </row>
    <row r="3316" spans="1:6">
      <c r="A3316" s="7">
        <v>44505</v>
      </c>
      <c r="B3316" t="s">
        <v>0</v>
      </c>
      <c r="C3316" s="4">
        <v>160127.63</v>
      </c>
      <c r="D3316" s="15" t="s">
        <v>83</v>
      </c>
      <c r="E3316" t="s">
        <v>14</v>
      </c>
      <c r="F3316">
        <v>5</v>
      </c>
    </row>
    <row r="3317" spans="1:6">
      <c r="A3317" s="7">
        <v>44505</v>
      </c>
      <c r="B3317" t="s">
        <v>0</v>
      </c>
      <c r="C3317" s="4">
        <v>160127.63</v>
      </c>
      <c r="D3317" s="15" t="s">
        <v>84</v>
      </c>
      <c r="E3317" t="s">
        <v>38</v>
      </c>
      <c r="F3317">
        <v>283</v>
      </c>
    </row>
    <row r="3318" spans="1:6">
      <c r="A3318" s="7">
        <v>44505</v>
      </c>
      <c r="B3318" t="s">
        <v>0</v>
      </c>
      <c r="C3318" s="4">
        <v>160127.63</v>
      </c>
      <c r="D3318" s="15" t="s">
        <v>85</v>
      </c>
      <c r="E3318" t="s">
        <v>40</v>
      </c>
      <c r="F3318">
        <v>223</v>
      </c>
    </row>
    <row r="3319" spans="1:6">
      <c r="A3319" s="7">
        <v>44505</v>
      </c>
      <c r="B3319" t="s">
        <v>0</v>
      </c>
      <c r="C3319" s="4">
        <v>160127.63</v>
      </c>
      <c r="D3319" s="15" t="s">
        <v>86</v>
      </c>
      <c r="E3319" t="s">
        <v>13</v>
      </c>
      <c r="F3319">
        <v>0</v>
      </c>
    </row>
    <row r="3320" spans="1:6">
      <c r="A3320" s="7">
        <v>44505</v>
      </c>
      <c r="B3320" t="s">
        <v>0</v>
      </c>
      <c r="C3320" s="4">
        <v>160127.63</v>
      </c>
      <c r="D3320" s="15" t="s">
        <v>87</v>
      </c>
      <c r="E3320" t="s">
        <v>37</v>
      </c>
      <c r="F3320">
        <v>0</v>
      </c>
    </row>
    <row r="3321" spans="1:6">
      <c r="A3321" s="7">
        <v>44505</v>
      </c>
      <c r="B3321" t="s">
        <v>0</v>
      </c>
      <c r="C3321" s="4">
        <v>160127.63</v>
      </c>
      <c r="D3321" s="15" t="s">
        <v>88</v>
      </c>
      <c r="E3321" t="s">
        <v>39</v>
      </c>
      <c r="F3321">
        <v>0</v>
      </c>
    </row>
    <row r="3322" spans="1:6">
      <c r="A3322" s="7">
        <v>44505</v>
      </c>
      <c r="B3322" t="s">
        <v>0</v>
      </c>
      <c r="C3322" s="4">
        <v>160127.63</v>
      </c>
      <c r="D3322" s="15" t="s">
        <v>89</v>
      </c>
      <c r="E3322" t="s">
        <v>20</v>
      </c>
      <c r="F3322">
        <v>436</v>
      </c>
    </row>
    <row r="3323" spans="1:6">
      <c r="A3323" s="7">
        <v>44505</v>
      </c>
      <c r="B3323" t="s">
        <v>0</v>
      </c>
      <c r="C3323" s="4">
        <v>160127.63</v>
      </c>
      <c r="D3323" s="15" t="s">
        <v>89</v>
      </c>
      <c r="E3323" t="s">
        <v>21</v>
      </c>
      <c r="F3323">
        <v>3</v>
      </c>
    </row>
    <row r="3324" spans="1:6">
      <c r="A3324" s="7">
        <v>44505</v>
      </c>
      <c r="B3324" t="s">
        <v>0</v>
      </c>
      <c r="C3324" s="4">
        <v>160127.63</v>
      </c>
      <c r="D3324" s="15" t="s">
        <v>89</v>
      </c>
      <c r="E3324" t="s">
        <v>22</v>
      </c>
      <c r="F3324">
        <v>885</v>
      </c>
    </row>
    <row r="3325" spans="1:6">
      <c r="A3325" s="7">
        <v>44505</v>
      </c>
      <c r="B3325" t="s">
        <v>0</v>
      </c>
      <c r="C3325" s="4">
        <v>160127.63</v>
      </c>
      <c r="D3325" s="15" t="s">
        <v>90</v>
      </c>
      <c r="E3325" t="s">
        <v>91</v>
      </c>
      <c r="F3325">
        <v>0</v>
      </c>
    </row>
    <row r="3326" spans="1:6">
      <c r="A3326" s="7">
        <v>44505</v>
      </c>
      <c r="B3326" t="s">
        <v>0</v>
      </c>
      <c r="C3326" s="4">
        <v>160127.63</v>
      </c>
      <c r="D3326" s="15" t="s">
        <v>90</v>
      </c>
      <c r="E3326" t="s">
        <v>18</v>
      </c>
      <c r="F3326">
        <v>0</v>
      </c>
    </row>
    <row r="3327" spans="1:6">
      <c r="A3327" s="7">
        <v>44505</v>
      </c>
      <c r="B3327" t="s">
        <v>0</v>
      </c>
      <c r="C3327" s="4">
        <v>160127.63</v>
      </c>
      <c r="D3327" s="15" t="s">
        <v>90</v>
      </c>
      <c r="E3327" t="s">
        <v>92</v>
      </c>
      <c r="F3327">
        <v>0</v>
      </c>
    </row>
    <row r="3328" spans="1:6">
      <c r="A3328" s="7">
        <v>44505</v>
      </c>
      <c r="B3328" t="s">
        <v>0</v>
      </c>
      <c r="C3328" s="4">
        <v>160127.63</v>
      </c>
      <c r="D3328" s="15" t="s">
        <v>90</v>
      </c>
      <c r="E3328" t="s">
        <v>93</v>
      </c>
      <c r="F3328">
        <v>0</v>
      </c>
    </row>
    <row r="3329" spans="1:6">
      <c r="A3329" s="7">
        <v>44505</v>
      </c>
      <c r="B3329" t="s">
        <v>0</v>
      </c>
      <c r="C3329" s="4">
        <v>160127.63</v>
      </c>
      <c r="D3329" s="15" t="s">
        <v>90</v>
      </c>
      <c r="E3329" t="s">
        <v>94</v>
      </c>
      <c r="F3329">
        <v>0</v>
      </c>
    </row>
    <row r="3330" spans="1:6">
      <c r="A3330" s="7">
        <v>44506</v>
      </c>
      <c r="B3330" t="s">
        <v>0</v>
      </c>
      <c r="C3330" s="4">
        <v>161170.62</v>
      </c>
      <c r="D3330" s="15" t="s">
        <v>73</v>
      </c>
      <c r="E3330" t="s">
        <v>56</v>
      </c>
      <c r="F3330">
        <v>0</v>
      </c>
    </row>
    <row r="3331" spans="1:6">
      <c r="A3331" s="7">
        <v>44506</v>
      </c>
      <c r="B3331" t="s">
        <v>0</v>
      </c>
      <c r="C3331" s="4">
        <v>161170.62</v>
      </c>
      <c r="D3331" s="15" t="s">
        <v>73</v>
      </c>
      <c r="E3331" t="s">
        <v>55</v>
      </c>
      <c r="F3331">
        <v>0</v>
      </c>
    </row>
    <row r="3332" spans="1:6">
      <c r="A3332" s="7">
        <v>44506</v>
      </c>
      <c r="B3332" t="s">
        <v>0</v>
      </c>
      <c r="C3332" s="4">
        <v>161170.62</v>
      </c>
      <c r="D3332" s="15" t="s">
        <v>76</v>
      </c>
      <c r="E3332" t="s">
        <v>25</v>
      </c>
      <c r="F3332">
        <v>69</v>
      </c>
    </row>
    <row r="3333" spans="1:6">
      <c r="A3333" s="7">
        <v>44506</v>
      </c>
      <c r="B3333" t="s">
        <v>0</v>
      </c>
      <c r="C3333" s="4">
        <v>161170.62</v>
      </c>
      <c r="D3333" s="15" t="s">
        <v>78</v>
      </c>
      <c r="E3333" t="s">
        <v>57</v>
      </c>
      <c r="F3333">
        <v>9</v>
      </c>
    </row>
    <row r="3334" spans="1:6">
      <c r="A3334" s="7">
        <v>44506</v>
      </c>
      <c r="B3334" t="s">
        <v>0</v>
      </c>
      <c r="C3334" s="4">
        <v>161170.62</v>
      </c>
      <c r="D3334" s="15" t="s">
        <v>78</v>
      </c>
      <c r="E3334" t="s">
        <v>58</v>
      </c>
      <c r="F3334">
        <v>99</v>
      </c>
    </row>
    <row r="3335" spans="1:6">
      <c r="A3335" s="7">
        <v>44506</v>
      </c>
      <c r="B3335" t="s">
        <v>0</v>
      </c>
      <c r="C3335" s="4">
        <v>161170.62</v>
      </c>
      <c r="D3335" s="15" t="s">
        <v>79</v>
      </c>
      <c r="E3335" t="s">
        <v>36</v>
      </c>
      <c r="F3335">
        <v>36</v>
      </c>
    </row>
    <row r="3336" spans="1:6">
      <c r="A3336" s="7">
        <v>44506</v>
      </c>
      <c r="B3336" t="s">
        <v>0</v>
      </c>
      <c r="C3336" s="4">
        <v>161170.62</v>
      </c>
      <c r="D3336" s="15" t="s">
        <v>80</v>
      </c>
      <c r="E3336" t="s">
        <v>60</v>
      </c>
      <c r="F3336">
        <v>0</v>
      </c>
    </row>
    <row r="3337" spans="1:6">
      <c r="A3337" s="7">
        <v>44506</v>
      </c>
      <c r="B3337" t="s">
        <v>0</v>
      </c>
      <c r="C3337" s="4">
        <v>161170.62</v>
      </c>
      <c r="D3337" s="15" t="s">
        <v>80</v>
      </c>
      <c r="E3337" t="s">
        <v>59</v>
      </c>
      <c r="F3337">
        <v>0</v>
      </c>
    </row>
    <row r="3338" spans="1:6">
      <c r="A3338" s="7">
        <v>44506</v>
      </c>
      <c r="B3338" t="s">
        <v>0</v>
      </c>
      <c r="C3338" s="4">
        <v>161170.62</v>
      </c>
      <c r="D3338" s="15" t="s">
        <v>81</v>
      </c>
      <c r="E3338" t="s">
        <v>15</v>
      </c>
      <c r="F3338">
        <v>0</v>
      </c>
    </row>
    <row r="3339" spans="1:6">
      <c r="A3339" s="7">
        <v>44506</v>
      </c>
      <c r="B3339" t="s">
        <v>0</v>
      </c>
      <c r="C3339" s="4">
        <v>161170.62</v>
      </c>
      <c r="D3339" s="15" t="s">
        <v>81</v>
      </c>
      <c r="E3339" t="s">
        <v>16</v>
      </c>
      <c r="F3339">
        <v>0</v>
      </c>
    </row>
    <row r="3340" spans="1:6">
      <c r="A3340" s="7">
        <v>44506</v>
      </c>
      <c r="B3340" t="s">
        <v>0</v>
      </c>
      <c r="C3340" s="4">
        <v>161170.62</v>
      </c>
      <c r="D3340" s="15" t="s">
        <v>81</v>
      </c>
      <c r="E3340" t="s">
        <v>17</v>
      </c>
      <c r="F3340">
        <v>0</v>
      </c>
    </row>
    <row r="3341" spans="1:6">
      <c r="A3341" s="7">
        <v>44506</v>
      </c>
      <c r="B3341" t="s">
        <v>0</v>
      </c>
      <c r="C3341" s="4">
        <v>161170.62</v>
      </c>
      <c r="D3341" s="15" t="s">
        <v>82</v>
      </c>
      <c r="E3341" t="s">
        <v>19</v>
      </c>
      <c r="F3341">
        <v>0</v>
      </c>
    </row>
    <row r="3342" spans="1:6">
      <c r="A3342" s="7">
        <v>44506</v>
      </c>
      <c r="B3342" t="s">
        <v>0</v>
      </c>
      <c r="C3342" s="4">
        <v>161170.62</v>
      </c>
      <c r="D3342" s="15" t="s">
        <v>83</v>
      </c>
      <c r="E3342" t="s">
        <v>14</v>
      </c>
      <c r="F3342">
        <v>17</v>
      </c>
    </row>
    <row r="3343" spans="1:6">
      <c r="A3343" s="7">
        <v>44506</v>
      </c>
      <c r="B3343" t="s">
        <v>0</v>
      </c>
      <c r="C3343" s="4">
        <v>161170.62</v>
      </c>
      <c r="D3343" s="15" t="s">
        <v>84</v>
      </c>
      <c r="E3343" t="s">
        <v>38</v>
      </c>
      <c r="F3343">
        <v>263</v>
      </c>
    </row>
    <row r="3344" spans="1:6">
      <c r="A3344" s="7">
        <v>44506</v>
      </c>
      <c r="B3344" t="s">
        <v>0</v>
      </c>
      <c r="C3344" s="4">
        <v>161170.62</v>
      </c>
      <c r="D3344" s="15" t="s">
        <v>85</v>
      </c>
      <c r="E3344" t="s">
        <v>40</v>
      </c>
      <c r="F3344">
        <v>510</v>
      </c>
    </row>
    <row r="3345" spans="1:6">
      <c r="A3345" s="7">
        <v>44506</v>
      </c>
      <c r="B3345" t="s">
        <v>0</v>
      </c>
      <c r="C3345" s="4">
        <v>161170.62</v>
      </c>
      <c r="D3345" s="15" t="s">
        <v>86</v>
      </c>
      <c r="E3345" t="s">
        <v>13</v>
      </c>
      <c r="F3345">
        <v>0</v>
      </c>
    </row>
    <row r="3346" spans="1:6">
      <c r="A3346" s="7">
        <v>44506</v>
      </c>
      <c r="B3346" t="s">
        <v>0</v>
      </c>
      <c r="C3346" s="4">
        <v>161170.62</v>
      </c>
      <c r="D3346" s="15" t="s">
        <v>87</v>
      </c>
      <c r="E3346" t="s">
        <v>37</v>
      </c>
      <c r="F3346">
        <v>0</v>
      </c>
    </row>
    <row r="3347" spans="1:6">
      <c r="A3347" s="7">
        <v>44506</v>
      </c>
      <c r="B3347" t="s">
        <v>0</v>
      </c>
      <c r="C3347" s="4">
        <v>161170.62</v>
      </c>
      <c r="D3347" s="15" t="s">
        <v>88</v>
      </c>
      <c r="E3347" t="s">
        <v>39</v>
      </c>
      <c r="F3347">
        <v>0</v>
      </c>
    </row>
    <row r="3348" spans="1:6">
      <c r="A3348" s="7">
        <v>44506</v>
      </c>
      <c r="B3348" t="s">
        <v>0</v>
      </c>
      <c r="C3348" s="4">
        <v>161170.62</v>
      </c>
      <c r="D3348" s="15" t="s">
        <v>89</v>
      </c>
      <c r="E3348" t="s">
        <v>20</v>
      </c>
      <c r="F3348">
        <v>468</v>
      </c>
    </row>
    <row r="3349" spans="1:6">
      <c r="A3349" s="7">
        <v>44506</v>
      </c>
      <c r="B3349" t="s">
        <v>0</v>
      </c>
      <c r="C3349" s="4">
        <v>161170.62</v>
      </c>
      <c r="D3349" s="15" t="s">
        <v>89</v>
      </c>
      <c r="E3349" t="s">
        <v>21</v>
      </c>
      <c r="F3349">
        <v>3</v>
      </c>
    </row>
    <row r="3350" spans="1:6">
      <c r="A3350" s="7">
        <v>44506</v>
      </c>
      <c r="B3350" t="s">
        <v>0</v>
      </c>
      <c r="C3350" s="4">
        <v>161170.62</v>
      </c>
      <c r="D3350" s="15" t="s">
        <v>89</v>
      </c>
      <c r="E3350" t="s">
        <v>22</v>
      </c>
      <c r="F3350">
        <v>952</v>
      </c>
    </row>
    <row r="3351" spans="1:6">
      <c r="A3351" s="7">
        <v>44506</v>
      </c>
      <c r="B3351" t="s">
        <v>0</v>
      </c>
      <c r="C3351" s="4">
        <v>161170.62</v>
      </c>
      <c r="D3351" s="15" t="s">
        <v>90</v>
      </c>
      <c r="E3351" t="s">
        <v>91</v>
      </c>
      <c r="F3351">
        <v>0</v>
      </c>
    </row>
    <row r="3352" spans="1:6">
      <c r="A3352" s="7">
        <v>44506</v>
      </c>
      <c r="B3352" t="s">
        <v>0</v>
      </c>
      <c r="C3352" s="4">
        <v>161170.62</v>
      </c>
      <c r="D3352" s="15" t="s">
        <v>90</v>
      </c>
      <c r="E3352" t="s">
        <v>18</v>
      </c>
      <c r="F3352">
        <v>0</v>
      </c>
    </row>
    <row r="3353" spans="1:6">
      <c r="A3353" s="7">
        <v>44506</v>
      </c>
      <c r="B3353" t="s">
        <v>0</v>
      </c>
      <c r="C3353" s="4">
        <v>161170.62</v>
      </c>
      <c r="D3353" s="15" t="s">
        <v>90</v>
      </c>
      <c r="E3353" t="s">
        <v>92</v>
      </c>
      <c r="F3353">
        <v>0</v>
      </c>
    </row>
    <row r="3354" spans="1:6">
      <c r="A3354" s="7">
        <v>44506</v>
      </c>
      <c r="B3354" t="s">
        <v>0</v>
      </c>
      <c r="C3354" s="4">
        <v>161170.62</v>
      </c>
      <c r="D3354" s="15" t="s">
        <v>90</v>
      </c>
      <c r="E3354" t="s">
        <v>93</v>
      </c>
      <c r="F3354">
        <v>0</v>
      </c>
    </row>
    <row r="3355" spans="1:6">
      <c r="A3355" s="7">
        <v>44506</v>
      </c>
      <c r="B3355" t="s">
        <v>0</v>
      </c>
      <c r="C3355" s="4">
        <v>161170.62</v>
      </c>
      <c r="D3355" s="15" t="s">
        <v>90</v>
      </c>
      <c r="E3355" t="s">
        <v>94</v>
      </c>
      <c r="F3355">
        <v>0</v>
      </c>
    </row>
    <row r="3356" spans="1:6">
      <c r="A3356" s="7">
        <v>44507</v>
      </c>
      <c r="B3356" t="s">
        <v>0</v>
      </c>
      <c r="C3356" s="4">
        <v>158968.44</v>
      </c>
      <c r="D3356" s="15" t="s">
        <v>73</v>
      </c>
      <c r="E3356" t="s">
        <v>56</v>
      </c>
      <c r="F3356">
        <v>0</v>
      </c>
    </row>
    <row r="3357" spans="1:6">
      <c r="A3357" s="7">
        <v>44507</v>
      </c>
      <c r="B3357" t="s">
        <v>0</v>
      </c>
      <c r="C3357" s="4">
        <v>158968.44</v>
      </c>
      <c r="D3357" s="15" t="s">
        <v>73</v>
      </c>
      <c r="E3357" t="s">
        <v>55</v>
      </c>
      <c r="F3357">
        <v>0</v>
      </c>
    </row>
    <row r="3358" spans="1:6">
      <c r="A3358" s="7">
        <v>44507</v>
      </c>
      <c r="B3358" t="s">
        <v>0</v>
      </c>
      <c r="C3358" s="4">
        <v>158968.44</v>
      </c>
      <c r="D3358" s="15" t="s">
        <v>76</v>
      </c>
      <c r="E3358" t="s">
        <v>25</v>
      </c>
      <c r="F3358">
        <v>67</v>
      </c>
    </row>
    <row r="3359" spans="1:6">
      <c r="A3359" s="7">
        <v>44507</v>
      </c>
      <c r="B3359" t="s">
        <v>0</v>
      </c>
      <c r="C3359" s="4">
        <v>158968.44</v>
      </c>
      <c r="D3359" s="15" t="s">
        <v>78</v>
      </c>
      <c r="E3359" t="s">
        <v>57</v>
      </c>
      <c r="F3359">
        <v>10</v>
      </c>
    </row>
    <row r="3360" spans="1:6">
      <c r="A3360" s="7">
        <v>44507</v>
      </c>
      <c r="B3360" t="s">
        <v>0</v>
      </c>
      <c r="C3360" s="4">
        <v>158968.44</v>
      </c>
      <c r="D3360" s="15" t="s">
        <v>78</v>
      </c>
      <c r="E3360" t="s">
        <v>58</v>
      </c>
      <c r="F3360">
        <v>92</v>
      </c>
    </row>
    <row r="3361" spans="1:6">
      <c r="A3361" s="7">
        <v>44507</v>
      </c>
      <c r="B3361" t="s">
        <v>0</v>
      </c>
      <c r="C3361" s="4">
        <v>158968.44</v>
      </c>
      <c r="D3361" s="15" t="s">
        <v>79</v>
      </c>
      <c r="E3361" t="s">
        <v>36</v>
      </c>
      <c r="F3361">
        <v>24</v>
      </c>
    </row>
    <row r="3362" spans="1:6">
      <c r="A3362" s="7">
        <v>44507</v>
      </c>
      <c r="B3362" t="s">
        <v>0</v>
      </c>
      <c r="C3362" s="4">
        <v>158968.44</v>
      </c>
      <c r="D3362" s="15" t="s">
        <v>80</v>
      </c>
      <c r="E3362" t="s">
        <v>60</v>
      </c>
      <c r="F3362">
        <v>0</v>
      </c>
    </row>
    <row r="3363" spans="1:6">
      <c r="A3363" s="7">
        <v>44507</v>
      </c>
      <c r="B3363" t="s">
        <v>0</v>
      </c>
      <c r="C3363" s="4">
        <v>158968.44</v>
      </c>
      <c r="D3363" s="15" t="s">
        <v>80</v>
      </c>
      <c r="E3363" t="s">
        <v>59</v>
      </c>
      <c r="F3363">
        <v>0</v>
      </c>
    </row>
    <row r="3364" spans="1:6">
      <c r="A3364" s="7">
        <v>44507</v>
      </c>
      <c r="B3364" t="s">
        <v>0</v>
      </c>
      <c r="C3364" s="4">
        <v>158968.44</v>
      </c>
      <c r="D3364" s="15" t="s">
        <v>81</v>
      </c>
      <c r="E3364" t="s">
        <v>15</v>
      </c>
      <c r="F3364">
        <v>0</v>
      </c>
    </row>
    <row r="3365" spans="1:6">
      <c r="A3365" s="7">
        <v>44507</v>
      </c>
      <c r="B3365" t="s">
        <v>0</v>
      </c>
      <c r="C3365" s="4">
        <v>158968.44</v>
      </c>
      <c r="D3365" s="15" t="s">
        <v>81</v>
      </c>
      <c r="E3365" t="s">
        <v>16</v>
      </c>
      <c r="F3365">
        <v>0</v>
      </c>
    </row>
    <row r="3366" spans="1:6">
      <c r="A3366" s="7">
        <v>44507</v>
      </c>
      <c r="B3366" t="s">
        <v>0</v>
      </c>
      <c r="C3366" s="4">
        <v>158968.44</v>
      </c>
      <c r="D3366" s="15" t="s">
        <v>81</v>
      </c>
      <c r="E3366" t="s">
        <v>17</v>
      </c>
      <c r="F3366">
        <v>0</v>
      </c>
    </row>
    <row r="3367" spans="1:6">
      <c r="A3367" s="7">
        <v>44507</v>
      </c>
      <c r="B3367" t="s">
        <v>0</v>
      </c>
      <c r="C3367" s="4">
        <v>158968.44</v>
      </c>
      <c r="D3367" s="15" t="s">
        <v>82</v>
      </c>
      <c r="E3367" t="s">
        <v>19</v>
      </c>
      <c r="F3367">
        <v>0</v>
      </c>
    </row>
    <row r="3368" spans="1:6">
      <c r="A3368" s="7">
        <v>44507</v>
      </c>
      <c r="B3368" t="s">
        <v>0</v>
      </c>
      <c r="C3368" s="4">
        <v>158968.44</v>
      </c>
      <c r="D3368" s="15" t="s">
        <v>83</v>
      </c>
      <c r="E3368" t="s">
        <v>14</v>
      </c>
      <c r="F3368">
        <v>4</v>
      </c>
    </row>
    <row r="3369" spans="1:6">
      <c r="A3369" s="7">
        <v>44507</v>
      </c>
      <c r="B3369" t="s">
        <v>0</v>
      </c>
      <c r="C3369" s="4">
        <v>158968.44</v>
      </c>
      <c r="D3369" s="15" t="s">
        <v>84</v>
      </c>
      <c r="E3369" t="s">
        <v>38</v>
      </c>
      <c r="F3369">
        <v>271</v>
      </c>
    </row>
    <row r="3370" spans="1:6">
      <c r="A3370" s="7">
        <v>44507</v>
      </c>
      <c r="B3370" t="s">
        <v>0</v>
      </c>
      <c r="C3370" s="4">
        <v>158968.44</v>
      </c>
      <c r="D3370" s="15" t="s">
        <v>85</v>
      </c>
      <c r="E3370" t="s">
        <v>40</v>
      </c>
      <c r="F3370">
        <v>1410</v>
      </c>
    </row>
    <row r="3371" spans="1:6">
      <c r="A3371" s="7">
        <v>44507</v>
      </c>
      <c r="B3371" t="s">
        <v>0</v>
      </c>
      <c r="C3371" s="4">
        <v>158968.44</v>
      </c>
      <c r="D3371" s="15" t="s">
        <v>86</v>
      </c>
      <c r="E3371" t="s">
        <v>13</v>
      </c>
      <c r="F3371">
        <v>0</v>
      </c>
    </row>
    <row r="3372" spans="1:6">
      <c r="A3372" s="7">
        <v>44507</v>
      </c>
      <c r="B3372" t="s">
        <v>0</v>
      </c>
      <c r="C3372" s="4">
        <v>158968.44</v>
      </c>
      <c r="D3372" s="15" t="s">
        <v>87</v>
      </c>
      <c r="E3372" t="s">
        <v>37</v>
      </c>
      <c r="F3372">
        <v>0</v>
      </c>
    </row>
    <row r="3373" spans="1:6">
      <c r="A3373" s="7">
        <v>44507</v>
      </c>
      <c r="B3373" t="s">
        <v>0</v>
      </c>
      <c r="C3373" s="4">
        <v>158968.44</v>
      </c>
      <c r="D3373" s="15" t="s">
        <v>88</v>
      </c>
      <c r="E3373" t="s">
        <v>39</v>
      </c>
      <c r="F3373">
        <v>0</v>
      </c>
    </row>
    <row r="3374" spans="1:6">
      <c r="A3374" s="7">
        <v>44507</v>
      </c>
      <c r="B3374" t="s">
        <v>0</v>
      </c>
      <c r="C3374" s="4">
        <v>158968.44</v>
      </c>
      <c r="D3374" s="15" t="s">
        <v>89</v>
      </c>
      <c r="E3374" t="s">
        <v>20</v>
      </c>
      <c r="F3374">
        <v>498</v>
      </c>
    </row>
    <row r="3375" spans="1:6">
      <c r="A3375" s="7">
        <v>44507</v>
      </c>
      <c r="B3375" t="s">
        <v>0</v>
      </c>
      <c r="C3375" s="4">
        <v>158968.44</v>
      </c>
      <c r="D3375" s="15" t="s">
        <v>89</v>
      </c>
      <c r="E3375" t="s">
        <v>21</v>
      </c>
      <c r="F3375">
        <v>3</v>
      </c>
    </row>
    <row r="3376" spans="1:6">
      <c r="A3376" s="7">
        <v>44507</v>
      </c>
      <c r="B3376" t="s">
        <v>0</v>
      </c>
      <c r="C3376" s="4">
        <v>158968.44</v>
      </c>
      <c r="D3376" s="15" t="s">
        <v>89</v>
      </c>
      <c r="E3376" t="s">
        <v>22</v>
      </c>
      <c r="F3376">
        <v>1067</v>
      </c>
    </row>
    <row r="3377" spans="1:6">
      <c r="A3377" s="7">
        <v>44507</v>
      </c>
      <c r="B3377" t="s">
        <v>0</v>
      </c>
      <c r="C3377" s="4">
        <v>158968.44</v>
      </c>
      <c r="D3377" s="15" t="s">
        <v>90</v>
      </c>
      <c r="E3377" t="s">
        <v>91</v>
      </c>
      <c r="F3377">
        <v>0</v>
      </c>
    </row>
    <row r="3378" spans="1:6">
      <c r="A3378" s="7">
        <v>44507</v>
      </c>
      <c r="B3378" t="s">
        <v>0</v>
      </c>
      <c r="C3378" s="4">
        <v>158968.44</v>
      </c>
      <c r="D3378" s="15" t="s">
        <v>90</v>
      </c>
      <c r="E3378" t="s">
        <v>18</v>
      </c>
      <c r="F3378">
        <v>0</v>
      </c>
    </row>
    <row r="3379" spans="1:6">
      <c r="A3379" s="7">
        <v>44507</v>
      </c>
      <c r="B3379" t="s">
        <v>0</v>
      </c>
      <c r="C3379" s="4">
        <v>158968.44</v>
      </c>
      <c r="D3379" s="15" t="s">
        <v>90</v>
      </c>
      <c r="E3379" t="s">
        <v>92</v>
      </c>
      <c r="F3379">
        <v>0</v>
      </c>
    </row>
    <row r="3380" spans="1:6">
      <c r="A3380" s="7">
        <v>44507</v>
      </c>
      <c r="B3380" t="s">
        <v>0</v>
      </c>
      <c r="C3380" s="4">
        <v>158968.44</v>
      </c>
      <c r="D3380" s="15" t="s">
        <v>90</v>
      </c>
      <c r="E3380" t="s">
        <v>93</v>
      </c>
      <c r="F3380">
        <v>0</v>
      </c>
    </row>
    <row r="3381" spans="1:6">
      <c r="A3381" s="7">
        <v>44507</v>
      </c>
      <c r="B3381" t="s">
        <v>0</v>
      </c>
      <c r="C3381" s="4">
        <v>158968.44</v>
      </c>
      <c r="D3381" s="15" t="s">
        <v>90</v>
      </c>
      <c r="E3381" t="s">
        <v>94</v>
      </c>
      <c r="F3381">
        <v>0</v>
      </c>
    </row>
    <row r="3382" spans="1:6">
      <c r="A3382" s="7">
        <v>44508</v>
      </c>
      <c r="B3382" t="s">
        <v>0</v>
      </c>
      <c r="C3382" s="4">
        <v>194231.6</v>
      </c>
      <c r="D3382" s="15" t="s">
        <v>73</v>
      </c>
      <c r="E3382" t="s">
        <v>56</v>
      </c>
      <c r="F3382">
        <v>0</v>
      </c>
    </row>
    <row r="3383" spans="1:6">
      <c r="A3383" s="7">
        <v>44508</v>
      </c>
      <c r="B3383" t="s">
        <v>0</v>
      </c>
      <c r="C3383" s="4">
        <v>194231.6</v>
      </c>
      <c r="D3383" s="15" t="s">
        <v>73</v>
      </c>
      <c r="E3383" t="s">
        <v>55</v>
      </c>
      <c r="F3383">
        <v>0</v>
      </c>
    </row>
    <row r="3384" spans="1:6">
      <c r="A3384" s="7">
        <v>44508</v>
      </c>
      <c r="B3384" t="s">
        <v>0</v>
      </c>
      <c r="C3384" s="4">
        <v>194231.6</v>
      </c>
      <c r="D3384" s="15" t="s">
        <v>76</v>
      </c>
      <c r="E3384" t="s">
        <v>25</v>
      </c>
      <c r="F3384">
        <v>41</v>
      </c>
    </row>
    <row r="3385" spans="1:6">
      <c r="A3385" s="7">
        <v>44508</v>
      </c>
      <c r="B3385" t="s">
        <v>0</v>
      </c>
      <c r="C3385" s="4">
        <v>194231.6</v>
      </c>
      <c r="D3385" s="15" t="s">
        <v>78</v>
      </c>
      <c r="E3385" t="s">
        <v>57</v>
      </c>
      <c r="F3385">
        <v>10</v>
      </c>
    </row>
    <row r="3386" spans="1:6">
      <c r="A3386" s="7">
        <v>44508</v>
      </c>
      <c r="B3386" t="s">
        <v>0</v>
      </c>
      <c r="C3386" s="4">
        <v>194231.6</v>
      </c>
      <c r="D3386" s="15" t="s">
        <v>78</v>
      </c>
      <c r="E3386" t="s">
        <v>58</v>
      </c>
      <c r="F3386">
        <v>101</v>
      </c>
    </row>
    <row r="3387" spans="1:6">
      <c r="A3387" s="7">
        <v>44508</v>
      </c>
      <c r="B3387" t="s">
        <v>0</v>
      </c>
      <c r="C3387" s="4">
        <v>194231.6</v>
      </c>
      <c r="D3387" s="15" t="s">
        <v>79</v>
      </c>
      <c r="E3387" t="s">
        <v>36</v>
      </c>
      <c r="F3387">
        <v>27</v>
      </c>
    </row>
    <row r="3388" spans="1:6">
      <c r="A3388" s="7">
        <v>44508</v>
      </c>
      <c r="B3388" t="s">
        <v>0</v>
      </c>
      <c r="C3388" s="4">
        <v>194231.6</v>
      </c>
      <c r="D3388" s="15" t="s">
        <v>80</v>
      </c>
      <c r="E3388" t="s">
        <v>60</v>
      </c>
      <c r="F3388">
        <v>0</v>
      </c>
    </row>
    <row r="3389" spans="1:6">
      <c r="A3389" s="7">
        <v>44508</v>
      </c>
      <c r="B3389" t="s">
        <v>0</v>
      </c>
      <c r="C3389" s="4">
        <v>194231.6</v>
      </c>
      <c r="D3389" s="15" t="s">
        <v>80</v>
      </c>
      <c r="E3389" t="s">
        <v>59</v>
      </c>
      <c r="F3389">
        <v>0</v>
      </c>
    </row>
    <row r="3390" spans="1:6">
      <c r="A3390" s="7">
        <v>44508</v>
      </c>
      <c r="B3390" t="s">
        <v>0</v>
      </c>
      <c r="C3390" s="4">
        <v>194231.6</v>
      </c>
      <c r="D3390" s="15" t="s">
        <v>81</v>
      </c>
      <c r="E3390" t="s">
        <v>15</v>
      </c>
      <c r="F3390">
        <v>0</v>
      </c>
    </row>
    <row r="3391" spans="1:6">
      <c r="A3391" s="7">
        <v>44508</v>
      </c>
      <c r="B3391" t="s">
        <v>0</v>
      </c>
      <c r="C3391" s="4">
        <v>194231.6</v>
      </c>
      <c r="D3391" s="15" t="s">
        <v>81</v>
      </c>
      <c r="E3391" t="s">
        <v>16</v>
      </c>
      <c r="F3391">
        <v>0</v>
      </c>
    </row>
    <row r="3392" spans="1:6">
      <c r="A3392" s="7">
        <v>44508</v>
      </c>
      <c r="B3392" t="s">
        <v>0</v>
      </c>
      <c r="C3392" s="4">
        <v>194231.6</v>
      </c>
      <c r="D3392" s="15" t="s">
        <v>81</v>
      </c>
      <c r="E3392" t="s">
        <v>17</v>
      </c>
      <c r="F3392">
        <v>0</v>
      </c>
    </row>
    <row r="3393" spans="1:6">
      <c r="A3393" s="7">
        <v>44508</v>
      </c>
      <c r="B3393" t="s">
        <v>0</v>
      </c>
      <c r="C3393" s="4">
        <v>194231.6</v>
      </c>
      <c r="D3393" s="15" t="s">
        <v>82</v>
      </c>
      <c r="E3393" t="s">
        <v>19</v>
      </c>
      <c r="F3393">
        <v>0</v>
      </c>
    </row>
    <row r="3394" spans="1:6">
      <c r="A3394" s="7">
        <v>44508</v>
      </c>
      <c r="B3394" t="s">
        <v>0</v>
      </c>
      <c r="C3394" s="4">
        <v>194231.6</v>
      </c>
      <c r="D3394" s="15" t="s">
        <v>83</v>
      </c>
      <c r="E3394" t="s">
        <v>14</v>
      </c>
      <c r="F3394">
        <v>5</v>
      </c>
    </row>
    <row r="3395" spans="1:6">
      <c r="A3395" s="7">
        <v>44508</v>
      </c>
      <c r="B3395" t="s">
        <v>0</v>
      </c>
      <c r="C3395" s="4">
        <v>194231.6</v>
      </c>
      <c r="D3395" s="15" t="s">
        <v>84</v>
      </c>
      <c r="E3395" t="s">
        <v>38</v>
      </c>
      <c r="F3395">
        <v>282</v>
      </c>
    </row>
    <row r="3396" spans="1:6">
      <c r="A3396" s="7">
        <v>44508</v>
      </c>
      <c r="B3396" t="s">
        <v>0</v>
      </c>
      <c r="C3396" s="4">
        <v>194231.6</v>
      </c>
      <c r="D3396" s="15" t="s">
        <v>85</v>
      </c>
      <c r="E3396" t="s">
        <v>40</v>
      </c>
      <c r="F3396">
        <v>2853</v>
      </c>
    </row>
    <row r="3397" spans="1:6">
      <c r="A3397" s="7">
        <v>44508</v>
      </c>
      <c r="B3397" t="s">
        <v>0</v>
      </c>
      <c r="C3397" s="4">
        <v>194231.6</v>
      </c>
      <c r="D3397" s="15" t="s">
        <v>86</v>
      </c>
      <c r="E3397" t="s">
        <v>13</v>
      </c>
      <c r="F3397">
        <v>0</v>
      </c>
    </row>
    <row r="3398" spans="1:6">
      <c r="A3398" s="7">
        <v>44508</v>
      </c>
      <c r="B3398" t="s">
        <v>0</v>
      </c>
      <c r="C3398" s="4">
        <v>194231.6</v>
      </c>
      <c r="D3398" s="15" t="s">
        <v>87</v>
      </c>
      <c r="E3398" t="s">
        <v>37</v>
      </c>
      <c r="F3398">
        <v>0</v>
      </c>
    </row>
    <row r="3399" spans="1:6">
      <c r="A3399" s="7">
        <v>44508</v>
      </c>
      <c r="B3399" t="s">
        <v>0</v>
      </c>
      <c r="C3399" s="4">
        <v>194231.6</v>
      </c>
      <c r="D3399" s="15" t="s">
        <v>88</v>
      </c>
      <c r="E3399" t="s">
        <v>39</v>
      </c>
      <c r="F3399">
        <v>0</v>
      </c>
    </row>
    <row r="3400" spans="1:6">
      <c r="A3400" s="7">
        <v>44508</v>
      </c>
      <c r="B3400" t="s">
        <v>0</v>
      </c>
      <c r="C3400" s="4">
        <v>194231.6</v>
      </c>
      <c r="D3400" s="15" t="s">
        <v>89</v>
      </c>
      <c r="E3400" t="s">
        <v>20</v>
      </c>
      <c r="F3400">
        <v>433</v>
      </c>
    </row>
    <row r="3401" spans="1:6">
      <c r="A3401" s="7">
        <v>44508</v>
      </c>
      <c r="B3401" t="s">
        <v>0</v>
      </c>
      <c r="C3401" s="4">
        <v>194231.6</v>
      </c>
      <c r="D3401" s="15" t="s">
        <v>89</v>
      </c>
      <c r="E3401" t="s">
        <v>21</v>
      </c>
      <c r="F3401">
        <v>3</v>
      </c>
    </row>
    <row r="3402" spans="1:6">
      <c r="A3402" s="7">
        <v>44508</v>
      </c>
      <c r="B3402" t="s">
        <v>0</v>
      </c>
      <c r="C3402" s="4">
        <v>194231.6</v>
      </c>
      <c r="D3402" s="15" t="s">
        <v>89</v>
      </c>
      <c r="E3402" t="s">
        <v>22</v>
      </c>
      <c r="F3402">
        <v>1100</v>
      </c>
    </row>
    <row r="3403" spans="1:6">
      <c r="A3403" s="7">
        <v>44508</v>
      </c>
      <c r="B3403" t="s">
        <v>0</v>
      </c>
      <c r="C3403" s="4">
        <v>194231.6</v>
      </c>
      <c r="D3403" s="15" t="s">
        <v>90</v>
      </c>
      <c r="E3403" t="s">
        <v>91</v>
      </c>
      <c r="F3403">
        <v>0</v>
      </c>
    </row>
    <row r="3404" spans="1:6">
      <c r="A3404" s="7">
        <v>44508</v>
      </c>
      <c r="B3404" t="s">
        <v>0</v>
      </c>
      <c r="C3404" s="4">
        <v>194231.6</v>
      </c>
      <c r="D3404" s="15" t="s">
        <v>90</v>
      </c>
      <c r="E3404" t="s">
        <v>18</v>
      </c>
      <c r="F3404">
        <v>0</v>
      </c>
    </row>
    <row r="3405" spans="1:6">
      <c r="A3405" s="7">
        <v>44508</v>
      </c>
      <c r="B3405" t="s">
        <v>0</v>
      </c>
      <c r="C3405" s="4">
        <v>194231.6</v>
      </c>
      <c r="D3405" s="15" t="s">
        <v>90</v>
      </c>
      <c r="E3405" t="s">
        <v>92</v>
      </c>
      <c r="F3405">
        <v>0</v>
      </c>
    </row>
    <row r="3406" spans="1:6">
      <c r="A3406" s="7">
        <v>44508</v>
      </c>
      <c r="B3406" t="s">
        <v>0</v>
      </c>
      <c r="C3406" s="4">
        <v>194231.6</v>
      </c>
      <c r="D3406" s="15" t="s">
        <v>90</v>
      </c>
      <c r="E3406" t="s">
        <v>93</v>
      </c>
      <c r="F3406">
        <v>0</v>
      </c>
    </row>
    <row r="3407" spans="1:6">
      <c r="A3407" s="7">
        <v>44508</v>
      </c>
      <c r="B3407" t="s">
        <v>0</v>
      </c>
      <c r="C3407" s="4">
        <v>194231.6</v>
      </c>
      <c r="D3407" s="15" t="s">
        <v>90</v>
      </c>
      <c r="E3407" t="s">
        <v>94</v>
      </c>
      <c r="F3407">
        <v>0</v>
      </c>
    </row>
    <row r="3408" spans="1:6">
      <c r="A3408" s="7">
        <v>44509</v>
      </c>
      <c r="B3408" t="s">
        <v>0</v>
      </c>
      <c r="C3408" s="4">
        <v>172465.71</v>
      </c>
      <c r="D3408" s="15" t="s">
        <v>73</v>
      </c>
      <c r="E3408" t="s">
        <v>56</v>
      </c>
      <c r="F3408">
        <v>0</v>
      </c>
    </row>
    <row r="3409" spans="1:6">
      <c r="A3409" s="7">
        <v>44509</v>
      </c>
      <c r="B3409" t="s">
        <v>0</v>
      </c>
      <c r="C3409" s="4">
        <v>172465.71</v>
      </c>
      <c r="D3409" s="15" t="s">
        <v>73</v>
      </c>
      <c r="E3409" t="s">
        <v>55</v>
      </c>
      <c r="F3409">
        <v>0</v>
      </c>
    </row>
    <row r="3410" spans="1:6">
      <c r="A3410" s="7">
        <v>44509</v>
      </c>
      <c r="B3410" t="s">
        <v>0</v>
      </c>
      <c r="C3410" s="4">
        <v>172465.71</v>
      </c>
      <c r="D3410" s="15" t="s">
        <v>76</v>
      </c>
      <c r="E3410" t="s">
        <v>25</v>
      </c>
      <c r="F3410">
        <v>72</v>
      </c>
    </row>
    <row r="3411" spans="1:6">
      <c r="A3411" s="7">
        <v>44509</v>
      </c>
      <c r="B3411" t="s">
        <v>0</v>
      </c>
      <c r="C3411" s="4">
        <v>172465.71</v>
      </c>
      <c r="D3411" s="15" t="s">
        <v>78</v>
      </c>
      <c r="E3411" t="s">
        <v>57</v>
      </c>
      <c r="F3411">
        <v>10</v>
      </c>
    </row>
    <row r="3412" spans="1:6">
      <c r="A3412" s="7">
        <v>44509</v>
      </c>
      <c r="B3412" t="s">
        <v>0</v>
      </c>
      <c r="C3412" s="4">
        <v>172465.71</v>
      </c>
      <c r="D3412" s="15" t="s">
        <v>78</v>
      </c>
      <c r="E3412" t="s">
        <v>58</v>
      </c>
      <c r="F3412">
        <v>108</v>
      </c>
    </row>
    <row r="3413" spans="1:6">
      <c r="A3413" s="7">
        <v>44509</v>
      </c>
      <c r="B3413" t="s">
        <v>0</v>
      </c>
      <c r="C3413" s="4">
        <v>172465.71</v>
      </c>
      <c r="D3413" s="15" t="s">
        <v>79</v>
      </c>
      <c r="E3413" t="s">
        <v>36</v>
      </c>
      <c r="F3413">
        <v>26</v>
      </c>
    </row>
    <row r="3414" spans="1:6">
      <c r="A3414" s="7">
        <v>44509</v>
      </c>
      <c r="B3414" t="s">
        <v>0</v>
      </c>
      <c r="C3414" s="4">
        <v>172465.71</v>
      </c>
      <c r="D3414" s="15" t="s">
        <v>80</v>
      </c>
      <c r="E3414" t="s">
        <v>60</v>
      </c>
      <c r="F3414">
        <v>0</v>
      </c>
    </row>
    <row r="3415" spans="1:6">
      <c r="A3415" s="7">
        <v>44509</v>
      </c>
      <c r="B3415" t="s">
        <v>0</v>
      </c>
      <c r="C3415" s="4">
        <v>172465.71</v>
      </c>
      <c r="D3415" s="15" t="s">
        <v>80</v>
      </c>
      <c r="E3415" t="s">
        <v>59</v>
      </c>
      <c r="F3415">
        <v>0</v>
      </c>
    </row>
    <row r="3416" spans="1:6">
      <c r="A3416" s="7">
        <v>44509</v>
      </c>
      <c r="B3416" t="s">
        <v>0</v>
      </c>
      <c r="C3416" s="4">
        <v>172465.71</v>
      </c>
      <c r="D3416" s="15" t="s">
        <v>81</v>
      </c>
      <c r="E3416" t="s">
        <v>15</v>
      </c>
      <c r="F3416">
        <v>0</v>
      </c>
    </row>
    <row r="3417" spans="1:6">
      <c r="A3417" s="7">
        <v>44509</v>
      </c>
      <c r="B3417" t="s">
        <v>0</v>
      </c>
      <c r="C3417" s="4">
        <v>172465.71</v>
      </c>
      <c r="D3417" s="15" t="s">
        <v>81</v>
      </c>
      <c r="E3417" t="s">
        <v>16</v>
      </c>
      <c r="F3417">
        <v>0</v>
      </c>
    </row>
    <row r="3418" spans="1:6">
      <c r="A3418" s="7">
        <v>44509</v>
      </c>
      <c r="B3418" t="s">
        <v>0</v>
      </c>
      <c r="C3418" s="4">
        <v>172465.71</v>
      </c>
      <c r="D3418" s="15" t="s">
        <v>81</v>
      </c>
      <c r="E3418" t="s">
        <v>17</v>
      </c>
      <c r="F3418">
        <v>0</v>
      </c>
    </row>
    <row r="3419" spans="1:6">
      <c r="A3419" s="7">
        <v>44509</v>
      </c>
      <c r="B3419" t="s">
        <v>0</v>
      </c>
      <c r="C3419" s="4">
        <v>172465.71</v>
      </c>
      <c r="D3419" s="15" t="s">
        <v>82</v>
      </c>
      <c r="E3419" t="s">
        <v>19</v>
      </c>
      <c r="F3419">
        <v>0</v>
      </c>
    </row>
    <row r="3420" spans="1:6">
      <c r="A3420" s="7">
        <v>44509</v>
      </c>
      <c r="B3420" t="s">
        <v>0</v>
      </c>
      <c r="C3420" s="4">
        <v>172465.71</v>
      </c>
      <c r="D3420" s="15" t="s">
        <v>83</v>
      </c>
      <c r="E3420" t="s">
        <v>14</v>
      </c>
      <c r="F3420">
        <v>5</v>
      </c>
    </row>
    <row r="3421" spans="1:6">
      <c r="A3421" s="7">
        <v>44509</v>
      </c>
      <c r="B3421" t="s">
        <v>0</v>
      </c>
      <c r="C3421" s="4">
        <v>172465.71</v>
      </c>
      <c r="D3421" s="15" t="s">
        <v>84</v>
      </c>
      <c r="E3421" t="s">
        <v>38</v>
      </c>
      <c r="F3421">
        <v>308</v>
      </c>
    </row>
    <row r="3422" spans="1:6">
      <c r="A3422" s="7">
        <v>44509</v>
      </c>
      <c r="B3422" t="s">
        <v>0</v>
      </c>
      <c r="C3422" s="4">
        <v>172465.71</v>
      </c>
      <c r="D3422" s="15" t="s">
        <v>85</v>
      </c>
      <c r="E3422" t="s">
        <v>40</v>
      </c>
      <c r="F3422">
        <v>2786</v>
      </c>
    </row>
    <row r="3423" spans="1:6">
      <c r="A3423" s="7">
        <v>44509</v>
      </c>
      <c r="B3423" t="s">
        <v>0</v>
      </c>
      <c r="C3423" s="4">
        <v>172465.71</v>
      </c>
      <c r="D3423" s="15" t="s">
        <v>86</v>
      </c>
      <c r="E3423" t="s">
        <v>13</v>
      </c>
      <c r="F3423">
        <v>0</v>
      </c>
    </row>
    <row r="3424" spans="1:6">
      <c r="A3424" s="7">
        <v>44509</v>
      </c>
      <c r="B3424" t="s">
        <v>0</v>
      </c>
      <c r="C3424" s="4">
        <v>172465.71</v>
      </c>
      <c r="D3424" s="15" t="s">
        <v>87</v>
      </c>
      <c r="E3424" t="s">
        <v>37</v>
      </c>
      <c r="F3424">
        <v>0</v>
      </c>
    </row>
    <row r="3425" spans="1:6">
      <c r="A3425" s="7">
        <v>44509</v>
      </c>
      <c r="B3425" t="s">
        <v>0</v>
      </c>
      <c r="C3425" s="4">
        <v>172465.71</v>
      </c>
      <c r="D3425" s="15" t="s">
        <v>88</v>
      </c>
      <c r="E3425" t="s">
        <v>39</v>
      </c>
      <c r="F3425">
        <v>0</v>
      </c>
    </row>
    <row r="3426" spans="1:6">
      <c r="A3426" s="7">
        <v>44509</v>
      </c>
      <c r="B3426" t="s">
        <v>0</v>
      </c>
      <c r="C3426" s="4">
        <v>172465.71</v>
      </c>
      <c r="D3426" s="15" t="s">
        <v>89</v>
      </c>
      <c r="E3426" t="s">
        <v>20</v>
      </c>
      <c r="F3426">
        <v>451</v>
      </c>
    </row>
    <row r="3427" spans="1:6">
      <c r="A3427" s="7">
        <v>44509</v>
      </c>
      <c r="B3427" t="s">
        <v>0</v>
      </c>
      <c r="C3427" s="4">
        <v>172465.71</v>
      </c>
      <c r="D3427" s="15" t="s">
        <v>89</v>
      </c>
      <c r="E3427" t="s">
        <v>21</v>
      </c>
      <c r="F3427">
        <v>3</v>
      </c>
    </row>
    <row r="3428" spans="1:6">
      <c r="A3428" s="7">
        <v>44509</v>
      </c>
      <c r="B3428" t="s">
        <v>0</v>
      </c>
      <c r="C3428" s="4">
        <v>172465.71</v>
      </c>
      <c r="D3428" s="15" t="s">
        <v>89</v>
      </c>
      <c r="E3428" t="s">
        <v>22</v>
      </c>
      <c r="F3428">
        <v>1079</v>
      </c>
    </row>
    <row r="3429" spans="1:6">
      <c r="A3429" s="7">
        <v>44509</v>
      </c>
      <c r="B3429" t="s">
        <v>0</v>
      </c>
      <c r="C3429" s="4">
        <v>172465.71</v>
      </c>
      <c r="D3429" s="15" t="s">
        <v>90</v>
      </c>
      <c r="E3429" t="s">
        <v>91</v>
      </c>
      <c r="F3429">
        <v>0</v>
      </c>
    </row>
    <row r="3430" spans="1:6">
      <c r="A3430" s="7">
        <v>44509</v>
      </c>
      <c r="B3430" t="s">
        <v>0</v>
      </c>
      <c r="C3430" s="4">
        <v>172465.71</v>
      </c>
      <c r="D3430" s="15" t="s">
        <v>90</v>
      </c>
      <c r="E3430" t="s">
        <v>18</v>
      </c>
      <c r="F3430">
        <v>0</v>
      </c>
    </row>
    <row r="3431" spans="1:6">
      <c r="A3431" s="7">
        <v>44509</v>
      </c>
      <c r="B3431" t="s">
        <v>0</v>
      </c>
      <c r="C3431" s="4">
        <v>172465.71</v>
      </c>
      <c r="D3431" s="15" t="s">
        <v>90</v>
      </c>
      <c r="E3431" t="s">
        <v>92</v>
      </c>
      <c r="F3431">
        <v>0</v>
      </c>
    </row>
    <row r="3432" spans="1:6">
      <c r="A3432" s="7">
        <v>44509</v>
      </c>
      <c r="B3432" t="s">
        <v>0</v>
      </c>
      <c r="C3432" s="4">
        <v>172465.71</v>
      </c>
      <c r="D3432" s="15" t="s">
        <v>90</v>
      </c>
      <c r="E3432" t="s">
        <v>93</v>
      </c>
      <c r="F3432">
        <v>0</v>
      </c>
    </row>
    <row r="3433" spans="1:6">
      <c r="A3433" s="7">
        <v>44509</v>
      </c>
      <c r="B3433" t="s">
        <v>0</v>
      </c>
      <c r="C3433" s="4">
        <v>172465.71</v>
      </c>
      <c r="D3433" s="15" t="s">
        <v>90</v>
      </c>
      <c r="E3433" t="s">
        <v>94</v>
      </c>
      <c r="F3433">
        <v>0</v>
      </c>
    </row>
    <row r="3434" spans="1:6">
      <c r="A3434" s="7">
        <v>44510</v>
      </c>
      <c r="B3434" t="s">
        <v>0</v>
      </c>
      <c r="C3434" s="4">
        <v>174878.55</v>
      </c>
      <c r="D3434" s="15" t="s">
        <v>73</v>
      </c>
      <c r="E3434" t="s">
        <v>56</v>
      </c>
      <c r="F3434">
        <v>0</v>
      </c>
    </row>
    <row r="3435" spans="1:6">
      <c r="A3435" s="7">
        <v>44510</v>
      </c>
      <c r="B3435" t="s">
        <v>0</v>
      </c>
      <c r="C3435" s="4">
        <v>174878.55</v>
      </c>
      <c r="D3435" s="15" t="s">
        <v>73</v>
      </c>
      <c r="E3435" t="s">
        <v>55</v>
      </c>
      <c r="F3435">
        <v>0</v>
      </c>
    </row>
    <row r="3436" spans="1:6">
      <c r="A3436" s="7">
        <v>44510</v>
      </c>
      <c r="B3436" t="s">
        <v>0</v>
      </c>
      <c r="C3436" s="4">
        <v>174878.55</v>
      </c>
      <c r="D3436" s="15" t="s">
        <v>76</v>
      </c>
      <c r="E3436" t="s">
        <v>25</v>
      </c>
      <c r="F3436">
        <v>49</v>
      </c>
    </row>
    <row r="3437" spans="1:6">
      <c r="A3437" s="7">
        <v>44510</v>
      </c>
      <c r="B3437" t="s">
        <v>0</v>
      </c>
      <c r="C3437" s="4">
        <v>174878.55</v>
      </c>
      <c r="D3437" s="15" t="s">
        <v>78</v>
      </c>
      <c r="E3437" t="s">
        <v>57</v>
      </c>
      <c r="F3437">
        <v>9</v>
      </c>
    </row>
    <row r="3438" spans="1:6">
      <c r="A3438" s="7">
        <v>44510</v>
      </c>
      <c r="B3438" t="s">
        <v>0</v>
      </c>
      <c r="C3438" s="4">
        <v>174878.55</v>
      </c>
      <c r="D3438" s="15" t="s">
        <v>78</v>
      </c>
      <c r="E3438" t="s">
        <v>58</v>
      </c>
      <c r="F3438">
        <v>121</v>
      </c>
    </row>
    <row r="3439" spans="1:6">
      <c r="A3439" s="7">
        <v>44510</v>
      </c>
      <c r="B3439" t="s">
        <v>0</v>
      </c>
      <c r="C3439" s="4">
        <v>174878.55</v>
      </c>
      <c r="D3439" s="15" t="s">
        <v>79</v>
      </c>
      <c r="E3439" t="s">
        <v>36</v>
      </c>
      <c r="F3439">
        <v>147</v>
      </c>
    </row>
    <row r="3440" spans="1:6">
      <c r="A3440" s="7">
        <v>44510</v>
      </c>
      <c r="B3440" t="s">
        <v>0</v>
      </c>
      <c r="C3440" s="4">
        <v>174878.55</v>
      </c>
      <c r="D3440" s="15" t="s">
        <v>80</v>
      </c>
      <c r="E3440" t="s">
        <v>60</v>
      </c>
      <c r="F3440">
        <v>0</v>
      </c>
    </row>
    <row r="3441" spans="1:6">
      <c r="A3441" s="7">
        <v>44510</v>
      </c>
      <c r="B3441" t="s">
        <v>0</v>
      </c>
      <c r="C3441" s="4">
        <v>174878.55</v>
      </c>
      <c r="D3441" s="15" t="s">
        <v>80</v>
      </c>
      <c r="E3441" t="s">
        <v>59</v>
      </c>
      <c r="F3441">
        <v>0</v>
      </c>
    </row>
    <row r="3442" spans="1:6">
      <c r="A3442" s="7">
        <v>44510</v>
      </c>
      <c r="B3442" t="s">
        <v>0</v>
      </c>
      <c r="C3442" s="4">
        <v>174878.55</v>
      </c>
      <c r="D3442" s="15" t="s">
        <v>81</v>
      </c>
      <c r="E3442" t="s">
        <v>15</v>
      </c>
      <c r="F3442">
        <v>0</v>
      </c>
    </row>
    <row r="3443" spans="1:6">
      <c r="A3443" s="7">
        <v>44510</v>
      </c>
      <c r="B3443" t="s">
        <v>0</v>
      </c>
      <c r="C3443" s="4">
        <v>174878.55</v>
      </c>
      <c r="D3443" s="15" t="s">
        <v>81</v>
      </c>
      <c r="E3443" t="s">
        <v>16</v>
      </c>
      <c r="F3443">
        <v>66</v>
      </c>
    </row>
    <row r="3444" spans="1:6">
      <c r="A3444" s="7">
        <v>44510</v>
      </c>
      <c r="B3444" t="s">
        <v>0</v>
      </c>
      <c r="C3444" s="4">
        <v>174878.55</v>
      </c>
      <c r="D3444" s="15" t="s">
        <v>81</v>
      </c>
      <c r="E3444" t="s">
        <v>17</v>
      </c>
      <c r="F3444">
        <v>0</v>
      </c>
    </row>
    <row r="3445" spans="1:6">
      <c r="A3445" s="7">
        <v>44510</v>
      </c>
      <c r="B3445" t="s">
        <v>0</v>
      </c>
      <c r="C3445" s="4">
        <v>174878.55</v>
      </c>
      <c r="D3445" s="15" t="s">
        <v>82</v>
      </c>
      <c r="E3445" t="s">
        <v>19</v>
      </c>
      <c r="F3445">
        <v>0</v>
      </c>
    </row>
    <row r="3446" spans="1:6">
      <c r="A3446" s="7">
        <v>44510</v>
      </c>
      <c r="B3446" t="s">
        <v>0</v>
      </c>
      <c r="C3446" s="4">
        <v>174878.55</v>
      </c>
      <c r="D3446" s="15" t="s">
        <v>83</v>
      </c>
      <c r="E3446" t="s">
        <v>14</v>
      </c>
      <c r="F3446">
        <v>6</v>
      </c>
    </row>
    <row r="3447" spans="1:6">
      <c r="A3447" s="7">
        <v>44510</v>
      </c>
      <c r="B3447" t="s">
        <v>0</v>
      </c>
      <c r="C3447" s="4">
        <v>174878.55</v>
      </c>
      <c r="D3447" s="15" t="s">
        <v>84</v>
      </c>
      <c r="E3447" t="s">
        <v>38</v>
      </c>
      <c r="F3447">
        <v>301</v>
      </c>
    </row>
    <row r="3448" spans="1:6">
      <c r="A3448" s="7">
        <v>44510</v>
      </c>
      <c r="B3448" t="s">
        <v>0</v>
      </c>
      <c r="C3448" s="4">
        <v>174878.55</v>
      </c>
      <c r="D3448" s="15" t="s">
        <v>85</v>
      </c>
      <c r="E3448" t="s">
        <v>40</v>
      </c>
      <c r="F3448">
        <v>2744</v>
      </c>
    </row>
    <row r="3449" spans="1:6">
      <c r="A3449" s="7">
        <v>44510</v>
      </c>
      <c r="B3449" t="s">
        <v>0</v>
      </c>
      <c r="C3449" s="4">
        <v>174878.55</v>
      </c>
      <c r="D3449" s="15" t="s">
        <v>86</v>
      </c>
      <c r="E3449" t="s">
        <v>13</v>
      </c>
      <c r="F3449">
        <v>0</v>
      </c>
    </row>
    <row r="3450" spans="1:6">
      <c r="A3450" s="7">
        <v>44510</v>
      </c>
      <c r="B3450" t="s">
        <v>0</v>
      </c>
      <c r="C3450" s="4">
        <v>174878.55</v>
      </c>
      <c r="D3450" s="15" t="s">
        <v>87</v>
      </c>
      <c r="E3450" t="s">
        <v>37</v>
      </c>
      <c r="F3450">
        <v>0</v>
      </c>
    </row>
    <row r="3451" spans="1:6">
      <c r="A3451" s="7">
        <v>44510</v>
      </c>
      <c r="B3451" t="s">
        <v>0</v>
      </c>
      <c r="C3451" s="4">
        <v>174878.55</v>
      </c>
      <c r="D3451" s="15" t="s">
        <v>88</v>
      </c>
      <c r="E3451" t="s">
        <v>39</v>
      </c>
      <c r="F3451">
        <v>0</v>
      </c>
    </row>
    <row r="3452" spans="1:6">
      <c r="A3452" s="7">
        <v>44510</v>
      </c>
      <c r="B3452" t="s">
        <v>0</v>
      </c>
      <c r="C3452" s="4">
        <v>174878.55</v>
      </c>
      <c r="D3452" s="15" t="s">
        <v>89</v>
      </c>
      <c r="E3452" t="s">
        <v>20</v>
      </c>
      <c r="F3452">
        <v>463</v>
      </c>
    </row>
    <row r="3453" spans="1:6">
      <c r="A3453" s="7">
        <v>44510</v>
      </c>
      <c r="B3453" t="s">
        <v>0</v>
      </c>
      <c r="C3453" s="4">
        <v>174878.55</v>
      </c>
      <c r="D3453" s="15" t="s">
        <v>89</v>
      </c>
      <c r="E3453" t="s">
        <v>21</v>
      </c>
      <c r="F3453">
        <v>2</v>
      </c>
    </row>
    <row r="3454" spans="1:6">
      <c r="A3454" s="7">
        <v>44510</v>
      </c>
      <c r="B3454" t="s">
        <v>0</v>
      </c>
      <c r="C3454" s="4">
        <v>174878.55</v>
      </c>
      <c r="D3454" s="15" t="s">
        <v>89</v>
      </c>
      <c r="E3454" t="s">
        <v>22</v>
      </c>
      <c r="F3454">
        <v>1030</v>
      </c>
    </row>
    <row r="3455" spans="1:6">
      <c r="A3455" s="7">
        <v>44510</v>
      </c>
      <c r="B3455" t="s">
        <v>0</v>
      </c>
      <c r="C3455" s="4">
        <v>174878.55</v>
      </c>
      <c r="D3455" s="15" t="s">
        <v>90</v>
      </c>
      <c r="E3455" t="s">
        <v>91</v>
      </c>
      <c r="F3455">
        <v>0</v>
      </c>
    </row>
    <row r="3456" spans="1:6">
      <c r="A3456" s="7">
        <v>44510</v>
      </c>
      <c r="B3456" t="s">
        <v>0</v>
      </c>
      <c r="C3456" s="4">
        <v>174878.55</v>
      </c>
      <c r="D3456" s="15" t="s">
        <v>90</v>
      </c>
      <c r="E3456" t="s">
        <v>18</v>
      </c>
      <c r="F3456">
        <v>0</v>
      </c>
    </row>
    <row r="3457" spans="1:6">
      <c r="A3457" s="7">
        <v>44510</v>
      </c>
      <c r="B3457" t="s">
        <v>0</v>
      </c>
      <c r="C3457" s="4">
        <v>174878.55</v>
      </c>
      <c r="D3457" s="15" t="s">
        <v>90</v>
      </c>
      <c r="E3457" t="s">
        <v>92</v>
      </c>
      <c r="F3457">
        <v>0</v>
      </c>
    </row>
    <row r="3458" spans="1:6">
      <c r="A3458" s="7">
        <v>44510</v>
      </c>
      <c r="B3458" t="s">
        <v>0</v>
      </c>
      <c r="C3458" s="4">
        <v>174878.55</v>
      </c>
      <c r="D3458" s="15" t="s">
        <v>90</v>
      </c>
      <c r="E3458" t="s">
        <v>93</v>
      </c>
      <c r="F3458">
        <v>0</v>
      </c>
    </row>
    <row r="3459" spans="1:6">
      <c r="A3459" s="7">
        <v>44510</v>
      </c>
      <c r="B3459" t="s">
        <v>0</v>
      </c>
      <c r="C3459" s="4">
        <v>174878.55</v>
      </c>
      <c r="D3459" s="15" t="s">
        <v>90</v>
      </c>
      <c r="E3459" t="s">
        <v>94</v>
      </c>
      <c r="F3459">
        <v>0</v>
      </c>
    </row>
    <row r="3460" spans="1:6">
      <c r="A3460" s="7">
        <v>44511</v>
      </c>
      <c r="B3460" t="s">
        <v>0</v>
      </c>
      <c r="C3460" s="4">
        <v>185241.75</v>
      </c>
      <c r="D3460" s="15" t="s">
        <v>73</v>
      </c>
      <c r="E3460" t="s">
        <v>56</v>
      </c>
      <c r="F3460">
        <v>0</v>
      </c>
    </row>
    <row r="3461" spans="1:6">
      <c r="A3461" s="7">
        <v>44511</v>
      </c>
      <c r="B3461" t="s">
        <v>0</v>
      </c>
      <c r="C3461" s="4">
        <v>185241.75</v>
      </c>
      <c r="D3461" s="15" t="s">
        <v>73</v>
      </c>
      <c r="E3461" t="s">
        <v>55</v>
      </c>
      <c r="F3461">
        <v>0</v>
      </c>
    </row>
    <row r="3462" spans="1:6">
      <c r="A3462" s="7">
        <v>44511</v>
      </c>
      <c r="B3462" t="s">
        <v>0</v>
      </c>
      <c r="C3462" s="4">
        <v>185241.75</v>
      </c>
      <c r="D3462" s="15" t="s">
        <v>76</v>
      </c>
      <c r="E3462" t="s">
        <v>25</v>
      </c>
      <c r="F3462">
        <v>26</v>
      </c>
    </row>
    <row r="3463" spans="1:6">
      <c r="A3463" s="7">
        <v>44511</v>
      </c>
      <c r="B3463" t="s">
        <v>0</v>
      </c>
      <c r="C3463" s="4">
        <v>185241.75</v>
      </c>
      <c r="D3463" s="15" t="s">
        <v>78</v>
      </c>
      <c r="E3463" t="s">
        <v>57</v>
      </c>
      <c r="F3463">
        <v>9</v>
      </c>
    </row>
    <row r="3464" spans="1:6">
      <c r="A3464" s="7">
        <v>44511</v>
      </c>
      <c r="B3464" t="s">
        <v>0</v>
      </c>
      <c r="C3464" s="4">
        <v>185241.75</v>
      </c>
      <c r="D3464" s="15" t="s">
        <v>78</v>
      </c>
      <c r="E3464" t="s">
        <v>58</v>
      </c>
      <c r="F3464">
        <v>132</v>
      </c>
    </row>
    <row r="3465" spans="1:6">
      <c r="A3465" s="7">
        <v>44511</v>
      </c>
      <c r="B3465" t="s">
        <v>0</v>
      </c>
      <c r="C3465" s="4">
        <v>185241.75</v>
      </c>
      <c r="D3465" s="15" t="s">
        <v>79</v>
      </c>
      <c r="E3465" t="s">
        <v>36</v>
      </c>
      <c r="F3465">
        <v>94</v>
      </c>
    </row>
    <row r="3466" spans="1:6">
      <c r="A3466" s="7">
        <v>44511</v>
      </c>
      <c r="B3466" t="s">
        <v>0</v>
      </c>
      <c r="C3466" s="4">
        <v>185241.75</v>
      </c>
      <c r="D3466" s="15" t="s">
        <v>80</v>
      </c>
      <c r="E3466" t="s">
        <v>60</v>
      </c>
      <c r="F3466">
        <v>0</v>
      </c>
    </row>
    <row r="3467" spans="1:6">
      <c r="A3467" s="7">
        <v>44511</v>
      </c>
      <c r="B3467" t="s">
        <v>0</v>
      </c>
      <c r="C3467" s="4">
        <v>185241.75</v>
      </c>
      <c r="D3467" s="15" t="s">
        <v>80</v>
      </c>
      <c r="E3467" t="s">
        <v>59</v>
      </c>
      <c r="F3467">
        <v>0</v>
      </c>
    </row>
    <row r="3468" spans="1:6">
      <c r="A3468" s="7">
        <v>44511</v>
      </c>
      <c r="B3468" t="s">
        <v>0</v>
      </c>
      <c r="C3468" s="4">
        <v>185241.75</v>
      </c>
      <c r="D3468" s="15" t="s">
        <v>81</v>
      </c>
      <c r="E3468" t="s">
        <v>15</v>
      </c>
      <c r="F3468">
        <v>0</v>
      </c>
    </row>
    <row r="3469" spans="1:6">
      <c r="A3469" s="7">
        <v>44511</v>
      </c>
      <c r="B3469" t="s">
        <v>0</v>
      </c>
      <c r="C3469" s="4">
        <v>185241.75</v>
      </c>
      <c r="D3469" s="15" t="s">
        <v>81</v>
      </c>
      <c r="E3469" t="s">
        <v>16</v>
      </c>
      <c r="F3469">
        <v>53</v>
      </c>
    </row>
    <row r="3470" spans="1:6">
      <c r="A3470" s="7">
        <v>44511</v>
      </c>
      <c r="B3470" t="s">
        <v>0</v>
      </c>
      <c r="C3470" s="4">
        <v>185241.75</v>
      </c>
      <c r="D3470" s="15" t="s">
        <v>81</v>
      </c>
      <c r="E3470" t="s">
        <v>17</v>
      </c>
      <c r="F3470">
        <v>0</v>
      </c>
    </row>
    <row r="3471" spans="1:6">
      <c r="A3471" s="7">
        <v>44511</v>
      </c>
      <c r="B3471" t="s">
        <v>0</v>
      </c>
      <c r="C3471" s="4">
        <v>185241.75</v>
      </c>
      <c r="D3471" s="15" t="s">
        <v>82</v>
      </c>
      <c r="E3471" t="s">
        <v>19</v>
      </c>
      <c r="F3471">
        <v>0</v>
      </c>
    </row>
    <row r="3472" spans="1:6">
      <c r="A3472" s="7">
        <v>44511</v>
      </c>
      <c r="B3472" t="s">
        <v>0</v>
      </c>
      <c r="C3472" s="4">
        <v>185241.75</v>
      </c>
      <c r="D3472" s="15" t="s">
        <v>83</v>
      </c>
      <c r="E3472" t="s">
        <v>14</v>
      </c>
      <c r="F3472">
        <v>6</v>
      </c>
    </row>
    <row r="3473" spans="1:6">
      <c r="A3473" s="7">
        <v>44511</v>
      </c>
      <c r="B3473" t="s">
        <v>0</v>
      </c>
      <c r="C3473" s="4">
        <v>185241.75</v>
      </c>
      <c r="D3473" s="15" t="s">
        <v>84</v>
      </c>
      <c r="E3473" t="s">
        <v>38</v>
      </c>
      <c r="F3473">
        <v>309</v>
      </c>
    </row>
    <row r="3474" spans="1:6">
      <c r="A3474" s="7">
        <v>44511</v>
      </c>
      <c r="B3474" t="s">
        <v>0</v>
      </c>
      <c r="C3474" s="4">
        <v>185241.75</v>
      </c>
      <c r="D3474" s="15" t="s">
        <v>85</v>
      </c>
      <c r="E3474" t="s">
        <v>40</v>
      </c>
      <c r="F3474">
        <v>3420</v>
      </c>
    </row>
    <row r="3475" spans="1:6">
      <c r="A3475" s="7">
        <v>44511</v>
      </c>
      <c r="B3475" t="s">
        <v>0</v>
      </c>
      <c r="C3475" s="4">
        <v>185241.75</v>
      </c>
      <c r="D3475" s="15" t="s">
        <v>86</v>
      </c>
      <c r="E3475" t="s">
        <v>13</v>
      </c>
      <c r="F3475">
        <v>0</v>
      </c>
    </row>
    <row r="3476" spans="1:6">
      <c r="A3476" s="7">
        <v>44511</v>
      </c>
      <c r="B3476" t="s">
        <v>0</v>
      </c>
      <c r="C3476" s="4">
        <v>185241.75</v>
      </c>
      <c r="D3476" s="15" t="s">
        <v>87</v>
      </c>
      <c r="E3476" t="s">
        <v>37</v>
      </c>
      <c r="F3476">
        <v>0</v>
      </c>
    </row>
    <row r="3477" spans="1:6">
      <c r="A3477" s="7">
        <v>44511</v>
      </c>
      <c r="B3477" t="s">
        <v>0</v>
      </c>
      <c r="C3477" s="4">
        <v>185241.75</v>
      </c>
      <c r="D3477" s="15" t="s">
        <v>88</v>
      </c>
      <c r="E3477" t="s">
        <v>39</v>
      </c>
      <c r="F3477">
        <v>0</v>
      </c>
    </row>
    <row r="3478" spans="1:6">
      <c r="A3478" s="7">
        <v>44511</v>
      </c>
      <c r="B3478" t="s">
        <v>0</v>
      </c>
      <c r="C3478" s="4">
        <v>185241.75</v>
      </c>
      <c r="D3478" s="15" t="s">
        <v>89</v>
      </c>
      <c r="E3478" t="s">
        <v>20</v>
      </c>
      <c r="F3478">
        <v>483</v>
      </c>
    </row>
    <row r="3479" spans="1:6">
      <c r="A3479" s="7">
        <v>44511</v>
      </c>
      <c r="B3479" t="s">
        <v>0</v>
      </c>
      <c r="C3479" s="4">
        <v>185241.75</v>
      </c>
      <c r="D3479" s="15" t="s">
        <v>89</v>
      </c>
      <c r="E3479" t="s">
        <v>21</v>
      </c>
      <c r="F3479">
        <v>2</v>
      </c>
    </row>
    <row r="3480" spans="1:6">
      <c r="A3480" s="7">
        <v>44511</v>
      </c>
      <c r="B3480" t="s">
        <v>0</v>
      </c>
      <c r="C3480" s="4">
        <v>185241.75</v>
      </c>
      <c r="D3480" s="15" t="s">
        <v>89</v>
      </c>
      <c r="E3480" t="s">
        <v>22</v>
      </c>
      <c r="F3480">
        <v>1090</v>
      </c>
    </row>
    <row r="3481" spans="1:6">
      <c r="A3481" s="7">
        <v>44511</v>
      </c>
      <c r="B3481" t="s">
        <v>0</v>
      </c>
      <c r="C3481" s="4">
        <v>185241.75</v>
      </c>
      <c r="D3481" s="15" t="s">
        <v>90</v>
      </c>
      <c r="E3481" t="s">
        <v>91</v>
      </c>
      <c r="F3481">
        <v>1</v>
      </c>
    </row>
    <row r="3482" spans="1:6">
      <c r="A3482" s="7">
        <v>44511</v>
      </c>
      <c r="B3482" t="s">
        <v>0</v>
      </c>
      <c r="C3482" s="4">
        <v>185241.75</v>
      </c>
      <c r="D3482" s="15" t="s">
        <v>90</v>
      </c>
      <c r="E3482" t="s">
        <v>18</v>
      </c>
      <c r="F3482">
        <v>0</v>
      </c>
    </row>
    <row r="3483" spans="1:6">
      <c r="A3483" s="7">
        <v>44511</v>
      </c>
      <c r="B3483" t="s">
        <v>0</v>
      </c>
      <c r="C3483" s="4">
        <v>185241.75</v>
      </c>
      <c r="D3483" s="15" t="s">
        <v>90</v>
      </c>
      <c r="E3483" t="s">
        <v>92</v>
      </c>
      <c r="F3483">
        <v>0</v>
      </c>
    </row>
    <row r="3484" spans="1:6">
      <c r="A3484" s="7">
        <v>44511</v>
      </c>
      <c r="B3484" t="s">
        <v>0</v>
      </c>
      <c r="C3484" s="4">
        <v>185241.75</v>
      </c>
      <c r="D3484" s="15" t="s">
        <v>90</v>
      </c>
      <c r="E3484" t="s">
        <v>93</v>
      </c>
      <c r="F3484">
        <v>0</v>
      </c>
    </row>
    <row r="3485" spans="1:6">
      <c r="A3485" s="7">
        <v>44511</v>
      </c>
      <c r="B3485" t="s">
        <v>0</v>
      </c>
      <c r="C3485" s="4">
        <v>185241.75</v>
      </c>
      <c r="D3485" s="15" t="s">
        <v>90</v>
      </c>
      <c r="E3485" t="s">
        <v>94</v>
      </c>
      <c r="F3485">
        <v>0</v>
      </c>
    </row>
    <row r="3486" spans="1:6">
      <c r="A3486" s="7">
        <v>44512</v>
      </c>
      <c r="B3486" t="s">
        <v>0</v>
      </c>
      <c r="C3486" s="4">
        <v>179412.8</v>
      </c>
      <c r="D3486" s="15" t="s">
        <v>73</v>
      </c>
      <c r="E3486" t="s">
        <v>56</v>
      </c>
      <c r="F3486">
        <v>0</v>
      </c>
    </row>
    <row r="3487" spans="1:6">
      <c r="A3487" s="7">
        <v>44512</v>
      </c>
      <c r="B3487" t="s">
        <v>0</v>
      </c>
      <c r="C3487" s="4">
        <v>179412.8</v>
      </c>
      <c r="D3487" s="15" t="s">
        <v>73</v>
      </c>
      <c r="E3487" t="s">
        <v>55</v>
      </c>
      <c r="F3487">
        <v>0</v>
      </c>
    </row>
    <row r="3488" spans="1:6">
      <c r="A3488" s="7">
        <v>44512</v>
      </c>
      <c r="B3488" t="s">
        <v>0</v>
      </c>
      <c r="C3488" s="4">
        <v>179412.8</v>
      </c>
      <c r="D3488" s="15" t="s">
        <v>76</v>
      </c>
      <c r="E3488" t="s">
        <v>25</v>
      </c>
      <c r="F3488">
        <v>48</v>
      </c>
    </row>
    <row r="3489" spans="1:6">
      <c r="A3489" s="7">
        <v>44512</v>
      </c>
      <c r="B3489" t="s">
        <v>0</v>
      </c>
      <c r="C3489" s="4">
        <v>179412.8</v>
      </c>
      <c r="D3489" s="15" t="s">
        <v>78</v>
      </c>
      <c r="E3489" t="s">
        <v>57</v>
      </c>
      <c r="F3489">
        <v>9</v>
      </c>
    </row>
    <row r="3490" spans="1:6">
      <c r="A3490" s="7">
        <v>44512</v>
      </c>
      <c r="B3490" t="s">
        <v>0</v>
      </c>
      <c r="C3490" s="4">
        <v>179412.8</v>
      </c>
      <c r="D3490" s="15" t="s">
        <v>78</v>
      </c>
      <c r="E3490" t="s">
        <v>58</v>
      </c>
      <c r="F3490">
        <v>127</v>
      </c>
    </row>
    <row r="3491" spans="1:6">
      <c r="A3491" s="7">
        <v>44512</v>
      </c>
      <c r="B3491" t="s">
        <v>0</v>
      </c>
      <c r="C3491" s="4">
        <v>179412.8</v>
      </c>
      <c r="D3491" s="15" t="s">
        <v>79</v>
      </c>
      <c r="E3491" t="s">
        <v>36</v>
      </c>
      <c r="F3491">
        <v>52</v>
      </c>
    </row>
    <row r="3492" spans="1:6">
      <c r="A3492" s="7">
        <v>44512</v>
      </c>
      <c r="B3492" t="s">
        <v>0</v>
      </c>
      <c r="C3492" s="4">
        <v>179412.8</v>
      </c>
      <c r="D3492" s="15" t="s">
        <v>80</v>
      </c>
      <c r="E3492" t="s">
        <v>60</v>
      </c>
      <c r="F3492">
        <v>0</v>
      </c>
    </row>
    <row r="3493" spans="1:6">
      <c r="A3493" s="7">
        <v>44512</v>
      </c>
      <c r="B3493" t="s">
        <v>0</v>
      </c>
      <c r="C3493" s="4">
        <v>179412.8</v>
      </c>
      <c r="D3493" s="15" t="s">
        <v>80</v>
      </c>
      <c r="E3493" t="s">
        <v>59</v>
      </c>
      <c r="F3493">
        <v>0</v>
      </c>
    </row>
    <row r="3494" spans="1:6">
      <c r="A3494" s="7">
        <v>44512</v>
      </c>
      <c r="B3494" t="s">
        <v>0</v>
      </c>
      <c r="C3494" s="4">
        <v>179412.8</v>
      </c>
      <c r="D3494" s="15" t="s">
        <v>81</v>
      </c>
      <c r="E3494" t="s">
        <v>15</v>
      </c>
      <c r="F3494">
        <v>0</v>
      </c>
    </row>
    <row r="3495" spans="1:6">
      <c r="A3495" s="7">
        <v>44512</v>
      </c>
      <c r="B3495" t="s">
        <v>0</v>
      </c>
      <c r="C3495" s="4">
        <v>179412.8</v>
      </c>
      <c r="D3495" s="15" t="s">
        <v>81</v>
      </c>
      <c r="E3495" t="s">
        <v>16</v>
      </c>
      <c r="F3495">
        <v>187</v>
      </c>
    </row>
    <row r="3496" spans="1:6">
      <c r="A3496" s="7">
        <v>44512</v>
      </c>
      <c r="B3496" t="s">
        <v>0</v>
      </c>
      <c r="C3496" s="4">
        <v>179412.8</v>
      </c>
      <c r="D3496" s="15" t="s">
        <v>81</v>
      </c>
      <c r="E3496" t="s">
        <v>17</v>
      </c>
      <c r="F3496">
        <v>0</v>
      </c>
    </row>
    <row r="3497" spans="1:6">
      <c r="A3497" s="7">
        <v>44512</v>
      </c>
      <c r="B3497" t="s">
        <v>0</v>
      </c>
      <c r="C3497" s="4">
        <v>179412.8</v>
      </c>
      <c r="D3497" s="15" t="s">
        <v>82</v>
      </c>
      <c r="E3497" t="s">
        <v>19</v>
      </c>
      <c r="F3497">
        <v>0</v>
      </c>
    </row>
    <row r="3498" spans="1:6">
      <c r="A3498" s="7">
        <v>44512</v>
      </c>
      <c r="B3498" t="s">
        <v>0</v>
      </c>
      <c r="C3498" s="4">
        <v>179412.8</v>
      </c>
      <c r="D3498" s="15" t="s">
        <v>83</v>
      </c>
      <c r="E3498" t="s">
        <v>14</v>
      </c>
      <c r="F3498">
        <v>6</v>
      </c>
    </row>
    <row r="3499" spans="1:6">
      <c r="A3499" s="7">
        <v>44512</v>
      </c>
      <c r="B3499" t="s">
        <v>0</v>
      </c>
      <c r="C3499" s="4">
        <v>179412.8</v>
      </c>
      <c r="D3499" s="15" t="s">
        <v>84</v>
      </c>
      <c r="E3499" t="s">
        <v>38</v>
      </c>
      <c r="F3499">
        <v>293</v>
      </c>
    </row>
    <row r="3500" spans="1:6">
      <c r="A3500" s="7">
        <v>44512</v>
      </c>
      <c r="B3500" t="s">
        <v>0</v>
      </c>
      <c r="C3500" s="4">
        <v>179412.8</v>
      </c>
      <c r="D3500" s="15" t="s">
        <v>85</v>
      </c>
      <c r="E3500" t="s">
        <v>40</v>
      </c>
      <c r="F3500">
        <v>3433</v>
      </c>
    </row>
    <row r="3501" spans="1:6">
      <c r="A3501" s="7">
        <v>44512</v>
      </c>
      <c r="B3501" t="s">
        <v>0</v>
      </c>
      <c r="C3501" s="4">
        <v>179412.8</v>
      </c>
      <c r="D3501" s="15" t="s">
        <v>86</v>
      </c>
      <c r="E3501" t="s">
        <v>13</v>
      </c>
      <c r="F3501">
        <v>0</v>
      </c>
    </row>
    <row r="3502" spans="1:6">
      <c r="A3502" s="7">
        <v>44512</v>
      </c>
      <c r="B3502" t="s">
        <v>0</v>
      </c>
      <c r="C3502" s="4">
        <v>179412.8</v>
      </c>
      <c r="D3502" s="15" t="s">
        <v>87</v>
      </c>
      <c r="E3502" t="s">
        <v>37</v>
      </c>
      <c r="F3502">
        <v>0</v>
      </c>
    </row>
    <row r="3503" spans="1:6">
      <c r="A3503" s="7">
        <v>44512</v>
      </c>
      <c r="B3503" t="s">
        <v>0</v>
      </c>
      <c r="C3503" s="4">
        <v>179412.8</v>
      </c>
      <c r="D3503" s="15" t="s">
        <v>88</v>
      </c>
      <c r="E3503" t="s">
        <v>39</v>
      </c>
      <c r="F3503">
        <v>0</v>
      </c>
    </row>
    <row r="3504" spans="1:6">
      <c r="A3504" s="7">
        <v>44512</v>
      </c>
      <c r="B3504" t="s">
        <v>0</v>
      </c>
      <c r="C3504" s="4">
        <v>179412.8</v>
      </c>
      <c r="D3504" s="15" t="s">
        <v>89</v>
      </c>
      <c r="E3504" t="s">
        <v>20</v>
      </c>
      <c r="F3504">
        <v>461</v>
      </c>
    </row>
    <row r="3505" spans="1:6">
      <c r="A3505" s="7">
        <v>44512</v>
      </c>
      <c r="B3505" t="s">
        <v>0</v>
      </c>
      <c r="C3505" s="4">
        <v>179412.8</v>
      </c>
      <c r="D3505" s="15" t="s">
        <v>89</v>
      </c>
      <c r="E3505" t="s">
        <v>21</v>
      </c>
      <c r="F3505">
        <v>2</v>
      </c>
    </row>
    <row r="3506" spans="1:6">
      <c r="A3506" s="7">
        <v>44512</v>
      </c>
      <c r="B3506" t="s">
        <v>0</v>
      </c>
      <c r="C3506" s="4">
        <v>179412.8</v>
      </c>
      <c r="D3506" s="15" t="s">
        <v>89</v>
      </c>
      <c r="E3506" t="s">
        <v>22</v>
      </c>
      <c r="F3506">
        <v>1027</v>
      </c>
    </row>
    <row r="3507" spans="1:6">
      <c r="A3507" s="7">
        <v>44512</v>
      </c>
      <c r="B3507" t="s">
        <v>0</v>
      </c>
      <c r="C3507" s="4">
        <v>179412.8</v>
      </c>
      <c r="D3507" s="15" t="s">
        <v>90</v>
      </c>
      <c r="E3507" t="s">
        <v>91</v>
      </c>
      <c r="F3507">
        <v>0</v>
      </c>
    </row>
    <row r="3508" spans="1:6">
      <c r="A3508" s="7">
        <v>44512</v>
      </c>
      <c r="B3508" t="s">
        <v>0</v>
      </c>
      <c r="C3508" s="4">
        <v>179412.8</v>
      </c>
      <c r="D3508" s="15" t="s">
        <v>90</v>
      </c>
      <c r="E3508" t="s">
        <v>18</v>
      </c>
      <c r="F3508">
        <v>0</v>
      </c>
    </row>
    <row r="3509" spans="1:6">
      <c r="A3509" s="7">
        <v>44512</v>
      </c>
      <c r="B3509" t="s">
        <v>0</v>
      </c>
      <c r="C3509" s="4">
        <v>179412.8</v>
      </c>
      <c r="D3509" s="15" t="s">
        <v>90</v>
      </c>
      <c r="E3509" t="s">
        <v>92</v>
      </c>
      <c r="F3509">
        <v>0</v>
      </c>
    </row>
    <row r="3510" spans="1:6">
      <c r="A3510" s="7">
        <v>44512</v>
      </c>
      <c r="B3510" t="s">
        <v>0</v>
      </c>
      <c r="C3510" s="4">
        <v>179412.8</v>
      </c>
      <c r="D3510" s="15" t="s">
        <v>90</v>
      </c>
      <c r="E3510" t="s">
        <v>93</v>
      </c>
      <c r="F3510">
        <v>0</v>
      </c>
    </row>
    <row r="3511" spans="1:6">
      <c r="A3511" s="7">
        <v>44512</v>
      </c>
      <c r="B3511" t="s">
        <v>0</v>
      </c>
      <c r="C3511" s="4">
        <v>179412.8</v>
      </c>
      <c r="D3511" s="15" t="s">
        <v>90</v>
      </c>
      <c r="E3511" t="s">
        <v>94</v>
      </c>
      <c r="F3511">
        <v>0</v>
      </c>
    </row>
    <row r="3512" spans="1:6">
      <c r="A3512" s="7">
        <v>44513</v>
      </c>
      <c r="B3512" t="s">
        <v>0</v>
      </c>
      <c r="C3512" s="4">
        <v>193659.7</v>
      </c>
      <c r="D3512" s="15" t="s">
        <v>73</v>
      </c>
      <c r="E3512" t="s">
        <v>56</v>
      </c>
      <c r="F3512">
        <v>0</v>
      </c>
    </row>
    <row r="3513" spans="1:6">
      <c r="A3513" s="7">
        <v>44513</v>
      </c>
      <c r="B3513" t="s">
        <v>0</v>
      </c>
      <c r="C3513" s="4">
        <v>193659.7</v>
      </c>
      <c r="D3513" s="15" t="s">
        <v>73</v>
      </c>
      <c r="E3513" t="s">
        <v>55</v>
      </c>
      <c r="F3513">
        <v>0</v>
      </c>
    </row>
    <row r="3514" spans="1:6">
      <c r="A3514" s="7">
        <v>44513</v>
      </c>
      <c r="B3514" t="s">
        <v>0</v>
      </c>
      <c r="C3514" s="4">
        <v>193659.7</v>
      </c>
      <c r="D3514" s="15" t="s">
        <v>76</v>
      </c>
      <c r="E3514" t="s">
        <v>25</v>
      </c>
      <c r="F3514">
        <v>53</v>
      </c>
    </row>
    <row r="3515" spans="1:6">
      <c r="A3515" s="7">
        <v>44513</v>
      </c>
      <c r="B3515" t="s">
        <v>0</v>
      </c>
      <c r="C3515" s="4">
        <v>193659.7</v>
      </c>
      <c r="D3515" s="15" t="s">
        <v>78</v>
      </c>
      <c r="E3515" t="s">
        <v>57</v>
      </c>
      <c r="F3515">
        <v>7</v>
      </c>
    </row>
    <row r="3516" spans="1:6">
      <c r="A3516" s="7">
        <v>44513</v>
      </c>
      <c r="B3516" t="s">
        <v>0</v>
      </c>
      <c r="C3516" s="4">
        <v>193659.7</v>
      </c>
      <c r="D3516" s="15" t="s">
        <v>78</v>
      </c>
      <c r="E3516" t="s">
        <v>58</v>
      </c>
      <c r="F3516">
        <v>112</v>
      </c>
    </row>
    <row r="3517" spans="1:6">
      <c r="A3517" s="7">
        <v>44513</v>
      </c>
      <c r="B3517" t="s">
        <v>0</v>
      </c>
      <c r="C3517" s="4">
        <v>193659.7</v>
      </c>
      <c r="D3517" s="15" t="s">
        <v>79</v>
      </c>
      <c r="E3517" t="s">
        <v>36</v>
      </c>
      <c r="F3517">
        <v>58</v>
      </c>
    </row>
    <row r="3518" spans="1:6">
      <c r="A3518" s="7">
        <v>44513</v>
      </c>
      <c r="B3518" t="s">
        <v>0</v>
      </c>
      <c r="C3518" s="4">
        <v>193659.7</v>
      </c>
      <c r="D3518" s="15" t="s">
        <v>80</v>
      </c>
      <c r="E3518" t="s">
        <v>60</v>
      </c>
      <c r="F3518">
        <v>0</v>
      </c>
    </row>
    <row r="3519" spans="1:6">
      <c r="A3519" s="7">
        <v>44513</v>
      </c>
      <c r="B3519" t="s">
        <v>0</v>
      </c>
      <c r="C3519" s="4">
        <v>193659.7</v>
      </c>
      <c r="D3519" s="15" t="s">
        <v>80</v>
      </c>
      <c r="E3519" t="s">
        <v>59</v>
      </c>
      <c r="F3519">
        <v>0</v>
      </c>
    </row>
    <row r="3520" spans="1:6">
      <c r="A3520" s="7">
        <v>44513</v>
      </c>
      <c r="B3520" t="s">
        <v>0</v>
      </c>
      <c r="C3520" s="4">
        <v>193659.7</v>
      </c>
      <c r="D3520" s="15" t="s">
        <v>81</v>
      </c>
      <c r="E3520" t="s">
        <v>15</v>
      </c>
      <c r="F3520">
        <v>0</v>
      </c>
    </row>
    <row r="3521" spans="1:6">
      <c r="A3521" s="7">
        <v>44513</v>
      </c>
      <c r="B3521" t="s">
        <v>0</v>
      </c>
      <c r="C3521" s="4">
        <v>193659.7</v>
      </c>
      <c r="D3521" s="15" t="s">
        <v>81</v>
      </c>
      <c r="E3521" t="s">
        <v>16</v>
      </c>
      <c r="F3521">
        <v>240</v>
      </c>
    </row>
    <row r="3522" spans="1:6">
      <c r="A3522" s="7">
        <v>44513</v>
      </c>
      <c r="B3522" t="s">
        <v>0</v>
      </c>
      <c r="C3522" s="4">
        <v>193659.7</v>
      </c>
      <c r="D3522" s="15" t="s">
        <v>81</v>
      </c>
      <c r="E3522" t="s">
        <v>17</v>
      </c>
      <c r="F3522">
        <v>0</v>
      </c>
    </row>
    <row r="3523" spans="1:6">
      <c r="A3523" s="7">
        <v>44513</v>
      </c>
      <c r="B3523" t="s">
        <v>0</v>
      </c>
      <c r="C3523" s="4">
        <v>193659.7</v>
      </c>
      <c r="D3523" s="15" t="s">
        <v>82</v>
      </c>
      <c r="E3523" t="s">
        <v>19</v>
      </c>
      <c r="F3523">
        <v>0</v>
      </c>
    </row>
    <row r="3524" spans="1:6">
      <c r="A3524" s="7">
        <v>44513</v>
      </c>
      <c r="B3524" t="s">
        <v>0</v>
      </c>
      <c r="C3524" s="4">
        <v>193659.7</v>
      </c>
      <c r="D3524" s="15" t="s">
        <v>83</v>
      </c>
      <c r="E3524" t="s">
        <v>14</v>
      </c>
      <c r="F3524">
        <v>7</v>
      </c>
    </row>
    <row r="3525" spans="1:6">
      <c r="A3525" s="7">
        <v>44513</v>
      </c>
      <c r="B3525" t="s">
        <v>0</v>
      </c>
      <c r="C3525" s="4">
        <v>193659.7</v>
      </c>
      <c r="D3525" s="15" t="s">
        <v>84</v>
      </c>
      <c r="E3525" t="s">
        <v>38</v>
      </c>
      <c r="F3525">
        <v>287</v>
      </c>
    </row>
    <row r="3526" spans="1:6">
      <c r="A3526" s="7">
        <v>44513</v>
      </c>
      <c r="B3526" t="s">
        <v>0</v>
      </c>
      <c r="C3526" s="4">
        <v>193659.7</v>
      </c>
      <c r="D3526" s="15" t="s">
        <v>85</v>
      </c>
      <c r="E3526" t="s">
        <v>40</v>
      </c>
      <c r="F3526">
        <v>3452</v>
      </c>
    </row>
    <row r="3527" spans="1:6">
      <c r="A3527" s="7">
        <v>44513</v>
      </c>
      <c r="B3527" t="s">
        <v>0</v>
      </c>
      <c r="C3527" s="4">
        <v>193659.7</v>
      </c>
      <c r="D3527" s="15" t="s">
        <v>86</v>
      </c>
      <c r="E3527" t="s">
        <v>13</v>
      </c>
      <c r="F3527">
        <v>0</v>
      </c>
    </row>
    <row r="3528" spans="1:6">
      <c r="A3528" s="7">
        <v>44513</v>
      </c>
      <c r="B3528" t="s">
        <v>0</v>
      </c>
      <c r="C3528" s="4">
        <v>193659.7</v>
      </c>
      <c r="D3528" s="15" t="s">
        <v>87</v>
      </c>
      <c r="E3528" t="s">
        <v>37</v>
      </c>
      <c r="F3528">
        <v>0</v>
      </c>
    </row>
    <row r="3529" spans="1:6">
      <c r="A3529" s="7">
        <v>44513</v>
      </c>
      <c r="B3529" t="s">
        <v>0</v>
      </c>
      <c r="C3529" s="4">
        <v>193659.7</v>
      </c>
      <c r="D3529" s="15" t="s">
        <v>88</v>
      </c>
      <c r="E3529" t="s">
        <v>39</v>
      </c>
      <c r="F3529">
        <v>0</v>
      </c>
    </row>
    <row r="3530" spans="1:6">
      <c r="A3530" s="7">
        <v>44513</v>
      </c>
      <c r="B3530" t="s">
        <v>0</v>
      </c>
      <c r="C3530" s="4">
        <v>193659.7</v>
      </c>
      <c r="D3530" s="15" t="s">
        <v>89</v>
      </c>
      <c r="E3530" t="s">
        <v>20</v>
      </c>
      <c r="F3530">
        <v>459</v>
      </c>
    </row>
    <row r="3531" spans="1:6">
      <c r="A3531" s="7">
        <v>44513</v>
      </c>
      <c r="B3531" t="s">
        <v>0</v>
      </c>
      <c r="C3531" s="4">
        <v>193659.7</v>
      </c>
      <c r="D3531" s="15" t="s">
        <v>89</v>
      </c>
      <c r="E3531" t="s">
        <v>21</v>
      </c>
      <c r="F3531">
        <v>3</v>
      </c>
    </row>
    <row r="3532" spans="1:6">
      <c r="A3532" s="7">
        <v>44513</v>
      </c>
      <c r="B3532" t="s">
        <v>0</v>
      </c>
      <c r="C3532" s="4">
        <v>193659.7</v>
      </c>
      <c r="D3532" s="15" t="s">
        <v>89</v>
      </c>
      <c r="E3532" t="s">
        <v>22</v>
      </c>
      <c r="F3532">
        <v>937</v>
      </c>
    </row>
    <row r="3533" spans="1:6">
      <c r="A3533" s="7">
        <v>44513</v>
      </c>
      <c r="B3533" t="s">
        <v>0</v>
      </c>
      <c r="C3533" s="4">
        <v>193659.7</v>
      </c>
      <c r="D3533" s="15" t="s">
        <v>90</v>
      </c>
      <c r="E3533" t="s">
        <v>91</v>
      </c>
      <c r="F3533">
        <v>0</v>
      </c>
    </row>
    <row r="3534" spans="1:6">
      <c r="A3534" s="7">
        <v>44513</v>
      </c>
      <c r="B3534" t="s">
        <v>0</v>
      </c>
      <c r="C3534" s="4">
        <v>193659.7</v>
      </c>
      <c r="D3534" s="15" t="s">
        <v>90</v>
      </c>
      <c r="E3534" t="s">
        <v>18</v>
      </c>
      <c r="F3534">
        <v>0</v>
      </c>
    </row>
    <row r="3535" spans="1:6">
      <c r="A3535" s="7">
        <v>44513</v>
      </c>
      <c r="B3535" t="s">
        <v>0</v>
      </c>
      <c r="C3535" s="4">
        <v>193659.7</v>
      </c>
      <c r="D3535" s="15" t="s">
        <v>90</v>
      </c>
      <c r="E3535" t="s">
        <v>92</v>
      </c>
      <c r="F3535">
        <v>0</v>
      </c>
    </row>
    <row r="3536" spans="1:6">
      <c r="A3536" s="7">
        <v>44513</v>
      </c>
      <c r="B3536" t="s">
        <v>0</v>
      </c>
      <c r="C3536" s="4">
        <v>193659.7</v>
      </c>
      <c r="D3536" s="15" t="s">
        <v>90</v>
      </c>
      <c r="E3536" t="s">
        <v>93</v>
      </c>
      <c r="F3536">
        <v>0</v>
      </c>
    </row>
    <row r="3537" spans="1:6">
      <c r="A3537" s="7">
        <v>44513</v>
      </c>
      <c r="B3537" t="s">
        <v>0</v>
      </c>
      <c r="C3537" s="4">
        <v>193659.7</v>
      </c>
      <c r="D3537" s="15" t="s">
        <v>90</v>
      </c>
      <c r="E3537" t="s">
        <v>94</v>
      </c>
      <c r="F3537">
        <v>0</v>
      </c>
    </row>
    <row r="3538" spans="1:6">
      <c r="A3538" s="7">
        <v>44514</v>
      </c>
      <c r="B3538" t="s">
        <v>0</v>
      </c>
      <c r="C3538" s="4">
        <v>176705.14</v>
      </c>
      <c r="D3538" s="15" t="s">
        <v>73</v>
      </c>
      <c r="E3538" t="s">
        <v>56</v>
      </c>
      <c r="F3538">
        <v>0</v>
      </c>
    </row>
    <row r="3539" spans="1:6">
      <c r="A3539" s="7">
        <v>44514</v>
      </c>
      <c r="B3539" t="s">
        <v>0</v>
      </c>
      <c r="C3539" s="4">
        <v>176705.14</v>
      </c>
      <c r="D3539" s="15" t="s">
        <v>73</v>
      </c>
      <c r="E3539" t="s">
        <v>55</v>
      </c>
      <c r="F3539">
        <v>0</v>
      </c>
    </row>
    <row r="3540" spans="1:6">
      <c r="A3540" s="7">
        <v>44514</v>
      </c>
      <c r="B3540" t="s">
        <v>0</v>
      </c>
      <c r="C3540" s="4">
        <v>176705.14</v>
      </c>
      <c r="D3540" s="15" t="s">
        <v>76</v>
      </c>
      <c r="E3540" t="s">
        <v>25</v>
      </c>
      <c r="F3540">
        <v>43</v>
      </c>
    </row>
    <row r="3541" spans="1:6">
      <c r="A3541" s="7">
        <v>44514</v>
      </c>
      <c r="B3541" t="s">
        <v>0</v>
      </c>
      <c r="C3541" s="4">
        <v>176705.14</v>
      </c>
      <c r="D3541" s="15" t="s">
        <v>78</v>
      </c>
      <c r="E3541" t="s">
        <v>57</v>
      </c>
      <c r="F3541">
        <v>8</v>
      </c>
    </row>
    <row r="3542" spans="1:6">
      <c r="A3542" s="7">
        <v>44514</v>
      </c>
      <c r="B3542" t="s">
        <v>0</v>
      </c>
      <c r="C3542" s="4">
        <v>176705.14</v>
      </c>
      <c r="D3542" s="15" t="s">
        <v>78</v>
      </c>
      <c r="E3542" t="s">
        <v>58</v>
      </c>
      <c r="F3542">
        <v>113</v>
      </c>
    </row>
    <row r="3543" spans="1:6">
      <c r="A3543" s="7">
        <v>44514</v>
      </c>
      <c r="B3543" t="s">
        <v>0</v>
      </c>
      <c r="C3543" s="4">
        <v>176705.14</v>
      </c>
      <c r="D3543" s="15" t="s">
        <v>79</v>
      </c>
      <c r="E3543" t="s">
        <v>36</v>
      </c>
      <c r="F3543">
        <v>78</v>
      </c>
    </row>
    <row r="3544" spans="1:6">
      <c r="A3544" s="7">
        <v>44514</v>
      </c>
      <c r="B3544" t="s">
        <v>0</v>
      </c>
      <c r="C3544" s="4">
        <v>176705.14</v>
      </c>
      <c r="D3544" s="15" t="s">
        <v>80</v>
      </c>
      <c r="E3544" t="s">
        <v>60</v>
      </c>
      <c r="F3544">
        <v>0</v>
      </c>
    </row>
    <row r="3545" spans="1:6">
      <c r="A3545" s="7">
        <v>44514</v>
      </c>
      <c r="B3545" t="s">
        <v>0</v>
      </c>
      <c r="C3545" s="4">
        <v>176705.14</v>
      </c>
      <c r="D3545" s="15" t="s">
        <v>80</v>
      </c>
      <c r="E3545" t="s">
        <v>59</v>
      </c>
      <c r="F3545">
        <v>0</v>
      </c>
    </row>
    <row r="3546" spans="1:6">
      <c r="A3546" s="7">
        <v>44514</v>
      </c>
      <c r="B3546" t="s">
        <v>0</v>
      </c>
      <c r="C3546" s="4">
        <v>176705.14</v>
      </c>
      <c r="D3546" s="15" t="s">
        <v>81</v>
      </c>
      <c r="E3546" t="s">
        <v>15</v>
      </c>
      <c r="F3546">
        <v>0</v>
      </c>
    </row>
    <row r="3547" spans="1:6">
      <c r="A3547" s="7">
        <v>44514</v>
      </c>
      <c r="B3547" t="s">
        <v>0</v>
      </c>
      <c r="C3547" s="4">
        <v>176705.14</v>
      </c>
      <c r="D3547" s="15" t="s">
        <v>81</v>
      </c>
      <c r="E3547" t="s">
        <v>16</v>
      </c>
      <c r="F3547">
        <v>0</v>
      </c>
    </row>
    <row r="3548" spans="1:6">
      <c r="A3548" s="7">
        <v>44514</v>
      </c>
      <c r="B3548" t="s">
        <v>0</v>
      </c>
      <c r="C3548" s="4">
        <v>176705.14</v>
      </c>
      <c r="D3548" s="15" t="s">
        <v>81</v>
      </c>
      <c r="E3548" t="s">
        <v>17</v>
      </c>
      <c r="F3548">
        <v>0</v>
      </c>
    </row>
    <row r="3549" spans="1:6">
      <c r="A3549" s="7">
        <v>44514</v>
      </c>
      <c r="B3549" t="s">
        <v>0</v>
      </c>
      <c r="C3549" s="4">
        <v>176705.14</v>
      </c>
      <c r="D3549" s="15" t="s">
        <v>82</v>
      </c>
      <c r="E3549" t="s">
        <v>19</v>
      </c>
      <c r="F3549">
        <v>0</v>
      </c>
    </row>
    <row r="3550" spans="1:6">
      <c r="A3550" s="7">
        <v>44514</v>
      </c>
      <c r="B3550" t="s">
        <v>0</v>
      </c>
      <c r="C3550" s="4">
        <v>176705.14</v>
      </c>
      <c r="D3550" s="15" t="s">
        <v>83</v>
      </c>
      <c r="E3550" t="s">
        <v>14</v>
      </c>
      <c r="F3550">
        <v>7</v>
      </c>
    </row>
    <row r="3551" spans="1:6">
      <c r="A3551" s="7">
        <v>44514</v>
      </c>
      <c r="B3551" t="s">
        <v>0</v>
      </c>
      <c r="C3551" s="4">
        <v>176705.14</v>
      </c>
      <c r="D3551" s="15" t="s">
        <v>84</v>
      </c>
      <c r="E3551" t="s">
        <v>38</v>
      </c>
      <c r="F3551">
        <v>285</v>
      </c>
    </row>
    <row r="3552" spans="1:6">
      <c r="A3552" s="7">
        <v>44514</v>
      </c>
      <c r="B3552" t="s">
        <v>0</v>
      </c>
      <c r="C3552" s="4">
        <v>176705.14</v>
      </c>
      <c r="D3552" s="15" t="s">
        <v>85</v>
      </c>
      <c r="E3552" t="s">
        <v>40</v>
      </c>
      <c r="F3552">
        <v>3996</v>
      </c>
    </row>
    <row r="3553" spans="1:6">
      <c r="A3553" s="7">
        <v>44514</v>
      </c>
      <c r="B3553" t="s">
        <v>0</v>
      </c>
      <c r="C3553" s="4">
        <v>176705.14</v>
      </c>
      <c r="D3553" s="15" t="s">
        <v>86</v>
      </c>
      <c r="E3553" t="s">
        <v>13</v>
      </c>
      <c r="F3553">
        <v>0</v>
      </c>
    </row>
    <row r="3554" spans="1:6">
      <c r="A3554" s="7">
        <v>44514</v>
      </c>
      <c r="B3554" t="s">
        <v>0</v>
      </c>
      <c r="C3554" s="4">
        <v>176705.14</v>
      </c>
      <c r="D3554" s="15" t="s">
        <v>87</v>
      </c>
      <c r="E3554" t="s">
        <v>37</v>
      </c>
      <c r="F3554">
        <v>0</v>
      </c>
    </row>
    <row r="3555" spans="1:6">
      <c r="A3555" s="7">
        <v>44514</v>
      </c>
      <c r="B3555" t="s">
        <v>0</v>
      </c>
      <c r="C3555" s="4">
        <v>176705.14</v>
      </c>
      <c r="D3555" s="15" t="s">
        <v>88</v>
      </c>
      <c r="E3555" t="s">
        <v>39</v>
      </c>
      <c r="F3555">
        <v>0</v>
      </c>
    </row>
    <row r="3556" spans="1:6">
      <c r="A3556" s="7">
        <v>44514</v>
      </c>
      <c r="B3556" t="s">
        <v>0</v>
      </c>
      <c r="C3556" s="4">
        <v>176705.14</v>
      </c>
      <c r="D3556" s="15" t="s">
        <v>89</v>
      </c>
      <c r="E3556" t="s">
        <v>20</v>
      </c>
      <c r="F3556">
        <v>458</v>
      </c>
    </row>
    <row r="3557" spans="1:6">
      <c r="A3557" s="7">
        <v>44514</v>
      </c>
      <c r="B3557" t="s">
        <v>0</v>
      </c>
      <c r="C3557" s="4">
        <v>176705.14</v>
      </c>
      <c r="D3557" s="15" t="s">
        <v>89</v>
      </c>
      <c r="E3557" t="s">
        <v>21</v>
      </c>
      <c r="F3557">
        <v>3</v>
      </c>
    </row>
    <row r="3558" spans="1:6">
      <c r="A3558" s="7">
        <v>44514</v>
      </c>
      <c r="B3558" t="s">
        <v>0</v>
      </c>
      <c r="C3558" s="4">
        <v>176705.14</v>
      </c>
      <c r="D3558" s="15" t="s">
        <v>89</v>
      </c>
      <c r="E3558" t="s">
        <v>22</v>
      </c>
      <c r="F3558">
        <v>930</v>
      </c>
    </row>
    <row r="3559" spans="1:6">
      <c r="A3559" s="7">
        <v>44514</v>
      </c>
      <c r="B3559" t="s">
        <v>0</v>
      </c>
      <c r="C3559" s="4">
        <v>176705.14</v>
      </c>
      <c r="D3559" s="15" t="s">
        <v>90</v>
      </c>
      <c r="E3559" t="s">
        <v>91</v>
      </c>
      <c r="F3559">
        <v>0</v>
      </c>
    </row>
    <row r="3560" spans="1:6">
      <c r="A3560" s="7">
        <v>44514</v>
      </c>
      <c r="B3560" t="s">
        <v>0</v>
      </c>
      <c r="C3560" s="4">
        <v>176705.14</v>
      </c>
      <c r="D3560" s="15" t="s">
        <v>90</v>
      </c>
      <c r="E3560" t="s">
        <v>18</v>
      </c>
      <c r="F3560">
        <v>0</v>
      </c>
    </row>
    <row r="3561" spans="1:6">
      <c r="A3561" s="7">
        <v>44514</v>
      </c>
      <c r="B3561" t="s">
        <v>0</v>
      </c>
      <c r="C3561" s="4">
        <v>176705.14</v>
      </c>
      <c r="D3561" s="15" t="s">
        <v>90</v>
      </c>
      <c r="E3561" t="s">
        <v>92</v>
      </c>
      <c r="F3561">
        <v>0</v>
      </c>
    </row>
    <row r="3562" spans="1:6">
      <c r="A3562" s="7">
        <v>44514</v>
      </c>
      <c r="B3562" t="s">
        <v>0</v>
      </c>
      <c r="C3562" s="4">
        <v>176705.14</v>
      </c>
      <c r="D3562" s="15" t="s">
        <v>90</v>
      </c>
      <c r="E3562" t="s">
        <v>93</v>
      </c>
      <c r="F3562">
        <v>0</v>
      </c>
    </row>
    <row r="3563" spans="1:6">
      <c r="A3563" s="7">
        <v>44514</v>
      </c>
      <c r="B3563" t="s">
        <v>0</v>
      </c>
      <c r="C3563" s="4">
        <v>176705.14</v>
      </c>
      <c r="D3563" s="15" t="s">
        <v>90</v>
      </c>
      <c r="E3563" t="s">
        <v>94</v>
      </c>
      <c r="F3563">
        <v>0</v>
      </c>
    </row>
    <row r="3564" spans="1:6">
      <c r="A3564" s="7">
        <v>44515</v>
      </c>
      <c r="B3564" t="s">
        <v>0</v>
      </c>
      <c r="C3564" s="4">
        <v>185868.72</v>
      </c>
      <c r="D3564" s="15" t="s">
        <v>73</v>
      </c>
      <c r="E3564" t="s">
        <v>56</v>
      </c>
      <c r="F3564">
        <v>0</v>
      </c>
    </row>
    <row r="3565" spans="1:6">
      <c r="A3565" s="7">
        <v>44515</v>
      </c>
      <c r="B3565" t="s">
        <v>0</v>
      </c>
      <c r="C3565" s="4">
        <v>185868.72</v>
      </c>
      <c r="D3565" s="15" t="s">
        <v>73</v>
      </c>
      <c r="E3565" t="s">
        <v>55</v>
      </c>
      <c r="F3565">
        <v>0</v>
      </c>
    </row>
    <row r="3566" spans="1:6">
      <c r="A3566" s="7">
        <v>44515</v>
      </c>
      <c r="B3566" t="s">
        <v>0</v>
      </c>
      <c r="C3566" s="4">
        <v>185868.72</v>
      </c>
      <c r="D3566" s="15" t="s">
        <v>76</v>
      </c>
      <c r="E3566" t="s">
        <v>25</v>
      </c>
      <c r="F3566">
        <v>29</v>
      </c>
    </row>
    <row r="3567" spans="1:6">
      <c r="A3567" s="7">
        <v>44515</v>
      </c>
      <c r="B3567" t="s">
        <v>0</v>
      </c>
      <c r="C3567" s="4">
        <v>185868.72</v>
      </c>
      <c r="D3567" s="15" t="s">
        <v>78</v>
      </c>
      <c r="E3567" t="s">
        <v>57</v>
      </c>
      <c r="F3567">
        <v>8</v>
      </c>
    </row>
    <row r="3568" spans="1:6">
      <c r="A3568" s="7">
        <v>44515</v>
      </c>
      <c r="B3568" t="s">
        <v>0</v>
      </c>
      <c r="C3568" s="4">
        <v>185868.72</v>
      </c>
      <c r="D3568" s="15" t="s">
        <v>78</v>
      </c>
      <c r="E3568" t="s">
        <v>58</v>
      </c>
      <c r="F3568">
        <v>149</v>
      </c>
    </row>
    <row r="3569" spans="1:6">
      <c r="A3569" s="7">
        <v>44515</v>
      </c>
      <c r="B3569" t="s">
        <v>0</v>
      </c>
      <c r="C3569" s="4">
        <v>185868.72</v>
      </c>
      <c r="D3569" s="15" t="s">
        <v>79</v>
      </c>
      <c r="E3569" t="s">
        <v>36</v>
      </c>
      <c r="F3569">
        <v>49</v>
      </c>
    </row>
    <row r="3570" spans="1:6">
      <c r="A3570" s="7">
        <v>44515</v>
      </c>
      <c r="B3570" t="s">
        <v>0</v>
      </c>
      <c r="C3570" s="4">
        <v>185868.72</v>
      </c>
      <c r="D3570" s="15" t="s">
        <v>80</v>
      </c>
      <c r="E3570" t="s">
        <v>60</v>
      </c>
      <c r="F3570">
        <v>0</v>
      </c>
    </row>
    <row r="3571" spans="1:6">
      <c r="A3571" s="7">
        <v>44515</v>
      </c>
      <c r="B3571" t="s">
        <v>0</v>
      </c>
      <c r="C3571" s="4">
        <v>185868.72</v>
      </c>
      <c r="D3571" s="15" t="s">
        <v>80</v>
      </c>
      <c r="E3571" t="s">
        <v>59</v>
      </c>
      <c r="F3571">
        <v>0</v>
      </c>
    </row>
    <row r="3572" spans="1:6">
      <c r="A3572" s="7">
        <v>44515</v>
      </c>
      <c r="B3572" t="s">
        <v>0</v>
      </c>
      <c r="C3572" s="4">
        <v>185868.72</v>
      </c>
      <c r="D3572" s="15" t="s">
        <v>81</v>
      </c>
      <c r="E3572" t="s">
        <v>15</v>
      </c>
      <c r="F3572">
        <v>0</v>
      </c>
    </row>
    <row r="3573" spans="1:6">
      <c r="A3573" s="7">
        <v>44515</v>
      </c>
      <c r="B3573" t="s">
        <v>0</v>
      </c>
      <c r="C3573" s="4">
        <v>185868.72</v>
      </c>
      <c r="D3573" s="15" t="s">
        <v>81</v>
      </c>
      <c r="E3573" t="s">
        <v>16</v>
      </c>
      <c r="F3573">
        <v>0</v>
      </c>
    </row>
    <row r="3574" spans="1:6">
      <c r="A3574" s="7">
        <v>44515</v>
      </c>
      <c r="B3574" t="s">
        <v>0</v>
      </c>
      <c r="C3574" s="4">
        <v>185868.72</v>
      </c>
      <c r="D3574" s="15" t="s">
        <v>81</v>
      </c>
      <c r="E3574" t="s">
        <v>17</v>
      </c>
      <c r="F3574">
        <v>0</v>
      </c>
    </row>
    <row r="3575" spans="1:6">
      <c r="A3575" s="7">
        <v>44515</v>
      </c>
      <c r="B3575" t="s">
        <v>0</v>
      </c>
      <c r="C3575" s="4">
        <v>185868.72</v>
      </c>
      <c r="D3575" s="15" t="s">
        <v>82</v>
      </c>
      <c r="E3575" t="s">
        <v>19</v>
      </c>
      <c r="F3575">
        <v>0</v>
      </c>
    </row>
    <row r="3576" spans="1:6">
      <c r="A3576" s="7">
        <v>44515</v>
      </c>
      <c r="B3576" t="s">
        <v>0</v>
      </c>
      <c r="C3576" s="4">
        <v>185868.72</v>
      </c>
      <c r="D3576" s="15" t="s">
        <v>83</v>
      </c>
      <c r="E3576" t="s">
        <v>14</v>
      </c>
      <c r="F3576">
        <v>5</v>
      </c>
    </row>
    <row r="3577" spans="1:6">
      <c r="A3577" s="7">
        <v>44515</v>
      </c>
      <c r="B3577" t="s">
        <v>0</v>
      </c>
      <c r="C3577" s="4">
        <v>185868.72</v>
      </c>
      <c r="D3577" s="15" t="s">
        <v>84</v>
      </c>
      <c r="E3577" t="s">
        <v>38</v>
      </c>
      <c r="F3577">
        <v>399</v>
      </c>
    </row>
    <row r="3578" spans="1:6">
      <c r="A3578" s="7">
        <v>44515</v>
      </c>
      <c r="B3578" t="s">
        <v>0</v>
      </c>
      <c r="C3578" s="4">
        <v>185868.72</v>
      </c>
      <c r="D3578" s="15" t="s">
        <v>85</v>
      </c>
      <c r="E3578" t="s">
        <v>40</v>
      </c>
      <c r="F3578">
        <v>4220</v>
      </c>
    </row>
    <row r="3579" spans="1:6">
      <c r="A3579" s="7">
        <v>44515</v>
      </c>
      <c r="B3579" t="s">
        <v>0</v>
      </c>
      <c r="C3579" s="4">
        <v>185868.72</v>
      </c>
      <c r="D3579" s="15" t="s">
        <v>86</v>
      </c>
      <c r="E3579" t="s">
        <v>13</v>
      </c>
      <c r="F3579">
        <v>0</v>
      </c>
    </row>
    <row r="3580" spans="1:6">
      <c r="A3580" s="7">
        <v>44515</v>
      </c>
      <c r="B3580" t="s">
        <v>0</v>
      </c>
      <c r="C3580" s="4">
        <v>185868.72</v>
      </c>
      <c r="D3580" s="15" t="s">
        <v>87</v>
      </c>
      <c r="E3580" t="s">
        <v>37</v>
      </c>
      <c r="F3580">
        <v>0</v>
      </c>
    </row>
    <row r="3581" spans="1:6">
      <c r="A3581" s="7">
        <v>44515</v>
      </c>
      <c r="B3581" t="s">
        <v>0</v>
      </c>
      <c r="C3581" s="4">
        <v>185868.72</v>
      </c>
      <c r="D3581" s="15" t="s">
        <v>88</v>
      </c>
      <c r="E3581" t="s">
        <v>39</v>
      </c>
      <c r="F3581">
        <v>0</v>
      </c>
    </row>
    <row r="3582" spans="1:6">
      <c r="A3582" s="7">
        <v>44515</v>
      </c>
      <c r="B3582" t="s">
        <v>0</v>
      </c>
      <c r="C3582" s="4">
        <v>185868.72</v>
      </c>
      <c r="D3582" s="15" t="s">
        <v>89</v>
      </c>
      <c r="E3582" t="s">
        <v>20</v>
      </c>
      <c r="F3582">
        <v>523</v>
      </c>
    </row>
    <row r="3583" spans="1:6">
      <c r="A3583" s="7">
        <v>44515</v>
      </c>
      <c r="B3583" t="s">
        <v>0</v>
      </c>
      <c r="C3583" s="4">
        <v>185868.72</v>
      </c>
      <c r="D3583" s="15" t="s">
        <v>89</v>
      </c>
      <c r="E3583" t="s">
        <v>21</v>
      </c>
      <c r="F3583">
        <v>3</v>
      </c>
    </row>
    <row r="3584" spans="1:6">
      <c r="A3584" s="7">
        <v>44515</v>
      </c>
      <c r="B3584" t="s">
        <v>0</v>
      </c>
      <c r="C3584" s="4">
        <v>185868.72</v>
      </c>
      <c r="D3584" s="15" t="s">
        <v>89</v>
      </c>
      <c r="E3584" t="s">
        <v>22</v>
      </c>
      <c r="F3584">
        <v>895</v>
      </c>
    </row>
    <row r="3585" spans="1:6">
      <c r="A3585" s="7">
        <v>44515</v>
      </c>
      <c r="B3585" t="s">
        <v>0</v>
      </c>
      <c r="C3585" s="4">
        <v>185868.72</v>
      </c>
      <c r="D3585" s="15" t="s">
        <v>90</v>
      </c>
      <c r="E3585" t="s">
        <v>91</v>
      </c>
      <c r="F3585">
        <v>0</v>
      </c>
    </row>
    <row r="3586" spans="1:6">
      <c r="A3586" s="7">
        <v>44515</v>
      </c>
      <c r="B3586" t="s">
        <v>0</v>
      </c>
      <c r="C3586" s="4">
        <v>185868.72</v>
      </c>
      <c r="D3586" s="15" t="s">
        <v>90</v>
      </c>
      <c r="E3586" t="s">
        <v>18</v>
      </c>
      <c r="F3586">
        <v>0</v>
      </c>
    </row>
    <row r="3587" spans="1:6">
      <c r="A3587" s="7">
        <v>44515</v>
      </c>
      <c r="B3587" t="s">
        <v>0</v>
      </c>
      <c r="C3587" s="4">
        <v>185868.72</v>
      </c>
      <c r="D3587" s="15" t="s">
        <v>90</v>
      </c>
      <c r="E3587" t="s">
        <v>92</v>
      </c>
      <c r="F3587">
        <v>0</v>
      </c>
    </row>
    <row r="3588" spans="1:6">
      <c r="A3588" s="7">
        <v>44515</v>
      </c>
      <c r="B3588" t="s">
        <v>0</v>
      </c>
      <c r="C3588" s="4">
        <v>185868.72</v>
      </c>
      <c r="D3588" s="15" t="s">
        <v>90</v>
      </c>
      <c r="E3588" t="s">
        <v>93</v>
      </c>
      <c r="F3588">
        <v>0</v>
      </c>
    </row>
    <row r="3589" spans="1:6">
      <c r="A3589" s="7">
        <v>44515</v>
      </c>
      <c r="B3589" t="s">
        <v>0</v>
      </c>
      <c r="C3589" s="4">
        <v>185868.72</v>
      </c>
      <c r="D3589" s="15" t="s">
        <v>90</v>
      </c>
      <c r="E3589" t="s">
        <v>94</v>
      </c>
      <c r="F3589">
        <v>0</v>
      </c>
    </row>
    <row r="3590" spans="1:6">
      <c r="A3590" s="7">
        <v>44516</v>
      </c>
      <c r="B3590" t="s">
        <v>0</v>
      </c>
      <c r="C3590" s="4">
        <v>172159</v>
      </c>
      <c r="D3590" s="15" t="s">
        <v>73</v>
      </c>
      <c r="E3590" t="s">
        <v>56</v>
      </c>
      <c r="F3590">
        <v>0</v>
      </c>
    </row>
    <row r="3591" spans="1:6">
      <c r="A3591" s="7">
        <v>44516</v>
      </c>
      <c r="B3591" t="s">
        <v>0</v>
      </c>
      <c r="C3591" s="4">
        <v>172159</v>
      </c>
      <c r="D3591" s="15" t="s">
        <v>73</v>
      </c>
      <c r="E3591" t="s">
        <v>55</v>
      </c>
      <c r="F3591">
        <v>0</v>
      </c>
    </row>
    <row r="3592" spans="1:6">
      <c r="A3592" s="7">
        <v>44516</v>
      </c>
      <c r="B3592" t="s">
        <v>0</v>
      </c>
      <c r="C3592" s="4">
        <v>172159</v>
      </c>
      <c r="D3592" s="15" t="s">
        <v>76</v>
      </c>
      <c r="E3592" t="s">
        <v>25</v>
      </c>
      <c r="F3592">
        <v>69</v>
      </c>
    </row>
    <row r="3593" spans="1:6">
      <c r="A3593" s="7">
        <v>44516</v>
      </c>
      <c r="B3593" t="s">
        <v>0</v>
      </c>
      <c r="C3593" s="4">
        <v>172159</v>
      </c>
      <c r="D3593" s="15" t="s">
        <v>78</v>
      </c>
      <c r="E3593" t="s">
        <v>57</v>
      </c>
      <c r="F3593">
        <v>7</v>
      </c>
    </row>
    <row r="3594" spans="1:6">
      <c r="A3594" s="7">
        <v>44516</v>
      </c>
      <c r="B3594" t="s">
        <v>0</v>
      </c>
      <c r="C3594" s="4">
        <v>172159</v>
      </c>
      <c r="D3594" s="15" t="s">
        <v>78</v>
      </c>
      <c r="E3594" t="s">
        <v>58</v>
      </c>
      <c r="F3594">
        <v>159</v>
      </c>
    </row>
    <row r="3595" spans="1:6">
      <c r="A3595" s="7">
        <v>44516</v>
      </c>
      <c r="B3595" t="s">
        <v>0</v>
      </c>
      <c r="C3595" s="4">
        <v>172159</v>
      </c>
      <c r="D3595" s="15" t="s">
        <v>79</v>
      </c>
      <c r="E3595" t="s">
        <v>36</v>
      </c>
      <c r="F3595">
        <v>39</v>
      </c>
    </row>
    <row r="3596" spans="1:6">
      <c r="A3596" s="7">
        <v>44516</v>
      </c>
      <c r="B3596" t="s">
        <v>0</v>
      </c>
      <c r="C3596" s="4">
        <v>172159</v>
      </c>
      <c r="D3596" s="15" t="s">
        <v>80</v>
      </c>
      <c r="E3596" t="s">
        <v>60</v>
      </c>
      <c r="F3596">
        <v>0</v>
      </c>
    </row>
    <row r="3597" spans="1:6">
      <c r="A3597" s="7">
        <v>44516</v>
      </c>
      <c r="B3597" t="s">
        <v>0</v>
      </c>
      <c r="C3597" s="4">
        <v>172159</v>
      </c>
      <c r="D3597" s="15" t="s">
        <v>80</v>
      </c>
      <c r="E3597" t="s">
        <v>59</v>
      </c>
      <c r="F3597">
        <v>0</v>
      </c>
    </row>
    <row r="3598" spans="1:6">
      <c r="A3598" s="7">
        <v>44516</v>
      </c>
      <c r="B3598" t="s">
        <v>0</v>
      </c>
      <c r="C3598" s="4">
        <v>172159</v>
      </c>
      <c r="D3598" s="15" t="s">
        <v>81</v>
      </c>
      <c r="E3598" t="s">
        <v>15</v>
      </c>
      <c r="F3598">
        <v>0</v>
      </c>
    </row>
    <row r="3599" spans="1:6">
      <c r="A3599" s="7">
        <v>44516</v>
      </c>
      <c r="B3599" t="s">
        <v>0</v>
      </c>
      <c r="C3599" s="4">
        <v>172159</v>
      </c>
      <c r="D3599" s="15" t="s">
        <v>81</v>
      </c>
      <c r="E3599" t="s">
        <v>16</v>
      </c>
      <c r="F3599">
        <v>25</v>
      </c>
    </row>
    <row r="3600" spans="1:6">
      <c r="A3600" s="7">
        <v>44516</v>
      </c>
      <c r="B3600" t="s">
        <v>0</v>
      </c>
      <c r="C3600" s="4">
        <v>172159</v>
      </c>
      <c r="D3600" s="15" t="s">
        <v>81</v>
      </c>
      <c r="E3600" t="s">
        <v>17</v>
      </c>
      <c r="F3600">
        <v>0</v>
      </c>
    </row>
    <row r="3601" spans="1:6">
      <c r="A3601" s="7">
        <v>44516</v>
      </c>
      <c r="B3601" t="s">
        <v>0</v>
      </c>
      <c r="C3601" s="4">
        <v>172159</v>
      </c>
      <c r="D3601" s="15" t="s">
        <v>82</v>
      </c>
      <c r="E3601" t="s">
        <v>19</v>
      </c>
      <c r="F3601">
        <v>0</v>
      </c>
    </row>
    <row r="3602" spans="1:6">
      <c r="A3602" s="7">
        <v>44516</v>
      </c>
      <c r="B3602" t="s">
        <v>0</v>
      </c>
      <c r="C3602" s="4">
        <v>172159</v>
      </c>
      <c r="D3602" s="15" t="s">
        <v>83</v>
      </c>
      <c r="E3602" t="s">
        <v>14</v>
      </c>
      <c r="F3602">
        <v>5</v>
      </c>
    </row>
    <row r="3603" spans="1:6">
      <c r="A3603" s="7">
        <v>44516</v>
      </c>
      <c r="B3603" t="s">
        <v>0</v>
      </c>
      <c r="C3603" s="4">
        <v>172159</v>
      </c>
      <c r="D3603" s="15" t="s">
        <v>84</v>
      </c>
      <c r="E3603" t="s">
        <v>38</v>
      </c>
      <c r="F3603">
        <v>407</v>
      </c>
    </row>
    <row r="3604" spans="1:6">
      <c r="A3604" s="7">
        <v>44516</v>
      </c>
      <c r="B3604" t="s">
        <v>0</v>
      </c>
      <c r="C3604" s="4">
        <v>172159</v>
      </c>
      <c r="D3604" s="15" t="s">
        <v>85</v>
      </c>
      <c r="E3604" t="s">
        <v>40</v>
      </c>
      <c r="F3604">
        <v>3576</v>
      </c>
    </row>
    <row r="3605" spans="1:6">
      <c r="A3605" s="7">
        <v>44516</v>
      </c>
      <c r="B3605" t="s">
        <v>0</v>
      </c>
      <c r="C3605" s="4">
        <v>172159</v>
      </c>
      <c r="D3605" s="15" t="s">
        <v>86</v>
      </c>
      <c r="E3605" t="s">
        <v>13</v>
      </c>
      <c r="F3605">
        <v>0</v>
      </c>
    </row>
    <row r="3606" spans="1:6">
      <c r="A3606" s="7">
        <v>44516</v>
      </c>
      <c r="B3606" t="s">
        <v>0</v>
      </c>
      <c r="C3606" s="4">
        <v>172159</v>
      </c>
      <c r="D3606" s="15" t="s">
        <v>87</v>
      </c>
      <c r="E3606" t="s">
        <v>37</v>
      </c>
      <c r="F3606">
        <v>0</v>
      </c>
    </row>
    <row r="3607" spans="1:6">
      <c r="A3607" s="7">
        <v>44516</v>
      </c>
      <c r="B3607" t="s">
        <v>0</v>
      </c>
      <c r="C3607" s="4">
        <v>172159</v>
      </c>
      <c r="D3607" s="15" t="s">
        <v>88</v>
      </c>
      <c r="E3607" t="s">
        <v>39</v>
      </c>
      <c r="F3607">
        <v>0</v>
      </c>
    </row>
    <row r="3608" spans="1:6">
      <c r="A3608" s="7">
        <v>44516</v>
      </c>
      <c r="B3608" t="s">
        <v>0</v>
      </c>
      <c r="C3608" s="4">
        <v>172159</v>
      </c>
      <c r="D3608" s="15" t="s">
        <v>89</v>
      </c>
      <c r="E3608" t="s">
        <v>20</v>
      </c>
      <c r="F3608">
        <v>486</v>
      </c>
    </row>
    <row r="3609" spans="1:6">
      <c r="A3609" s="7">
        <v>44516</v>
      </c>
      <c r="B3609" t="s">
        <v>0</v>
      </c>
      <c r="C3609" s="4">
        <v>172159</v>
      </c>
      <c r="D3609" s="15" t="s">
        <v>89</v>
      </c>
      <c r="E3609" t="s">
        <v>21</v>
      </c>
      <c r="F3609">
        <v>3</v>
      </c>
    </row>
    <row r="3610" spans="1:6">
      <c r="A3610" s="7">
        <v>44516</v>
      </c>
      <c r="B3610" t="s">
        <v>0</v>
      </c>
      <c r="C3610" s="4">
        <v>172159</v>
      </c>
      <c r="D3610" s="15" t="s">
        <v>89</v>
      </c>
      <c r="E3610" t="s">
        <v>22</v>
      </c>
      <c r="F3610">
        <v>813</v>
      </c>
    </row>
    <row r="3611" spans="1:6">
      <c r="A3611" s="7">
        <v>44516</v>
      </c>
      <c r="B3611" t="s">
        <v>0</v>
      </c>
      <c r="C3611" s="4">
        <v>172159</v>
      </c>
      <c r="D3611" s="15" t="s">
        <v>90</v>
      </c>
      <c r="E3611" t="s">
        <v>91</v>
      </c>
      <c r="F3611">
        <v>0</v>
      </c>
    </row>
    <row r="3612" spans="1:6">
      <c r="A3612" s="7">
        <v>44516</v>
      </c>
      <c r="B3612" t="s">
        <v>0</v>
      </c>
      <c r="C3612" s="4">
        <v>172159</v>
      </c>
      <c r="D3612" s="15" t="s">
        <v>90</v>
      </c>
      <c r="E3612" t="s">
        <v>18</v>
      </c>
      <c r="F3612">
        <v>0</v>
      </c>
    </row>
    <row r="3613" spans="1:6">
      <c r="A3613" s="7">
        <v>44516</v>
      </c>
      <c r="B3613" t="s">
        <v>0</v>
      </c>
      <c r="C3613" s="4">
        <v>172159</v>
      </c>
      <c r="D3613" s="15" t="s">
        <v>90</v>
      </c>
      <c r="E3613" t="s">
        <v>92</v>
      </c>
      <c r="F3613">
        <v>0</v>
      </c>
    </row>
    <row r="3614" spans="1:6">
      <c r="A3614" s="7">
        <v>44516</v>
      </c>
      <c r="B3614" t="s">
        <v>0</v>
      </c>
      <c r="C3614" s="4">
        <v>172159</v>
      </c>
      <c r="D3614" s="15" t="s">
        <v>90</v>
      </c>
      <c r="E3614" t="s">
        <v>93</v>
      </c>
      <c r="F3614">
        <v>0</v>
      </c>
    </row>
    <row r="3615" spans="1:6">
      <c r="A3615" s="7">
        <v>44516</v>
      </c>
      <c r="B3615" t="s">
        <v>0</v>
      </c>
      <c r="C3615" s="4">
        <v>172159</v>
      </c>
      <c r="D3615" s="15" t="s">
        <v>90</v>
      </c>
      <c r="E3615" t="s">
        <v>94</v>
      </c>
      <c r="F3615">
        <v>0</v>
      </c>
    </row>
    <row r="3616" spans="1:6">
      <c r="A3616" s="7">
        <v>44517</v>
      </c>
      <c r="B3616" t="s">
        <v>0</v>
      </c>
      <c r="C3616" s="4">
        <v>184477.32</v>
      </c>
      <c r="D3616" s="15" t="s">
        <v>73</v>
      </c>
      <c r="E3616" t="s">
        <v>56</v>
      </c>
      <c r="F3616">
        <v>0</v>
      </c>
    </row>
    <row r="3617" spans="1:6">
      <c r="A3617" s="7">
        <v>44517</v>
      </c>
      <c r="B3617" t="s">
        <v>0</v>
      </c>
      <c r="C3617" s="4">
        <v>184477.32</v>
      </c>
      <c r="D3617" s="15" t="s">
        <v>73</v>
      </c>
      <c r="E3617" t="s">
        <v>55</v>
      </c>
      <c r="F3617">
        <v>0</v>
      </c>
    </row>
    <row r="3618" spans="1:6">
      <c r="A3618" s="7">
        <v>44517</v>
      </c>
      <c r="B3618" t="s">
        <v>0</v>
      </c>
      <c r="C3618" s="4">
        <v>184477.32</v>
      </c>
      <c r="D3618" s="15" t="s">
        <v>76</v>
      </c>
      <c r="E3618" t="s">
        <v>25</v>
      </c>
      <c r="F3618">
        <v>49</v>
      </c>
    </row>
    <row r="3619" spans="1:6">
      <c r="A3619" s="7">
        <v>44517</v>
      </c>
      <c r="B3619" t="s">
        <v>0</v>
      </c>
      <c r="C3619" s="4">
        <v>184477.32</v>
      </c>
      <c r="D3619" s="15" t="s">
        <v>78</v>
      </c>
      <c r="E3619" t="s">
        <v>57</v>
      </c>
      <c r="F3619">
        <v>7</v>
      </c>
    </row>
    <row r="3620" spans="1:6">
      <c r="A3620" s="7">
        <v>44517</v>
      </c>
      <c r="B3620" t="s">
        <v>0</v>
      </c>
      <c r="C3620" s="4">
        <v>184477.32</v>
      </c>
      <c r="D3620" s="15" t="s">
        <v>78</v>
      </c>
      <c r="E3620" t="s">
        <v>58</v>
      </c>
      <c r="F3620">
        <v>142</v>
      </c>
    </row>
    <row r="3621" spans="1:6">
      <c r="A3621" s="7">
        <v>44517</v>
      </c>
      <c r="B3621" t="s">
        <v>0</v>
      </c>
      <c r="C3621" s="4">
        <v>184477.32</v>
      </c>
      <c r="D3621" s="15" t="s">
        <v>79</v>
      </c>
      <c r="E3621" t="s">
        <v>36</v>
      </c>
      <c r="F3621">
        <v>0</v>
      </c>
    </row>
    <row r="3622" spans="1:6">
      <c r="A3622" s="7">
        <v>44517</v>
      </c>
      <c r="B3622" t="s">
        <v>0</v>
      </c>
      <c r="C3622" s="4">
        <v>184477.32</v>
      </c>
      <c r="D3622" s="15" t="s">
        <v>80</v>
      </c>
      <c r="E3622" t="s">
        <v>60</v>
      </c>
      <c r="F3622">
        <v>0</v>
      </c>
    </row>
    <row r="3623" spans="1:6">
      <c r="A3623" s="7">
        <v>44517</v>
      </c>
      <c r="B3623" t="s">
        <v>0</v>
      </c>
      <c r="C3623" s="4">
        <v>184477.32</v>
      </c>
      <c r="D3623" s="15" t="s">
        <v>80</v>
      </c>
      <c r="E3623" t="s">
        <v>59</v>
      </c>
      <c r="F3623">
        <v>0</v>
      </c>
    </row>
    <row r="3624" spans="1:6">
      <c r="A3624" s="7">
        <v>44517</v>
      </c>
      <c r="B3624" t="s">
        <v>0</v>
      </c>
      <c r="C3624" s="4">
        <v>184477.32</v>
      </c>
      <c r="D3624" s="15" t="s">
        <v>81</v>
      </c>
      <c r="E3624" t="s">
        <v>15</v>
      </c>
      <c r="F3624">
        <v>0</v>
      </c>
    </row>
    <row r="3625" spans="1:6">
      <c r="A3625" s="7">
        <v>44517</v>
      </c>
      <c r="B3625" t="s">
        <v>0</v>
      </c>
      <c r="C3625" s="4">
        <v>184477.32</v>
      </c>
      <c r="D3625" s="15" t="s">
        <v>81</v>
      </c>
      <c r="E3625" t="s">
        <v>16</v>
      </c>
      <c r="F3625">
        <v>40</v>
      </c>
    </row>
    <row r="3626" spans="1:6">
      <c r="A3626" s="7">
        <v>44517</v>
      </c>
      <c r="B3626" t="s">
        <v>0</v>
      </c>
      <c r="C3626" s="4">
        <v>184477.32</v>
      </c>
      <c r="D3626" s="15" t="s">
        <v>81</v>
      </c>
      <c r="E3626" t="s">
        <v>17</v>
      </c>
      <c r="F3626">
        <v>0</v>
      </c>
    </row>
    <row r="3627" spans="1:6">
      <c r="A3627" s="7">
        <v>44517</v>
      </c>
      <c r="B3627" t="s">
        <v>0</v>
      </c>
      <c r="C3627" s="4">
        <v>184477.32</v>
      </c>
      <c r="D3627" s="15" t="s">
        <v>82</v>
      </c>
      <c r="E3627" t="s">
        <v>19</v>
      </c>
      <c r="F3627">
        <v>0</v>
      </c>
    </row>
    <row r="3628" spans="1:6">
      <c r="A3628" s="7">
        <v>44517</v>
      </c>
      <c r="B3628" t="s">
        <v>0</v>
      </c>
      <c r="C3628" s="4">
        <v>184477.32</v>
      </c>
      <c r="D3628" s="15" t="s">
        <v>83</v>
      </c>
      <c r="E3628" t="s">
        <v>14</v>
      </c>
      <c r="F3628">
        <v>4</v>
      </c>
    </row>
    <row r="3629" spans="1:6">
      <c r="A3629" s="7">
        <v>44517</v>
      </c>
      <c r="B3629" t="s">
        <v>0</v>
      </c>
      <c r="C3629" s="4">
        <v>184477.32</v>
      </c>
      <c r="D3629" s="15" t="s">
        <v>84</v>
      </c>
      <c r="E3629" t="s">
        <v>38</v>
      </c>
      <c r="F3629">
        <v>342</v>
      </c>
    </row>
    <row r="3630" spans="1:6">
      <c r="A3630" s="7">
        <v>44517</v>
      </c>
      <c r="B3630" t="s">
        <v>0</v>
      </c>
      <c r="C3630" s="4">
        <v>184477.32</v>
      </c>
      <c r="D3630" s="15" t="s">
        <v>85</v>
      </c>
      <c r="E3630" t="s">
        <v>40</v>
      </c>
      <c r="F3630">
        <v>5136</v>
      </c>
    </row>
    <row r="3631" spans="1:6">
      <c r="A3631" s="7">
        <v>44517</v>
      </c>
      <c r="B3631" t="s">
        <v>0</v>
      </c>
      <c r="C3631" s="4">
        <v>184477.32</v>
      </c>
      <c r="D3631" s="15" t="s">
        <v>86</v>
      </c>
      <c r="E3631" t="s">
        <v>13</v>
      </c>
      <c r="F3631">
        <v>0</v>
      </c>
    </row>
    <row r="3632" spans="1:6">
      <c r="A3632" s="7">
        <v>44517</v>
      </c>
      <c r="B3632" t="s">
        <v>0</v>
      </c>
      <c r="C3632" s="4">
        <v>184477.32</v>
      </c>
      <c r="D3632" s="15" t="s">
        <v>87</v>
      </c>
      <c r="E3632" t="s">
        <v>37</v>
      </c>
      <c r="F3632">
        <v>0</v>
      </c>
    </row>
    <row r="3633" spans="1:6">
      <c r="A3633" s="7">
        <v>44517</v>
      </c>
      <c r="B3633" t="s">
        <v>0</v>
      </c>
      <c r="C3633" s="4">
        <v>184477.32</v>
      </c>
      <c r="D3633" s="15" t="s">
        <v>88</v>
      </c>
      <c r="E3633" t="s">
        <v>39</v>
      </c>
      <c r="F3633">
        <v>0</v>
      </c>
    </row>
    <row r="3634" spans="1:6">
      <c r="A3634" s="7">
        <v>44517</v>
      </c>
      <c r="B3634" t="s">
        <v>0</v>
      </c>
      <c r="C3634" s="4">
        <v>184477.32</v>
      </c>
      <c r="D3634" s="15" t="s">
        <v>89</v>
      </c>
      <c r="E3634" t="s">
        <v>20</v>
      </c>
      <c r="F3634">
        <v>478</v>
      </c>
    </row>
    <row r="3635" spans="1:6">
      <c r="A3635" s="7">
        <v>44517</v>
      </c>
      <c r="B3635" t="s">
        <v>0</v>
      </c>
      <c r="C3635" s="4">
        <v>184477.32</v>
      </c>
      <c r="D3635" s="15" t="s">
        <v>89</v>
      </c>
      <c r="E3635" t="s">
        <v>21</v>
      </c>
      <c r="F3635">
        <v>3</v>
      </c>
    </row>
    <row r="3636" spans="1:6">
      <c r="A3636" s="7">
        <v>44517</v>
      </c>
      <c r="B3636" t="s">
        <v>0</v>
      </c>
      <c r="C3636" s="4">
        <v>184477.32</v>
      </c>
      <c r="D3636" s="15" t="s">
        <v>89</v>
      </c>
      <c r="E3636" t="s">
        <v>22</v>
      </c>
      <c r="F3636">
        <v>829</v>
      </c>
    </row>
    <row r="3637" spans="1:6">
      <c r="A3637" s="7">
        <v>44517</v>
      </c>
      <c r="B3637" t="s">
        <v>0</v>
      </c>
      <c r="C3637" s="4">
        <v>184477.32</v>
      </c>
      <c r="D3637" s="15" t="s">
        <v>90</v>
      </c>
      <c r="E3637" t="s">
        <v>91</v>
      </c>
      <c r="F3637">
        <v>0</v>
      </c>
    </row>
    <row r="3638" spans="1:6">
      <c r="A3638" s="7">
        <v>44517</v>
      </c>
      <c r="B3638" t="s">
        <v>0</v>
      </c>
      <c r="C3638" s="4">
        <v>184477.32</v>
      </c>
      <c r="D3638" s="15" t="s">
        <v>90</v>
      </c>
      <c r="E3638" t="s">
        <v>18</v>
      </c>
      <c r="F3638">
        <v>0</v>
      </c>
    </row>
    <row r="3639" spans="1:6">
      <c r="A3639" s="7">
        <v>44517</v>
      </c>
      <c r="B3639" t="s">
        <v>0</v>
      </c>
      <c r="C3639" s="4">
        <v>184477.32</v>
      </c>
      <c r="D3639" s="15" t="s">
        <v>90</v>
      </c>
      <c r="E3639" t="s">
        <v>92</v>
      </c>
      <c r="F3639">
        <v>0</v>
      </c>
    </row>
    <row r="3640" spans="1:6">
      <c r="A3640" s="7">
        <v>44517</v>
      </c>
      <c r="B3640" t="s">
        <v>0</v>
      </c>
      <c r="C3640" s="4">
        <v>184477.32</v>
      </c>
      <c r="D3640" s="15" t="s">
        <v>90</v>
      </c>
      <c r="E3640" t="s">
        <v>93</v>
      </c>
      <c r="F3640">
        <v>0</v>
      </c>
    </row>
    <row r="3641" spans="1:6">
      <c r="A3641" s="7">
        <v>44517</v>
      </c>
      <c r="B3641" t="s">
        <v>0</v>
      </c>
      <c r="C3641" s="4">
        <v>184477.32</v>
      </c>
      <c r="D3641" s="15" t="s">
        <v>90</v>
      </c>
      <c r="E3641" t="s">
        <v>94</v>
      </c>
      <c r="F3641">
        <v>0</v>
      </c>
    </row>
    <row r="3642" spans="1:6">
      <c r="A3642" s="7">
        <v>44518</v>
      </c>
      <c r="B3642" t="s">
        <v>0</v>
      </c>
      <c r="C3642" s="4">
        <v>171583.64</v>
      </c>
      <c r="D3642" s="15" t="s">
        <v>73</v>
      </c>
      <c r="E3642" t="s">
        <v>56</v>
      </c>
      <c r="F3642">
        <v>0</v>
      </c>
    </row>
    <row r="3643" spans="1:6">
      <c r="A3643" s="7">
        <v>44518</v>
      </c>
      <c r="B3643" t="s">
        <v>0</v>
      </c>
      <c r="C3643" s="4">
        <v>171583.64</v>
      </c>
      <c r="D3643" s="15" t="s">
        <v>73</v>
      </c>
      <c r="E3643" t="s">
        <v>55</v>
      </c>
      <c r="F3643">
        <v>0</v>
      </c>
    </row>
    <row r="3644" spans="1:6">
      <c r="A3644" s="7">
        <v>44518</v>
      </c>
      <c r="B3644" t="s">
        <v>0</v>
      </c>
      <c r="C3644" s="4">
        <v>171583.64</v>
      </c>
      <c r="D3644" s="15" t="s">
        <v>76</v>
      </c>
      <c r="E3644" t="s">
        <v>25</v>
      </c>
      <c r="F3644">
        <v>62</v>
      </c>
    </row>
    <row r="3645" spans="1:6">
      <c r="A3645" s="7">
        <v>44518</v>
      </c>
      <c r="B3645" t="s">
        <v>0</v>
      </c>
      <c r="C3645" s="4">
        <v>171583.64</v>
      </c>
      <c r="D3645" s="15" t="s">
        <v>78</v>
      </c>
      <c r="E3645" t="s">
        <v>57</v>
      </c>
      <c r="F3645">
        <v>6</v>
      </c>
    </row>
    <row r="3646" spans="1:6">
      <c r="A3646" s="7">
        <v>44518</v>
      </c>
      <c r="B3646" t="s">
        <v>0</v>
      </c>
      <c r="C3646" s="4">
        <v>171583.64</v>
      </c>
      <c r="D3646" s="15" t="s">
        <v>78</v>
      </c>
      <c r="E3646" t="s">
        <v>58</v>
      </c>
      <c r="F3646">
        <v>141</v>
      </c>
    </row>
    <row r="3647" spans="1:6">
      <c r="A3647" s="7">
        <v>44518</v>
      </c>
      <c r="B3647" t="s">
        <v>0</v>
      </c>
      <c r="C3647" s="4">
        <v>171583.64</v>
      </c>
      <c r="D3647" s="15" t="s">
        <v>79</v>
      </c>
      <c r="E3647" t="s">
        <v>36</v>
      </c>
      <c r="F3647">
        <v>30</v>
      </c>
    </row>
    <row r="3648" spans="1:6">
      <c r="A3648" s="7">
        <v>44518</v>
      </c>
      <c r="B3648" t="s">
        <v>0</v>
      </c>
      <c r="C3648" s="4">
        <v>171583.64</v>
      </c>
      <c r="D3648" s="15" t="s">
        <v>80</v>
      </c>
      <c r="E3648" t="s">
        <v>60</v>
      </c>
      <c r="F3648">
        <v>0</v>
      </c>
    </row>
    <row r="3649" spans="1:6">
      <c r="A3649" s="7">
        <v>44518</v>
      </c>
      <c r="B3649" t="s">
        <v>0</v>
      </c>
      <c r="C3649" s="4">
        <v>171583.64</v>
      </c>
      <c r="D3649" s="15" t="s">
        <v>80</v>
      </c>
      <c r="E3649" t="s">
        <v>59</v>
      </c>
      <c r="F3649">
        <v>0</v>
      </c>
    </row>
    <row r="3650" spans="1:6">
      <c r="A3650" s="7">
        <v>44518</v>
      </c>
      <c r="B3650" t="s">
        <v>0</v>
      </c>
      <c r="C3650" s="4">
        <v>171583.64</v>
      </c>
      <c r="D3650" s="15" t="s">
        <v>81</v>
      </c>
      <c r="E3650" t="s">
        <v>15</v>
      </c>
      <c r="F3650">
        <v>0</v>
      </c>
    </row>
    <row r="3651" spans="1:6">
      <c r="A3651" s="7">
        <v>44518</v>
      </c>
      <c r="B3651" t="s">
        <v>0</v>
      </c>
      <c r="C3651" s="4">
        <v>171583.64</v>
      </c>
      <c r="D3651" s="15" t="s">
        <v>81</v>
      </c>
      <c r="E3651" t="s">
        <v>16</v>
      </c>
      <c r="F3651">
        <v>39</v>
      </c>
    </row>
    <row r="3652" spans="1:6">
      <c r="A3652" s="7">
        <v>44518</v>
      </c>
      <c r="B3652" t="s">
        <v>0</v>
      </c>
      <c r="C3652" s="4">
        <v>171583.64</v>
      </c>
      <c r="D3652" s="15" t="s">
        <v>81</v>
      </c>
      <c r="E3652" t="s">
        <v>17</v>
      </c>
      <c r="F3652">
        <v>0</v>
      </c>
    </row>
    <row r="3653" spans="1:6">
      <c r="A3653" s="7">
        <v>44518</v>
      </c>
      <c r="B3653" t="s">
        <v>0</v>
      </c>
      <c r="C3653" s="4">
        <v>171583.64</v>
      </c>
      <c r="D3653" s="15" t="s">
        <v>82</v>
      </c>
      <c r="E3653" t="s">
        <v>19</v>
      </c>
      <c r="F3653">
        <v>0</v>
      </c>
    </row>
    <row r="3654" spans="1:6">
      <c r="A3654" s="7">
        <v>44518</v>
      </c>
      <c r="B3654" t="s">
        <v>0</v>
      </c>
      <c r="C3654" s="4">
        <v>171583.64</v>
      </c>
      <c r="D3654" s="15" t="s">
        <v>83</v>
      </c>
      <c r="E3654" t="s">
        <v>14</v>
      </c>
      <c r="F3654">
        <v>3</v>
      </c>
    </row>
    <row r="3655" spans="1:6">
      <c r="A3655" s="7">
        <v>44518</v>
      </c>
      <c r="B3655" t="s">
        <v>0</v>
      </c>
      <c r="C3655" s="4">
        <v>171583.64</v>
      </c>
      <c r="D3655" s="15" t="s">
        <v>84</v>
      </c>
      <c r="E3655" t="s">
        <v>38</v>
      </c>
      <c r="F3655">
        <v>355</v>
      </c>
    </row>
    <row r="3656" spans="1:6">
      <c r="A3656" s="7">
        <v>44518</v>
      </c>
      <c r="B3656" t="s">
        <v>0</v>
      </c>
      <c r="C3656" s="4">
        <v>171583.64</v>
      </c>
      <c r="D3656" s="15" t="s">
        <v>85</v>
      </c>
      <c r="E3656" t="s">
        <v>40</v>
      </c>
      <c r="F3656">
        <v>5000</v>
      </c>
    </row>
    <row r="3657" spans="1:6">
      <c r="A3657" s="7">
        <v>44518</v>
      </c>
      <c r="B3657" t="s">
        <v>0</v>
      </c>
      <c r="C3657" s="4">
        <v>171583.64</v>
      </c>
      <c r="D3657" s="15" t="s">
        <v>86</v>
      </c>
      <c r="E3657" t="s">
        <v>13</v>
      </c>
      <c r="F3657">
        <v>0</v>
      </c>
    </row>
    <row r="3658" spans="1:6">
      <c r="A3658" s="7">
        <v>44518</v>
      </c>
      <c r="B3658" t="s">
        <v>0</v>
      </c>
      <c r="C3658" s="4">
        <v>171583.64</v>
      </c>
      <c r="D3658" s="15" t="s">
        <v>87</v>
      </c>
      <c r="E3658" t="s">
        <v>37</v>
      </c>
      <c r="F3658">
        <v>0</v>
      </c>
    </row>
    <row r="3659" spans="1:6">
      <c r="A3659" s="7">
        <v>44518</v>
      </c>
      <c r="B3659" t="s">
        <v>0</v>
      </c>
      <c r="C3659" s="4">
        <v>171583.64</v>
      </c>
      <c r="D3659" s="15" t="s">
        <v>88</v>
      </c>
      <c r="E3659" t="s">
        <v>39</v>
      </c>
      <c r="F3659">
        <v>0</v>
      </c>
    </row>
    <row r="3660" spans="1:6">
      <c r="A3660" s="7">
        <v>44518</v>
      </c>
      <c r="B3660" t="s">
        <v>0</v>
      </c>
      <c r="C3660" s="4">
        <v>171583.64</v>
      </c>
      <c r="D3660" s="15" t="s">
        <v>89</v>
      </c>
      <c r="E3660" t="s">
        <v>20</v>
      </c>
      <c r="F3660">
        <v>487</v>
      </c>
    </row>
    <row r="3661" spans="1:6">
      <c r="A3661" s="7">
        <v>44518</v>
      </c>
      <c r="B3661" t="s">
        <v>0</v>
      </c>
      <c r="C3661" s="4">
        <v>171583.64</v>
      </c>
      <c r="D3661" s="15" t="s">
        <v>89</v>
      </c>
      <c r="E3661" t="s">
        <v>21</v>
      </c>
      <c r="F3661">
        <v>2</v>
      </c>
    </row>
    <row r="3662" spans="1:6">
      <c r="A3662" s="7">
        <v>44518</v>
      </c>
      <c r="B3662" t="s">
        <v>0</v>
      </c>
      <c r="C3662" s="4">
        <v>171583.64</v>
      </c>
      <c r="D3662" s="15" t="s">
        <v>89</v>
      </c>
      <c r="E3662" t="s">
        <v>22</v>
      </c>
      <c r="F3662">
        <v>832</v>
      </c>
    </row>
    <row r="3663" spans="1:6">
      <c r="A3663" s="7">
        <v>44518</v>
      </c>
      <c r="B3663" t="s">
        <v>0</v>
      </c>
      <c r="C3663" s="4">
        <v>171583.64</v>
      </c>
      <c r="D3663" s="15" t="s">
        <v>90</v>
      </c>
      <c r="E3663" t="s">
        <v>91</v>
      </c>
      <c r="F3663">
        <v>1</v>
      </c>
    </row>
    <row r="3664" spans="1:6">
      <c r="A3664" s="7">
        <v>44518</v>
      </c>
      <c r="B3664" t="s">
        <v>0</v>
      </c>
      <c r="C3664" s="4">
        <v>171583.64</v>
      </c>
      <c r="D3664" s="15" t="s">
        <v>90</v>
      </c>
      <c r="E3664" t="s">
        <v>18</v>
      </c>
      <c r="F3664">
        <v>0</v>
      </c>
    </row>
    <row r="3665" spans="1:6">
      <c r="A3665" s="7">
        <v>44518</v>
      </c>
      <c r="B3665" t="s">
        <v>0</v>
      </c>
      <c r="C3665" s="4">
        <v>171583.64</v>
      </c>
      <c r="D3665" s="15" t="s">
        <v>90</v>
      </c>
      <c r="E3665" t="s">
        <v>92</v>
      </c>
      <c r="F3665">
        <v>0</v>
      </c>
    </row>
    <row r="3666" spans="1:6">
      <c r="A3666" s="7">
        <v>44518</v>
      </c>
      <c r="B3666" t="s">
        <v>0</v>
      </c>
      <c r="C3666" s="4">
        <v>171583.64</v>
      </c>
      <c r="D3666" s="15" t="s">
        <v>90</v>
      </c>
      <c r="E3666" t="s">
        <v>93</v>
      </c>
      <c r="F3666">
        <v>0</v>
      </c>
    </row>
    <row r="3667" spans="1:6">
      <c r="A3667" s="7">
        <v>44518</v>
      </c>
      <c r="B3667" t="s">
        <v>0</v>
      </c>
      <c r="C3667" s="4">
        <v>171583.64</v>
      </c>
      <c r="D3667" s="15" t="s">
        <v>90</v>
      </c>
      <c r="E3667" t="s">
        <v>94</v>
      </c>
      <c r="F3667">
        <v>0</v>
      </c>
    </row>
    <row r="3668" spans="1:6">
      <c r="A3668" s="7">
        <v>44519</v>
      </c>
      <c r="B3668" t="s">
        <v>0</v>
      </c>
      <c r="C3668" s="4">
        <v>166632.88</v>
      </c>
      <c r="D3668" s="15" t="s">
        <v>73</v>
      </c>
      <c r="E3668" t="s">
        <v>56</v>
      </c>
      <c r="F3668">
        <v>0</v>
      </c>
    </row>
    <row r="3669" spans="1:6">
      <c r="A3669" s="7">
        <v>44519</v>
      </c>
      <c r="B3669" t="s">
        <v>0</v>
      </c>
      <c r="C3669" s="4">
        <v>166632.88</v>
      </c>
      <c r="D3669" s="15" t="s">
        <v>73</v>
      </c>
      <c r="E3669" t="s">
        <v>55</v>
      </c>
      <c r="F3669">
        <v>0</v>
      </c>
    </row>
    <row r="3670" spans="1:6">
      <c r="A3670" s="7">
        <v>44519</v>
      </c>
      <c r="B3670" t="s">
        <v>0</v>
      </c>
      <c r="C3670" s="4">
        <v>166632.88</v>
      </c>
      <c r="D3670" s="15" t="s">
        <v>76</v>
      </c>
      <c r="E3670" t="s">
        <v>25</v>
      </c>
      <c r="F3670">
        <v>21</v>
      </c>
    </row>
    <row r="3671" spans="1:6">
      <c r="A3671" s="7">
        <v>44519</v>
      </c>
      <c r="B3671" t="s">
        <v>0</v>
      </c>
      <c r="C3671" s="4">
        <v>166632.88</v>
      </c>
      <c r="D3671" s="15" t="s">
        <v>78</v>
      </c>
      <c r="E3671" t="s">
        <v>57</v>
      </c>
      <c r="F3671">
        <v>6</v>
      </c>
    </row>
    <row r="3672" spans="1:6">
      <c r="A3672" s="7">
        <v>44519</v>
      </c>
      <c r="B3672" t="s">
        <v>0</v>
      </c>
      <c r="C3672" s="4">
        <v>166632.88</v>
      </c>
      <c r="D3672" s="15" t="s">
        <v>78</v>
      </c>
      <c r="E3672" t="s">
        <v>58</v>
      </c>
      <c r="F3672">
        <v>138</v>
      </c>
    </row>
    <row r="3673" spans="1:6">
      <c r="A3673" s="7">
        <v>44519</v>
      </c>
      <c r="B3673" t="s">
        <v>0</v>
      </c>
      <c r="C3673" s="4">
        <v>166632.88</v>
      </c>
      <c r="D3673" s="15" t="s">
        <v>79</v>
      </c>
      <c r="E3673" t="s">
        <v>36</v>
      </c>
      <c r="F3673">
        <v>34</v>
      </c>
    </row>
    <row r="3674" spans="1:6">
      <c r="A3674" s="7">
        <v>44519</v>
      </c>
      <c r="B3674" t="s">
        <v>0</v>
      </c>
      <c r="C3674" s="4">
        <v>166632.88</v>
      </c>
      <c r="D3674" s="15" t="s">
        <v>80</v>
      </c>
      <c r="E3674" t="s">
        <v>60</v>
      </c>
      <c r="F3674">
        <v>0</v>
      </c>
    </row>
    <row r="3675" spans="1:6">
      <c r="A3675" s="7">
        <v>44519</v>
      </c>
      <c r="B3675" t="s">
        <v>0</v>
      </c>
      <c r="C3675" s="4">
        <v>166632.88</v>
      </c>
      <c r="D3675" s="15" t="s">
        <v>80</v>
      </c>
      <c r="E3675" t="s">
        <v>59</v>
      </c>
      <c r="F3675">
        <v>0</v>
      </c>
    </row>
    <row r="3676" spans="1:6">
      <c r="A3676" s="7">
        <v>44519</v>
      </c>
      <c r="B3676" t="s">
        <v>0</v>
      </c>
      <c r="C3676" s="4">
        <v>166632.88</v>
      </c>
      <c r="D3676" s="15" t="s">
        <v>81</v>
      </c>
      <c r="E3676" t="s">
        <v>15</v>
      </c>
      <c r="F3676">
        <v>0</v>
      </c>
    </row>
    <row r="3677" spans="1:6">
      <c r="A3677" s="7">
        <v>44519</v>
      </c>
      <c r="B3677" t="s">
        <v>0</v>
      </c>
      <c r="C3677" s="4">
        <v>166632.88</v>
      </c>
      <c r="D3677" s="15" t="s">
        <v>81</v>
      </c>
      <c r="E3677" t="s">
        <v>16</v>
      </c>
      <c r="F3677">
        <v>37</v>
      </c>
    </row>
    <row r="3678" spans="1:6">
      <c r="A3678" s="7">
        <v>44519</v>
      </c>
      <c r="B3678" t="s">
        <v>0</v>
      </c>
      <c r="C3678" s="4">
        <v>166632.88</v>
      </c>
      <c r="D3678" s="15" t="s">
        <v>81</v>
      </c>
      <c r="E3678" t="s">
        <v>17</v>
      </c>
      <c r="F3678">
        <v>0</v>
      </c>
    </row>
    <row r="3679" spans="1:6">
      <c r="A3679" s="7">
        <v>44519</v>
      </c>
      <c r="B3679" t="s">
        <v>0</v>
      </c>
      <c r="C3679" s="4">
        <v>166632.88</v>
      </c>
      <c r="D3679" s="15" t="s">
        <v>82</v>
      </c>
      <c r="E3679" t="s">
        <v>19</v>
      </c>
      <c r="F3679">
        <v>0</v>
      </c>
    </row>
    <row r="3680" spans="1:6">
      <c r="A3680" s="7">
        <v>44519</v>
      </c>
      <c r="B3680" t="s">
        <v>0</v>
      </c>
      <c r="C3680" s="4">
        <v>166632.88</v>
      </c>
      <c r="D3680" s="15" t="s">
        <v>83</v>
      </c>
      <c r="E3680" t="s">
        <v>14</v>
      </c>
      <c r="F3680">
        <v>3</v>
      </c>
    </row>
    <row r="3681" spans="1:6">
      <c r="A3681" s="7">
        <v>44519</v>
      </c>
      <c r="B3681" t="s">
        <v>0</v>
      </c>
      <c r="C3681" s="4">
        <v>166632.88</v>
      </c>
      <c r="D3681" s="15" t="s">
        <v>84</v>
      </c>
      <c r="E3681" t="s">
        <v>38</v>
      </c>
      <c r="F3681">
        <v>372</v>
      </c>
    </row>
    <row r="3682" spans="1:6">
      <c r="A3682" s="7">
        <v>44519</v>
      </c>
      <c r="B3682" t="s">
        <v>0</v>
      </c>
      <c r="C3682" s="4">
        <v>166632.88</v>
      </c>
      <c r="D3682" s="15" t="s">
        <v>85</v>
      </c>
      <c r="E3682" t="s">
        <v>40</v>
      </c>
      <c r="F3682">
        <v>4962</v>
      </c>
    </row>
    <row r="3683" spans="1:6">
      <c r="A3683" s="7">
        <v>44519</v>
      </c>
      <c r="B3683" t="s">
        <v>0</v>
      </c>
      <c r="C3683" s="4">
        <v>166632.88</v>
      </c>
      <c r="D3683" s="15" t="s">
        <v>86</v>
      </c>
      <c r="E3683" t="s">
        <v>13</v>
      </c>
      <c r="F3683">
        <v>0</v>
      </c>
    </row>
    <row r="3684" spans="1:6">
      <c r="A3684" s="7">
        <v>44519</v>
      </c>
      <c r="B3684" t="s">
        <v>0</v>
      </c>
      <c r="C3684" s="4">
        <v>166632.88</v>
      </c>
      <c r="D3684" s="15" t="s">
        <v>87</v>
      </c>
      <c r="E3684" t="s">
        <v>37</v>
      </c>
      <c r="F3684">
        <v>0</v>
      </c>
    </row>
    <row r="3685" spans="1:6">
      <c r="A3685" s="7">
        <v>44519</v>
      </c>
      <c r="B3685" t="s">
        <v>0</v>
      </c>
      <c r="C3685" s="4">
        <v>166632.88</v>
      </c>
      <c r="D3685" s="15" t="s">
        <v>88</v>
      </c>
      <c r="E3685" t="s">
        <v>39</v>
      </c>
      <c r="F3685">
        <v>0</v>
      </c>
    </row>
    <row r="3686" spans="1:6">
      <c r="A3686" s="7">
        <v>44519</v>
      </c>
      <c r="B3686" t="s">
        <v>0</v>
      </c>
      <c r="C3686" s="4">
        <v>166632.88</v>
      </c>
      <c r="D3686" s="15" t="s">
        <v>89</v>
      </c>
      <c r="E3686" t="s">
        <v>20</v>
      </c>
      <c r="F3686">
        <v>470</v>
      </c>
    </row>
    <row r="3687" spans="1:6">
      <c r="A3687" s="7">
        <v>44519</v>
      </c>
      <c r="B3687" t="s">
        <v>0</v>
      </c>
      <c r="C3687" s="4">
        <v>166632.88</v>
      </c>
      <c r="D3687" s="15" t="s">
        <v>89</v>
      </c>
      <c r="E3687" t="s">
        <v>21</v>
      </c>
      <c r="F3687">
        <v>2</v>
      </c>
    </row>
    <row r="3688" spans="1:6">
      <c r="A3688" s="7">
        <v>44519</v>
      </c>
      <c r="B3688" t="s">
        <v>0</v>
      </c>
      <c r="C3688" s="4">
        <v>166632.88</v>
      </c>
      <c r="D3688" s="15" t="s">
        <v>89</v>
      </c>
      <c r="E3688" t="s">
        <v>22</v>
      </c>
      <c r="F3688">
        <v>784</v>
      </c>
    </row>
    <row r="3689" spans="1:6">
      <c r="A3689" s="7">
        <v>44519</v>
      </c>
      <c r="B3689" t="s">
        <v>0</v>
      </c>
      <c r="C3689" s="4">
        <v>166632.88</v>
      </c>
      <c r="D3689" s="15" t="s">
        <v>90</v>
      </c>
      <c r="E3689" t="s">
        <v>91</v>
      </c>
      <c r="F3689">
        <v>1</v>
      </c>
    </row>
    <row r="3690" spans="1:6">
      <c r="A3690" s="7">
        <v>44519</v>
      </c>
      <c r="B3690" t="s">
        <v>0</v>
      </c>
      <c r="C3690" s="4">
        <v>166632.88</v>
      </c>
      <c r="D3690" s="15" t="s">
        <v>90</v>
      </c>
      <c r="E3690" t="s">
        <v>18</v>
      </c>
      <c r="F3690">
        <v>0</v>
      </c>
    </row>
    <row r="3691" spans="1:6">
      <c r="A3691" s="7">
        <v>44519</v>
      </c>
      <c r="B3691" t="s">
        <v>0</v>
      </c>
      <c r="C3691" s="4">
        <v>166632.88</v>
      </c>
      <c r="D3691" s="15" t="s">
        <v>90</v>
      </c>
      <c r="E3691" t="s">
        <v>92</v>
      </c>
      <c r="F3691">
        <v>0</v>
      </c>
    </row>
    <row r="3692" spans="1:6">
      <c r="A3692" s="7">
        <v>44519</v>
      </c>
      <c r="B3692" t="s">
        <v>0</v>
      </c>
      <c r="C3692" s="4">
        <v>166632.88</v>
      </c>
      <c r="D3692" s="15" t="s">
        <v>90</v>
      </c>
      <c r="E3692" t="s">
        <v>93</v>
      </c>
      <c r="F3692">
        <v>0</v>
      </c>
    </row>
    <row r="3693" spans="1:6">
      <c r="A3693" s="7">
        <v>44519</v>
      </c>
      <c r="B3693" t="s">
        <v>0</v>
      </c>
      <c r="C3693" s="4">
        <v>166632.88</v>
      </c>
      <c r="D3693" s="15" t="s">
        <v>90</v>
      </c>
      <c r="E3693" t="s">
        <v>94</v>
      </c>
      <c r="F3693">
        <v>0</v>
      </c>
    </row>
    <row r="3694" spans="1:6">
      <c r="A3694" s="7">
        <v>44520</v>
      </c>
      <c r="B3694" t="s">
        <v>0</v>
      </c>
      <c r="C3694" s="4">
        <v>168770.32</v>
      </c>
      <c r="D3694" s="15" t="s">
        <v>73</v>
      </c>
      <c r="E3694" t="s">
        <v>56</v>
      </c>
      <c r="F3694">
        <v>0</v>
      </c>
    </row>
    <row r="3695" spans="1:6">
      <c r="A3695" s="7">
        <v>44520</v>
      </c>
      <c r="B3695" t="s">
        <v>0</v>
      </c>
      <c r="C3695" s="4">
        <v>168770.32</v>
      </c>
      <c r="D3695" s="15" t="s">
        <v>73</v>
      </c>
      <c r="E3695" t="s">
        <v>55</v>
      </c>
      <c r="F3695">
        <v>0</v>
      </c>
    </row>
    <row r="3696" spans="1:6">
      <c r="A3696" s="7">
        <v>44520</v>
      </c>
      <c r="B3696" t="s">
        <v>0</v>
      </c>
      <c r="C3696" s="4">
        <v>168770.32</v>
      </c>
      <c r="D3696" s="15" t="s">
        <v>76</v>
      </c>
      <c r="E3696" t="s">
        <v>25</v>
      </c>
      <c r="F3696">
        <v>23</v>
      </c>
    </row>
    <row r="3697" spans="1:6">
      <c r="A3697" s="7">
        <v>44520</v>
      </c>
      <c r="B3697" t="s">
        <v>0</v>
      </c>
      <c r="C3697" s="4">
        <v>168770.32</v>
      </c>
      <c r="D3697" s="15" t="s">
        <v>78</v>
      </c>
      <c r="E3697" t="s">
        <v>57</v>
      </c>
      <c r="F3697">
        <v>7</v>
      </c>
    </row>
    <row r="3698" spans="1:6">
      <c r="A3698" s="7">
        <v>44520</v>
      </c>
      <c r="B3698" t="s">
        <v>0</v>
      </c>
      <c r="C3698" s="4">
        <v>168770.32</v>
      </c>
      <c r="D3698" s="15" t="s">
        <v>78</v>
      </c>
      <c r="E3698" t="s">
        <v>58</v>
      </c>
      <c r="F3698">
        <v>130</v>
      </c>
    </row>
    <row r="3699" spans="1:6">
      <c r="A3699" s="7">
        <v>44520</v>
      </c>
      <c r="B3699" t="s">
        <v>0</v>
      </c>
      <c r="C3699" s="4">
        <v>168770.32</v>
      </c>
      <c r="D3699" s="15" t="s">
        <v>79</v>
      </c>
      <c r="E3699" t="s">
        <v>36</v>
      </c>
      <c r="F3699">
        <v>31</v>
      </c>
    </row>
    <row r="3700" spans="1:6">
      <c r="A3700" s="7">
        <v>44520</v>
      </c>
      <c r="B3700" t="s">
        <v>0</v>
      </c>
      <c r="C3700" s="4">
        <v>168770.32</v>
      </c>
      <c r="D3700" s="15" t="s">
        <v>80</v>
      </c>
      <c r="E3700" t="s">
        <v>60</v>
      </c>
      <c r="F3700">
        <v>0</v>
      </c>
    </row>
    <row r="3701" spans="1:6">
      <c r="A3701" s="7">
        <v>44520</v>
      </c>
      <c r="B3701" t="s">
        <v>0</v>
      </c>
      <c r="C3701" s="4">
        <v>168770.32</v>
      </c>
      <c r="D3701" s="15" t="s">
        <v>80</v>
      </c>
      <c r="E3701" t="s">
        <v>59</v>
      </c>
      <c r="F3701">
        <v>0</v>
      </c>
    </row>
    <row r="3702" spans="1:6">
      <c r="A3702" s="7">
        <v>44520</v>
      </c>
      <c r="B3702" t="s">
        <v>0</v>
      </c>
      <c r="C3702" s="4">
        <v>168770.32</v>
      </c>
      <c r="D3702" s="15" t="s">
        <v>81</v>
      </c>
      <c r="E3702" t="s">
        <v>15</v>
      </c>
      <c r="F3702">
        <v>0</v>
      </c>
    </row>
    <row r="3703" spans="1:6">
      <c r="A3703" s="7">
        <v>44520</v>
      </c>
      <c r="B3703" t="s">
        <v>0</v>
      </c>
      <c r="C3703" s="4">
        <v>168770.32</v>
      </c>
      <c r="D3703" s="15" t="s">
        <v>81</v>
      </c>
      <c r="E3703" t="s">
        <v>16</v>
      </c>
      <c r="F3703">
        <v>25</v>
      </c>
    </row>
    <row r="3704" spans="1:6">
      <c r="A3704" s="7">
        <v>44520</v>
      </c>
      <c r="B3704" t="s">
        <v>0</v>
      </c>
      <c r="C3704" s="4">
        <v>168770.32</v>
      </c>
      <c r="D3704" s="15" t="s">
        <v>81</v>
      </c>
      <c r="E3704" t="s">
        <v>17</v>
      </c>
      <c r="F3704">
        <v>0</v>
      </c>
    </row>
    <row r="3705" spans="1:6">
      <c r="A3705" s="7">
        <v>44520</v>
      </c>
      <c r="B3705" t="s">
        <v>0</v>
      </c>
      <c r="C3705" s="4">
        <v>168770.32</v>
      </c>
      <c r="D3705" s="15" t="s">
        <v>82</v>
      </c>
      <c r="E3705" t="s">
        <v>19</v>
      </c>
      <c r="F3705">
        <v>0</v>
      </c>
    </row>
    <row r="3706" spans="1:6">
      <c r="A3706" s="7">
        <v>44520</v>
      </c>
      <c r="B3706" t="s">
        <v>0</v>
      </c>
      <c r="C3706" s="4">
        <v>168770.32</v>
      </c>
      <c r="D3706" s="15" t="s">
        <v>83</v>
      </c>
      <c r="E3706" t="s">
        <v>14</v>
      </c>
      <c r="F3706">
        <v>4</v>
      </c>
    </row>
    <row r="3707" spans="1:6">
      <c r="A3707" s="7">
        <v>44520</v>
      </c>
      <c r="B3707" t="s">
        <v>0</v>
      </c>
      <c r="C3707" s="4">
        <v>168770.32</v>
      </c>
      <c r="D3707" s="15" t="s">
        <v>84</v>
      </c>
      <c r="E3707" t="s">
        <v>38</v>
      </c>
      <c r="F3707">
        <v>372</v>
      </c>
    </row>
    <row r="3708" spans="1:6">
      <c r="A3708" s="7">
        <v>44520</v>
      </c>
      <c r="B3708" t="s">
        <v>0</v>
      </c>
      <c r="C3708" s="4">
        <v>168770.32</v>
      </c>
      <c r="D3708" s="15" t="s">
        <v>85</v>
      </c>
      <c r="E3708" t="s">
        <v>40</v>
      </c>
      <c r="F3708">
        <v>5355</v>
      </c>
    </row>
    <row r="3709" spans="1:6">
      <c r="A3709" s="7">
        <v>44520</v>
      </c>
      <c r="B3709" t="s">
        <v>0</v>
      </c>
      <c r="C3709" s="4">
        <v>168770.32</v>
      </c>
      <c r="D3709" s="15" t="s">
        <v>86</v>
      </c>
      <c r="E3709" t="s">
        <v>13</v>
      </c>
      <c r="F3709">
        <v>0</v>
      </c>
    </row>
    <row r="3710" spans="1:6">
      <c r="A3710" s="7">
        <v>44520</v>
      </c>
      <c r="B3710" t="s">
        <v>0</v>
      </c>
      <c r="C3710" s="4">
        <v>168770.32</v>
      </c>
      <c r="D3710" s="15" t="s">
        <v>87</v>
      </c>
      <c r="E3710" t="s">
        <v>37</v>
      </c>
      <c r="F3710">
        <v>0</v>
      </c>
    </row>
    <row r="3711" spans="1:6">
      <c r="A3711" s="7">
        <v>44520</v>
      </c>
      <c r="B3711" t="s">
        <v>0</v>
      </c>
      <c r="C3711" s="4">
        <v>168770.32</v>
      </c>
      <c r="D3711" s="15" t="s">
        <v>88</v>
      </c>
      <c r="E3711" t="s">
        <v>39</v>
      </c>
      <c r="F3711">
        <v>0</v>
      </c>
    </row>
    <row r="3712" spans="1:6">
      <c r="A3712" s="7">
        <v>44520</v>
      </c>
      <c r="B3712" t="s">
        <v>0</v>
      </c>
      <c r="C3712" s="4">
        <v>168770.32</v>
      </c>
      <c r="D3712" s="15" t="s">
        <v>89</v>
      </c>
      <c r="E3712" t="s">
        <v>20</v>
      </c>
      <c r="F3712">
        <v>488</v>
      </c>
    </row>
    <row r="3713" spans="1:6">
      <c r="A3713" s="7">
        <v>44520</v>
      </c>
      <c r="B3713" t="s">
        <v>0</v>
      </c>
      <c r="C3713" s="4">
        <v>168770.32</v>
      </c>
      <c r="D3713" s="15" t="s">
        <v>89</v>
      </c>
      <c r="E3713" t="s">
        <v>21</v>
      </c>
      <c r="F3713">
        <v>3</v>
      </c>
    </row>
    <row r="3714" spans="1:6">
      <c r="A3714" s="7">
        <v>44520</v>
      </c>
      <c r="B3714" t="s">
        <v>0</v>
      </c>
      <c r="C3714" s="4">
        <v>168770.32</v>
      </c>
      <c r="D3714" s="15" t="s">
        <v>89</v>
      </c>
      <c r="E3714" t="s">
        <v>22</v>
      </c>
      <c r="F3714">
        <v>761</v>
      </c>
    </row>
    <row r="3715" spans="1:6">
      <c r="A3715" s="7">
        <v>44520</v>
      </c>
      <c r="B3715" t="s">
        <v>0</v>
      </c>
      <c r="C3715" s="4">
        <v>168770.32</v>
      </c>
      <c r="D3715" s="15" t="s">
        <v>90</v>
      </c>
      <c r="E3715" t="s">
        <v>91</v>
      </c>
      <c r="F3715">
        <v>0</v>
      </c>
    </row>
    <row r="3716" spans="1:6">
      <c r="A3716" s="7">
        <v>44520</v>
      </c>
      <c r="B3716" t="s">
        <v>0</v>
      </c>
      <c r="C3716" s="4">
        <v>168770.32</v>
      </c>
      <c r="D3716" s="15" t="s">
        <v>90</v>
      </c>
      <c r="E3716" t="s">
        <v>18</v>
      </c>
      <c r="F3716">
        <v>0</v>
      </c>
    </row>
    <row r="3717" spans="1:6">
      <c r="A3717" s="7">
        <v>44520</v>
      </c>
      <c r="B3717" t="s">
        <v>0</v>
      </c>
      <c r="C3717" s="4">
        <v>168770.32</v>
      </c>
      <c r="D3717" s="15" t="s">
        <v>90</v>
      </c>
      <c r="E3717" t="s">
        <v>92</v>
      </c>
      <c r="F3717">
        <v>0</v>
      </c>
    </row>
    <row r="3718" spans="1:6">
      <c r="A3718" s="7">
        <v>44520</v>
      </c>
      <c r="B3718" t="s">
        <v>0</v>
      </c>
      <c r="C3718" s="4">
        <v>168770.32</v>
      </c>
      <c r="D3718" s="15" t="s">
        <v>90</v>
      </c>
      <c r="E3718" t="s">
        <v>93</v>
      </c>
      <c r="F3718">
        <v>0</v>
      </c>
    </row>
    <row r="3719" spans="1:6">
      <c r="A3719" s="7">
        <v>44520</v>
      </c>
      <c r="B3719" t="s">
        <v>0</v>
      </c>
      <c r="C3719" s="4">
        <v>168770.32</v>
      </c>
      <c r="D3719" s="15" t="s">
        <v>90</v>
      </c>
      <c r="E3719" t="s">
        <v>94</v>
      </c>
      <c r="F3719">
        <v>0</v>
      </c>
    </row>
    <row r="3720" spans="1:6">
      <c r="A3720" s="7">
        <v>44521</v>
      </c>
      <c r="B3720" t="s">
        <v>0</v>
      </c>
      <c r="C3720" s="4">
        <v>181099.46</v>
      </c>
      <c r="D3720" s="15" t="s">
        <v>73</v>
      </c>
      <c r="E3720" t="s">
        <v>56</v>
      </c>
      <c r="F3720">
        <v>0</v>
      </c>
    </row>
    <row r="3721" spans="1:6">
      <c r="A3721" s="7">
        <v>44521</v>
      </c>
      <c r="B3721" t="s">
        <v>0</v>
      </c>
      <c r="C3721" s="4">
        <v>181099.46</v>
      </c>
      <c r="D3721" s="15" t="s">
        <v>73</v>
      </c>
      <c r="E3721" t="s">
        <v>55</v>
      </c>
      <c r="F3721">
        <v>0</v>
      </c>
    </row>
    <row r="3722" spans="1:6">
      <c r="A3722" s="7">
        <v>44521</v>
      </c>
      <c r="B3722" t="s">
        <v>0</v>
      </c>
      <c r="C3722" s="4">
        <v>181099.46</v>
      </c>
      <c r="D3722" s="15" t="s">
        <v>76</v>
      </c>
      <c r="E3722" t="s">
        <v>25</v>
      </c>
      <c r="F3722">
        <v>70</v>
      </c>
    </row>
    <row r="3723" spans="1:6">
      <c r="A3723" s="7">
        <v>44521</v>
      </c>
      <c r="B3723" t="s">
        <v>0</v>
      </c>
      <c r="C3723" s="4">
        <v>181099.46</v>
      </c>
      <c r="D3723" s="15" t="s">
        <v>78</v>
      </c>
      <c r="E3723" t="s">
        <v>57</v>
      </c>
      <c r="F3723">
        <v>7</v>
      </c>
    </row>
    <row r="3724" spans="1:6">
      <c r="A3724" s="7">
        <v>44521</v>
      </c>
      <c r="B3724" t="s">
        <v>0</v>
      </c>
      <c r="C3724" s="4">
        <v>181099.46</v>
      </c>
      <c r="D3724" s="15" t="s">
        <v>78</v>
      </c>
      <c r="E3724" t="s">
        <v>58</v>
      </c>
      <c r="F3724">
        <v>137</v>
      </c>
    </row>
    <row r="3725" spans="1:6">
      <c r="A3725" s="7">
        <v>44521</v>
      </c>
      <c r="B3725" t="s">
        <v>0</v>
      </c>
      <c r="C3725" s="4">
        <v>181099.46</v>
      </c>
      <c r="D3725" s="15" t="s">
        <v>79</v>
      </c>
      <c r="E3725" t="s">
        <v>36</v>
      </c>
      <c r="F3725">
        <v>35</v>
      </c>
    </row>
    <row r="3726" spans="1:6">
      <c r="A3726" s="7">
        <v>44521</v>
      </c>
      <c r="B3726" t="s">
        <v>0</v>
      </c>
      <c r="C3726" s="4">
        <v>181099.46</v>
      </c>
      <c r="D3726" s="15" t="s">
        <v>80</v>
      </c>
      <c r="E3726" t="s">
        <v>60</v>
      </c>
      <c r="F3726">
        <v>0</v>
      </c>
    </row>
    <row r="3727" spans="1:6">
      <c r="A3727" s="7">
        <v>44521</v>
      </c>
      <c r="B3727" t="s">
        <v>0</v>
      </c>
      <c r="C3727" s="4">
        <v>181099.46</v>
      </c>
      <c r="D3727" s="15" t="s">
        <v>80</v>
      </c>
      <c r="E3727" t="s">
        <v>59</v>
      </c>
      <c r="F3727">
        <v>0</v>
      </c>
    </row>
    <row r="3728" spans="1:6">
      <c r="A3728" s="7">
        <v>44521</v>
      </c>
      <c r="B3728" t="s">
        <v>0</v>
      </c>
      <c r="C3728" s="4">
        <v>181099.46</v>
      </c>
      <c r="D3728" s="15" t="s">
        <v>81</v>
      </c>
      <c r="E3728" t="s">
        <v>15</v>
      </c>
      <c r="F3728">
        <v>0</v>
      </c>
    </row>
    <row r="3729" spans="1:6">
      <c r="A3729" s="7">
        <v>44521</v>
      </c>
      <c r="B3729" t="s">
        <v>0</v>
      </c>
      <c r="C3729" s="4">
        <v>181099.46</v>
      </c>
      <c r="D3729" s="15" t="s">
        <v>81</v>
      </c>
      <c r="E3729" t="s">
        <v>16</v>
      </c>
      <c r="F3729">
        <v>28</v>
      </c>
    </row>
    <row r="3730" spans="1:6">
      <c r="A3730" s="7">
        <v>44521</v>
      </c>
      <c r="B3730" t="s">
        <v>0</v>
      </c>
      <c r="C3730" s="4">
        <v>181099.46</v>
      </c>
      <c r="D3730" s="15" t="s">
        <v>81</v>
      </c>
      <c r="E3730" t="s">
        <v>17</v>
      </c>
      <c r="F3730">
        <v>0</v>
      </c>
    </row>
    <row r="3731" spans="1:6">
      <c r="A3731" s="7">
        <v>44521</v>
      </c>
      <c r="B3731" t="s">
        <v>0</v>
      </c>
      <c r="C3731" s="4">
        <v>181099.46</v>
      </c>
      <c r="D3731" s="15" t="s">
        <v>82</v>
      </c>
      <c r="E3731" t="s">
        <v>19</v>
      </c>
      <c r="F3731">
        <v>0</v>
      </c>
    </row>
    <row r="3732" spans="1:6">
      <c r="A3732" s="7">
        <v>44521</v>
      </c>
      <c r="B3732" t="s">
        <v>0</v>
      </c>
      <c r="C3732" s="4">
        <v>181099.46</v>
      </c>
      <c r="D3732" s="15" t="s">
        <v>83</v>
      </c>
      <c r="E3732" t="s">
        <v>14</v>
      </c>
      <c r="F3732">
        <v>3</v>
      </c>
    </row>
    <row r="3733" spans="1:6">
      <c r="A3733" s="7">
        <v>44521</v>
      </c>
      <c r="B3733" t="s">
        <v>0</v>
      </c>
      <c r="C3733" s="4">
        <v>181099.46</v>
      </c>
      <c r="D3733" s="15" t="s">
        <v>84</v>
      </c>
      <c r="E3733" t="s">
        <v>38</v>
      </c>
      <c r="F3733">
        <v>448</v>
      </c>
    </row>
    <row r="3734" spans="1:6">
      <c r="A3734" s="7">
        <v>44521</v>
      </c>
      <c r="B3734" t="s">
        <v>0</v>
      </c>
      <c r="C3734" s="4">
        <v>181099.46</v>
      </c>
      <c r="D3734" s="15" t="s">
        <v>85</v>
      </c>
      <c r="E3734" t="s">
        <v>40</v>
      </c>
      <c r="F3734">
        <v>4866</v>
      </c>
    </row>
    <row r="3735" spans="1:6">
      <c r="A3735" s="7">
        <v>44521</v>
      </c>
      <c r="B3735" t="s">
        <v>0</v>
      </c>
      <c r="C3735" s="4">
        <v>181099.46</v>
      </c>
      <c r="D3735" s="15" t="s">
        <v>86</v>
      </c>
      <c r="E3735" t="s">
        <v>13</v>
      </c>
      <c r="F3735">
        <v>0</v>
      </c>
    </row>
    <row r="3736" spans="1:6">
      <c r="A3736" s="7">
        <v>44521</v>
      </c>
      <c r="B3736" t="s">
        <v>0</v>
      </c>
      <c r="C3736" s="4">
        <v>181099.46</v>
      </c>
      <c r="D3736" s="15" t="s">
        <v>87</v>
      </c>
      <c r="E3736" t="s">
        <v>37</v>
      </c>
      <c r="F3736">
        <v>0</v>
      </c>
    </row>
    <row r="3737" spans="1:6">
      <c r="A3737" s="7">
        <v>44521</v>
      </c>
      <c r="B3737" t="s">
        <v>0</v>
      </c>
      <c r="C3737" s="4">
        <v>181099.46</v>
      </c>
      <c r="D3737" s="15" t="s">
        <v>88</v>
      </c>
      <c r="E3737" t="s">
        <v>39</v>
      </c>
      <c r="F3737">
        <v>0</v>
      </c>
    </row>
    <row r="3738" spans="1:6">
      <c r="A3738" s="7">
        <v>44521</v>
      </c>
      <c r="B3738" t="s">
        <v>0</v>
      </c>
      <c r="C3738" s="4">
        <v>181099.46</v>
      </c>
      <c r="D3738" s="15" t="s">
        <v>89</v>
      </c>
      <c r="E3738" t="s">
        <v>20</v>
      </c>
      <c r="F3738">
        <v>474</v>
      </c>
    </row>
    <row r="3739" spans="1:6">
      <c r="A3739" s="7">
        <v>44521</v>
      </c>
      <c r="B3739" t="s">
        <v>0</v>
      </c>
      <c r="C3739" s="4">
        <v>181099.46</v>
      </c>
      <c r="D3739" s="15" t="s">
        <v>89</v>
      </c>
      <c r="E3739" t="s">
        <v>21</v>
      </c>
      <c r="F3739">
        <v>3</v>
      </c>
    </row>
    <row r="3740" spans="1:6">
      <c r="A3740" s="7">
        <v>44521</v>
      </c>
      <c r="B3740" t="s">
        <v>0</v>
      </c>
      <c r="C3740" s="4">
        <v>181099.46</v>
      </c>
      <c r="D3740" s="15" t="s">
        <v>89</v>
      </c>
      <c r="E3740" t="s">
        <v>22</v>
      </c>
      <c r="F3740">
        <v>738</v>
      </c>
    </row>
    <row r="3741" spans="1:6">
      <c r="A3741" s="7">
        <v>44521</v>
      </c>
      <c r="B3741" t="s">
        <v>0</v>
      </c>
      <c r="C3741" s="4">
        <v>181099.46</v>
      </c>
      <c r="D3741" s="15" t="s">
        <v>90</v>
      </c>
      <c r="E3741" t="s">
        <v>91</v>
      </c>
      <c r="F3741">
        <v>0</v>
      </c>
    </row>
    <row r="3742" spans="1:6">
      <c r="A3742" s="7">
        <v>44521</v>
      </c>
      <c r="B3742" t="s">
        <v>0</v>
      </c>
      <c r="C3742" s="4">
        <v>181099.46</v>
      </c>
      <c r="D3742" s="15" t="s">
        <v>90</v>
      </c>
      <c r="E3742" t="s">
        <v>18</v>
      </c>
      <c r="F3742">
        <v>0</v>
      </c>
    </row>
    <row r="3743" spans="1:6">
      <c r="A3743" s="7">
        <v>44521</v>
      </c>
      <c r="B3743" t="s">
        <v>0</v>
      </c>
      <c r="C3743" s="4">
        <v>181099.46</v>
      </c>
      <c r="D3743" s="15" t="s">
        <v>90</v>
      </c>
      <c r="E3743" t="s">
        <v>92</v>
      </c>
      <c r="F3743">
        <v>0</v>
      </c>
    </row>
    <row r="3744" spans="1:6">
      <c r="A3744" s="7">
        <v>44521</v>
      </c>
      <c r="B3744" t="s">
        <v>0</v>
      </c>
      <c r="C3744" s="4">
        <v>181099.46</v>
      </c>
      <c r="D3744" s="15" t="s">
        <v>90</v>
      </c>
      <c r="E3744" t="s">
        <v>93</v>
      </c>
      <c r="F3744">
        <v>0</v>
      </c>
    </row>
    <row r="3745" spans="1:6">
      <c r="A3745" s="7">
        <v>44521</v>
      </c>
      <c r="B3745" t="s">
        <v>0</v>
      </c>
      <c r="C3745" s="4">
        <v>181099.46</v>
      </c>
      <c r="D3745" s="15" t="s">
        <v>90</v>
      </c>
      <c r="E3745" t="s">
        <v>94</v>
      </c>
      <c r="F3745">
        <v>0</v>
      </c>
    </row>
    <row r="3746" spans="1:6">
      <c r="A3746" s="7">
        <v>44522</v>
      </c>
      <c r="B3746" t="s">
        <v>0</v>
      </c>
      <c r="C3746" s="4">
        <v>212147.44</v>
      </c>
      <c r="D3746" s="15" t="s">
        <v>73</v>
      </c>
      <c r="E3746" t="s">
        <v>56</v>
      </c>
      <c r="F3746">
        <v>0</v>
      </c>
    </row>
    <row r="3747" spans="1:6">
      <c r="A3747" s="7">
        <v>44522</v>
      </c>
      <c r="B3747" t="s">
        <v>0</v>
      </c>
      <c r="C3747" s="4">
        <v>212147.44</v>
      </c>
      <c r="D3747" s="15" t="s">
        <v>73</v>
      </c>
      <c r="E3747" t="s">
        <v>55</v>
      </c>
      <c r="F3747">
        <v>0</v>
      </c>
    </row>
    <row r="3748" spans="1:6">
      <c r="A3748" s="7">
        <v>44522</v>
      </c>
      <c r="B3748" t="s">
        <v>0</v>
      </c>
      <c r="C3748" s="4">
        <v>212147.44</v>
      </c>
      <c r="D3748" s="15" t="s">
        <v>76</v>
      </c>
      <c r="E3748" t="s">
        <v>25</v>
      </c>
      <c r="F3748">
        <v>42</v>
      </c>
    </row>
    <row r="3749" spans="1:6">
      <c r="A3749" s="7">
        <v>44522</v>
      </c>
      <c r="B3749" t="s">
        <v>0</v>
      </c>
      <c r="C3749" s="4">
        <v>212147.44</v>
      </c>
      <c r="D3749" s="15" t="s">
        <v>78</v>
      </c>
      <c r="E3749" t="s">
        <v>57</v>
      </c>
      <c r="F3749">
        <v>25</v>
      </c>
    </row>
    <row r="3750" spans="1:6">
      <c r="A3750" s="7">
        <v>44522</v>
      </c>
      <c r="B3750" t="s">
        <v>0</v>
      </c>
      <c r="C3750" s="4">
        <v>212147.44</v>
      </c>
      <c r="D3750" s="15" t="s">
        <v>78</v>
      </c>
      <c r="E3750" t="s">
        <v>58</v>
      </c>
      <c r="F3750">
        <v>137</v>
      </c>
    </row>
    <row r="3751" spans="1:6">
      <c r="A3751" s="7">
        <v>44522</v>
      </c>
      <c r="B3751" t="s">
        <v>0</v>
      </c>
      <c r="C3751" s="4">
        <v>212147.44</v>
      </c>
      <c r="D3751" s="15" t="s">
        <v>79</v>
      </c>
      <c r="E3751" t="s">
        <v>36</v>
      </c>
      <c r="F3751">
        <v>26</v>
      </c>
    </row>
    <row r="3752" spans="1:6">
      <c r="A3752" s="7">
        <v>44522</v>
      </c>
      <c r="B3752" t="s">
        <v>0</v>
      </c>
      <c r="C3752" s="4">
        <v>212147.44</v>
      </c>
      <c r="D3752" s="15" t="s">
        <v>80</v>
      </c>
      <c r="E3752" t="s">
        <v>60</v>
      </c>
      <c r="F3752">
        <v>0</v>
      </c>
    </row>
    <row r="3753" spans="1:6">
      <c r="A3753" s="7">
        <v>44522</v>
      </c>
      <c r="B3753" t="s">
        <v>0</v>
      </c>
      <c r="C3753" s="4">
        <v>212147.44</v>
      </c>
      <c r="D3753" s="15" t="s">
        <v>80</v>
      </c>
      <c r="E3753" t="s">
        <v>59</v>
      </c>
      <c r="F3753">
        <v>0</v>
      </c>
    </row>
    <row r="3754" spans="1:6">
      <c r="A3754" s="7">
        <v>44522</v>
      </c>
      <c r="B3754" t="s">
        <v>0</v>
      </c>
      <c r="C3754" s="4">
        <v>212147.44</v>
      </c>
      <c r="D3754" s="15" t="s">
        <v>81</v>
      </c>
      <c r="E3754" t="s">
        <v>15</v>
      </c>
      <c r="F3754">
        <v>0</v>
      </c>
    </row>
    <row r="3755" spans="1:6">
      <c r="A3755" s="7">
        <v>44522</v>
      </c>
      <c r="B3755" t="s">
        <v>0</v>
      </c>
      <c r="C3755" s="4">
        <v>212147.44</v>
      </c>
      <c r="D3755" s="15" t="s">
        <v>81</v>
      </c>
      <c r="E3755" t="s">
        <v>16</v>
      </c>
      <c r="F3755">
        <v>30</v>
      </c>
    </row>
    <row r="3756" spans="1:6">
      <c r="A3756" s="7">
        <v>44522</v>
      </c>
      <c r="B3756" t="s">
        <v>0</v>
      </c>
      <c r="C3756" s="4">
        <v>212147.44</v>
      </c>
      <c r="D3756" s="15" t="s">
        <v>81</v>
      </c>
      <c r="E3756" t="s">
        <v>17</v>
      </c>
      <c r="F3756">
        <v>0</v>
      </c>
    </row>
    <row r="3757" spans="1:6">
      <c r="A3757" s="7">
        <v>44522</v>
      </c>
      <c r="B3757" t="s">
        <v>0</v>
      </c>
      <c r="C3757" s="4">
        <v>212147.44</v>
      </c>
      <c r="D3757" s="15" t="s">
        <v>82</v>
      </c>
      <c r="E3757" t="s">
        <v>19</v>
      </c>
      <c r="F3757">
        <v>0</v>
      </c>
    </row>
    <row r="3758" spans="1:6">
      <c r="A3758" s="7">
        <v>44522</v>
      </c>
      <c r="B3758" t="s">
        <v>0</v>
      </c>
      <c r="C3758" s="4">
        <v>212147.44</v>
      </c>
      <c r="D3758" s="15" t="s">
        <v>83</v>
      </c>
      <c r="E3758" t="s">
        <v>14</v>
      </c>
      <c r="F3758">
        <v>3</v>
      </c>
    </row>
    <row r="3759" spans="1:6">
      <c r="A3759" s="7">
        <v>44522</v>
      </c>
      <c r="B3759" t="s">
        <v>0</v>
      </c>
      <c r="C3759" s="4">
        <v>212147.44</v>
      </c>
      <c r="D3759" s="15" t="s">
        <v>84</v>
      </c>
      <c r="E3759" t="s">
        <v>38</v>
      </c>
      <c r="F3759">
        <v>532</v>
      </c>
    </row>
    <row r="3760" spans="1:6">
      <c r="A3760" s="7">
        <v>44522</v>
      </c>
      <c r="B3760" t="s">
        <v>0</v>
      </c>
      <c r="C3760" s="4">
        <v>212147.44</v>
      </c>
      <c r="D3760" s="15" t="s">
        <v>85</v>
      </c>
      <c r="E3760" t="s">
        <v>40</v>
      </c>
      <c r="F3760">
        <v>4738</v>
      </c>
    </row>
    <row r="3761" spans="1:6">
      <c r="A3761" s="7">
        <v>44522</v>
      </c>
      <c r="B3761" t="s">
        <v>0</v>
      </c>
      <c r="C3761" s="4">
        <v>212147.44</v>
      </c>
      <c r="D3761" s="15" t="s">
        <v>86</v>
      </c>
      <c r="E3761" t="s">
        <v>13</v>
      </c>
      <c r="F3761">
        <v>0</v>
      </c>
    </row>
    <row r="3762" spans="1:6">
      <c r="A3762" s="7">
        <v>44522</v>
      </c>
      <c r="B3762" t="s">
        <v>0</v>
      </c>
      <c r="C3762" s="4">
        <v>212147.44</v>
      </c>
      <c r="D3762" s="15" t="s">
        <v>87</v>
      </c>
      <c r="E3762" t="s">
        <v>37</v>
      </c>
      <c r="F3762">
        <v>0</v>
      </c>
    </row>
    <row r="3763" spans="1:6">
      <c r="A3763" s="7">
        <v>44522</v>
      </c>
      <c r="B3763" t="s">
        <v>0</v>
      </c>
      <c r="C3763" s="4">
        <v>212147.44</v>
      </c>
      <c r="D3763" s="15" t="s">
        <v>88</v>
      </c>
      <c r="E3763" t="s">
        <v>39</v>
      </c>
      <c r="F3763">
        <v>0</v>
      </c>
    </row>
    <row r="3764" spans="1:6">
      <c r="A3764" s="7">
        <v>44522</v>
      </c>
      <c r="B3764" t="s">
        <v>0</v>
      </c>
      <c r="C3764" s="4">
        <v>212147.44</v>
      </c>
      <c r="D3764" s="15" t="s">
        <v>89</v>
      </c>
      <c r="E3764" t="s">
        <v>20</v>
      </c>
      <c r="F3764">
        <v>501</v>
      </c>
    </row>
    <row r="3765" spans="1:6">
      <c r="A3765" s="7">
        <v>44522</v>
      </c>
      <c r="B3765" t="s">
        <v>0</v>
      </c>
      <c r="C3765" s="4">
        <v>212147.44</v>
      </c>
      <c r="D3765" s="15" t="s">
        <v>89</v>
      </c>
      <c r="E3765" t="s">
        <v>21</v>
      </c>
      <c r="F3765">
        <v>3</v>
      </c>
    </row>
    <row r="3766" spans="1:6">
      <c r="A3766" s="7">
        <v>44522</v>
      </c>
      <c r="B3766" t="s">
        <v>0</v>
      </c>
      <c r="C3766" s="4">
        <v>212147.44</v>
      </c>
      <c r="D3766" s="15" t="s">
        <v>89</v>
      </c>
      <c r="E3766" t="s">
        <v>22</v>
      </c>
      <c r="F3766">
        <v>781</v>
      </c>
    </row>
    <row r="3767" spans="1:6">
      <c r="A3767" s="7">
        <v>44522</v>
      </c>
      <c r="B3767" t="s">
        <v>0</v>
      </c>
      <c r="C3767" s="4">
        <v>212147.44</v>
      </c>
      <c r="D3767" s="15" t="s">
        <v>90</v>
      </c>
      <c r="E3767" t="s">
        <v>91</v>
      </c>
      <c r="F3767">
        <v>0</v>
      </c>
    </row>
    <row r="3768" spans="1:6">
      <c r="A3768" s="7">
        <v>44522</v>
      </c>
      <c r="B3768" t="s">
        <v>0</v>
      </c>
      <c r="C3768" s="4">
        <v>212147.44</v>
      </c>
      <c r="D3768" s="15" t="s">
        <v>90</v>
      </c>
      <c r="E3768" t="s">
        <v>18</v>
      </c>
      <c r="F3768">
        <v>0</v>
      </c>
    </row>
    <row r="3769" spans="1:6">
      <c r="A3769" s="7">
        <v>44522</v>
      </c>
      <c r="B3769" t="s">
        <v>0</v>
      </c>
      <c r="C3769" s="4">
        <v>212147.44</v>
      </c>
      <c r="D3769" s="15" t="s">
        <v>90</v>
      </c>
      <c r="E3769" t="s">
        <v>92</v>
      </c>
      <c r="F3769">
        <v>0</v>
      </c>
    </row>
    <row r="3770" spans="1:6">
      <c r="A3770" s="7">
        <v>44522</v>
      </c>
      <c r="B3770" t="s">
        <v>0</v>
      </c>
      <c r="C3770" s="4">
        <v>212147.44</v>
      </c>
      <c r="D3770" s="15" t="s">
        <v>90</v>
      </c>
      <c r="E3770" t="s">
        <v>93</v>
      </c>
      <c r="F3770">
        <v>0</v>
      </c>
    </row>
    <row r="3771" spans="1:6">
      <c r="A3771" s="7">
        <v>44522</v>
      </c>
      <c r="B3771" t="s">
        <v>0</v>
      </c>
      <c r="C3771" s="4">
        <v>212147.44</v>
      </c>
      <c r="D3771" s="15" t="s">
        <v>90</v>
      </c>
      <c r="E3771" t="s">
        <v>94</v>
      </c>
      <c r="F3771">
        <v>0</v>
      </c>
    </row>
    <row r="3772" spans="1:6">
      <c r="A3772" s="7">
        <v>44523</v>
      </c>
      <c r="B3772" t="s">
        <v>0</v>
      </c>
      <c r="C3772" s="4">
        <v>175527.81</v>
      </c>
      <c r="D3772" s="15" t="s">
        <v>73</v>
      </c>
      <c r="E3772" t="s">
        <v>56</v>
      </c>
      <c r="F3772">
        <v>0</v>
      </c>
    </row>
    <row r="3773" spans="1:6">
      <c r="A3773" s="7">
        <v>44523</v>
      </c>
      <c r="B3773" t="s">
        <v>0</v>
      </c>
      <c r="C3773" s="4">
        <v>175527.81</v>
      </c>
      <c r="D3773" s="15" t="s">
        <v>73</v>
      </c>
      <c r="E3773" t="s">
        <v>55</v>
      </c>
      <c r="F3773">
        <v>0</v>
      </c>
    </row>
    <row r="3774" spans="1:6">
      <c r="A3774" s="7">
        <v>44523</v>
      </c>
      <c r="B3774" t="s">
        <v>0</v>
      </c>
      <c r="C3774" s="4">
        <v>175527.81</v>
      </c>
      <c r="D3774" s="15" t="s">
        <v>76</v>
      </c>
      <c r="E3774" t="s">
        <v>25</v>
      </c>
      <c r="F3774">
        <v>47</v>
      </c>
    </row>
    <row r="3775" spans="1:6">
      <c r="A3775" s="7">
        <v>44523</v>
      </c>
      <c r="B3775" t="s">
        <v>0</v>
      </c>
      <c r="C3775" s="4">
        <v>175527.81</v>
      </c>
      <c r="D3775" s="15" t="s">
        <v>78</v>
      </c>
      <c r="E3775" t="s">
        <v>57</v>
      </c>
      <c r="F3775">
        <v>26</v>
      </c>
    </row>
    <row r="3776" spans="1:6">
      <c r="A3776" s="7">
        <v>44523</v>
      </c>
      <c r="B3776" t="s">
        <v>0</v>
      </c>
      <c r="C3776" s="4">
        <v>175527.81</v>
      </c>
      <c r="D3776" s="15" t="s">
        <v>78</v>
      </c>
      <c r="E3776" t="s">
        <v>58</v>
      </c>
      <c r="F3776">
        <v>133</v>
      </c>
    </row>
    <row r="3777" spans="1:6">
      <c r="A3777" s="7">
        <v>44523</v>
      </c>
      <c r="B3777" t="s">
        <v>0</v>
      </c>
      <c r="C3777" s="4">
        <v>175527.81</v>
      </c>
      <c r="D3777" s="15" t="s">
        <v>79</v>
      </c>
      <c r="E3777" t="s">
        <v>36</v>
      </c>
      <c r="F3777">
        <v>25</v>
      </c>
    </row>
    <row r="3778" spans="1:6">
      <c r="A3778" s="7">
        <v>44523</v>
      </c>
      <c r="B3778" t="s">
        <v>0</v>
      </c>
      <c r="C3778" s="4">
        <v>175527.81</v>
      </c>
      <c r="D3778" s="15" t="s">
        <v>80</v>
      </c>
      <c r="E3778" t="s">
        <v>60</v>
      </c>
      <c r="F3778">
        <v>0</v>
      </c>
    </row>
    <row r="3779" spans="1:6">
      <c r="A3779" s="7">
        <v>44523</v>
      </c>
      <c r="B3779" t="s">
        <v>0</v>
      </c>
      <c r="C3779" s="4">
        <v>175527.81</v>
      </c>
      <c r="D3779" s="15" t="s">
        <v>80</v>
      </c>
      <c r="E3779" t="s">
        <v>59</v>
      </c>
      <c r="F3779">
        <v>0</v>
      </c>
    </row>
    <row r="3780" spans="1:6">
      <c r="A3780" s="7">
        <v>44523</v>
      </c>
      <c r="B3780" t="s">
        <v>0</v>
      </c>
      <c r="C3780" s="4">
        <v>175527.81</v>
      </c>
      <c r="D3780" s="15" t="s">
        <v>81</v>
      </c>
      <c r="E3780" t="s">
        <v>15</v>
      </c>
      <c r="F3780">
        <v>0</v>
      </c>
    </row>
    <row r="3781" spans="1:6">
      <c r="A3781" s="7">
        <v>44523</v>
      </c>
      <c r="B3781" t="s">
        <v>0</v>
      </c>
      <c r="C3781" s="4">
        <v>175527.81</v>
      </c>
      <c r="D3781" s="15" t="s">
        <v>81</v>
      </c>
      <c r="E3781" t="s">
        <v>16</v>
      </c>
      <c r="F3781">
        <v>36</v>
      </c>
    </row>
    <row r="3782" spans="1:6">
      <c r="A3782" s="7">
        <v>44523</v>
      </c>
      <c r="B3782" t="s">
        <v>0</v>
      </c>
      <c r="C3782" s="4">
        <v>175527.81</v>
      </c>
      <c r="D3782" s="15" t="s">
        <v>81</v>
      </c>
      <c r="E3782" t="s">
        <v>17</v>
      </c>
      <c r="F3782">
        <v>0</v>
      </c>
    </row>
    <row r="3783" spans="1:6">
      <c r="A3783" s="7">
        <v>44523</v>
      </c>
      <c r="B3783" t="s">
        <v>0</v>
      </c>
      <c r="C3783" s="4">
        <v>175527.81</v>
      </c>
      <c r="D3783" s="15" t="s">
        <v>82</v>
      </c>
      <c r="E3783" t="s">
        <v>19</v>
      </c>
      <c r="F3783">
        <v>0</v>
      </c>
    </row>
    <row r="3784" spans="1:6">
      <c r="A3784" s="7">
        <v>44523</v>
      </c>
      <c r="B3784" t="s">
        <v>0</v>
      </c>
      <c r="C3784" s="4">
        <v>175527.81</v>
      </c>
      <c r="D3784" s="15" t="s">
        <v>83</v>
      </c>
      <c r="E3784" t="s">
        <v>14</v>
      </c>
      <c r="F3784">
        <v>3</v>
      </c>
    </row>
    <row r="3785" spans="1:6">
      <c r="A3785" s="7">
        <v>44523</v>
      </c>
      <c r="B3785" t="s">
        <v>0</v>
      </c>
      <c r="C3785" s="4">
        <v>175527.81</v>
      </c>
      <c r="D3785" s="15" t="s">
        <v>84</v>
      </c>
      <c r="E3785" t="s">
        <v>38</v>
      </c>
      <c r="F3785">
        <v>440</v>
      </c>
    </row>
    <row r="3786" spans="1:6">
      <c r="A3786" s="7">
        <v>44523</v>
      </c>
      <c r="B3786" t="s">
        <v>0</v>
      </c>
      <c r="C3786" s="4">
        <v>175527.81</v>
      </c>
      <c r="D3786" s="15" t="s">
        <v>85</v>
      </c>
      <c r="E3786" t="s">
        <v>40</v>
      </c>
      <c r="F3786">
        <v>4437</v>
      </c>
    </row>
    <row r="3787" spans="1:6">
      <c r="A3787" s="7">
        <v>44523</v>
      </c>
      <c r="B3787" t="s">
        <v>0</v>
      </c>
      <c r="C3787" s="4">
        <v>175527.81</v>
      </c>
      <c r="D3787" s="15" t="s">
        <v>86</v>
      </c>
      <c r="E3787" t="s">
        <v>13</v>
      </c>
      <c r="F3787">
        <v>0</v>
      </c>
    </row>
    <row r="3788" spans="1:6">
      <c r="A3788" s="7">
        <v>44523</v>
      </c>
      <c r="B3788" t="s">
        <v>0</v>
      </c>
      <c r="C3788" s="4">
        <v>175527.81</v>
      </c>
      <c r="D3788" s="15" t="s">
        <v>87</v>
      </c>
      <c r="E3788" t="s">
        <v>37</v>
      </c>
      <c r="F3788">
        <v>0</v>
      </c>
    </row>
    <row r="3789" spans="1:6">
      <c r="A3789" s="7">
        <v>44523</v>
      </c>
      <c r="B3789" t="s">
        <v>0</v>
      </c>
      <c r="C3789" s="4">
        <v>175527.81</v>
      </c>
      <c r="D3789" s="15" t="s">
        <v>88</v>
      </c>
      <c r="E3789" t="s">
        <v>39</v>
      </c>
      <c r="F3789">
        <v>0</v>
      </c>
    </row>
    <row r="3790" spans="1:6">
      <c r="A3790" s="7">
        <v>44523</v>
      </c>
      <c r="B3790" t="s">
        <v>0</v>
      </c>
      <c r="C3790" s="4">
        <v>175527.81</v>
      </c>
      <c r="D3790" s="15" t="s">
        <v>89</v>
      </c>
      <c r="E3790" t="s">
        <v>20</v>
      </c>
      <c r="F3790">
        <v>451</v>
      </c>
    </row>
    <row r="3791" spans="1:6">
      <c r="A3791" s="7">
        <v>44523</v>
      </c>
      <c r="B3791" t="s">
        <v>0</v>
      </c>
      <c r="C3791" s="4">
        <v>175527.81</v>
      </c>
      <c r="D3791" s="15" t="s">
        <v>89</v>
      </c>
      <c r="E3791" t="s">
        <v>21</v>
      </c>
      <c r="F3791">
        <v>2</v>
      </c>
    </row>
    <row r="3792" spans="1:6">
      <c r="A3792" s="7">
        <v>44523</v>
      </c>
      <c r="B3792" t="s">
        <v>0</v>
      </c>
      <c r="C3792" s="4">
        <v>175527.81</v>
      </c>
      <c r="D3792" s="15" t="s">
        <v>89</v>
      </c>
      <c r="E3792" t="s">
        <v>22</v>
      </c>
      <c r="F3792">
        <v>725</v>
      </c>
    </row>
    <row r="3793" spans="1:6">
      <c r="A3793" s="7">
        <v>44523</v>
      </c>
      <c r="B3793" t="s">
        <v>0</v>
      </c>
      <c r="C3793" s="4">
        <v>175527.81</v>
      </c>
      <c r="D3793" s="15" t="s">
        <v>90</v>
      </c>
      <c r="E3793" t="s">
        <v>91</v>
      </c>
      <c r="F3793">
        <v>0</v>
      </c>
    </row>
    <row r="3794" spans="1:6">
      <c r="A3794" s="7">
        <v>44523</v>
      </c>
      <c r="B3794" t="s">
        <v>0</v>
      </c>
      <c r="C3794" s="4">
        <v>175527.81</v>
      </c>
      <c r="D3794" s="15" t="s">
        <v>90</v>
      </c>
      <c r="E3794" t="s">
        <v>18</v>
      </c>
      <c r="F3794">
        <v>0</v>
      </c>
    </row>
    <row r="3795" spans="1:6">
      <c r="A3795" s="7">
        <v>44523</v>
      </c>
      <c r="B3795" t="s">
        <v>0</v>
      </c>
      <c r="C3795" s="4">
        <v>175527.81</v>
      </c>
      <c r="D3795" s="15" t="s">
        <v>90</v>
      </c>
      <c r="E3795" t="s">
        <v>92</v>
      </c>
      <c r="F3795">
        <v>0</v>
      </c>
    </row>
    <row r="3796" spans="1:6">
      <c r="A3796" s="7">
        <v>44523</v>
      </c>
      <c r="B3796" t="s">
        <v>0</v>
      </c>
      <c r="C3796" s="4">
        <v>175527.81</v>
      </c>
      <c r="D3796" s="15" t="s">
        <v>90</v>
      </c>
      <c r="E3796" t="s">
        <v>93</v>
      </c>
      <c r="F3796">
        <v>0</v>
      </c>
    </row>
    <row r="3797" spans="1:6">
      <c r="A3797" s="7">
        <v>44523</v>
      </c>
      <c r="B3797" t="s">
        <v>0</v>
      </c>
      <c r="C3797" s="4">
        <v>175527.81</v>
      </c>
      <c r="D3797" s="15" t="s">
        <v>90</v>
      </c>
      <c r="E3797" t="s">
        <v>94</v>
      </c>
      <c r="F3797">
        <v>0</v>
      </c>
    </row>
    <row r="3798" spans="1:6">
      <c r="A3798" s="7">
        <v>44524</v>
      </c>
      <c r="B3798" t="s">
        <v>0</v>
      </c>
      <c r="C3798" s="4">
        <v>160387.10999999999</v>
      </c>
      <c r="D3798" s="15" t="s">
        <v>73</v>
      </c>
      <c r="E3798" t="s">
        <v>56</v>
      </c>
      <c r="F3798">
        <v>0</v>
      </c>
    </row>
    <row r="3799" spans="1:6">
      <c r="A3799" s="7">
        <v>44524</v>
      </c>
      <c r="B3799" t="s">
        <v>0</v>
      </c>
      <c r="C3799" s="4">
        <v>160387.10999999999</v>
      </c>
      <c r="D3799" s="15" t="s">
        <v>73</v>
      </c>
      <c r="E3799" t="s">
        <v>55</v>
      </c>
      <c r="F3799">
        <v>0</v>
      </c>
    </row>
    <row r="3800" spans="1:6">
      <c r="A3800" s="7">
        <v>44524</v>
      </c>
      <c r="B3800" t="s">
        <v>0</v>
      </c>
      <c r="C3800" s="4">
        <v>160387.10999999999</v>
      </c>
      <c r="D3800" s="15" t="s">
        <v>76</v>
      </c>
      <c r="E3800" t="s">
        <v>25</v>
      </c>
      <c r="F3800">
        <v>45</v>
      </c>
    </row>
    <row r="3801" spans="1:6">
      <c r="A3801" s="7">
        <v>44524</v>
      </c>
      <c r="B3801" t="s">
        <v>0</v>
      </c>
      <c r="C3801" s="4">
        <v>160387.10999999999</v>
      </c>
      <c r="D3801" s="15" t="s">
        <v>78</v>
      </c>
      <c r="E3801" t="s">
        <v>57</v>
      </c>
      <c r="F3801">
        <v>26</v>
      </c>
    </row>
    <row r="3802" spans="1:6">
      <c r="A3802" s="7">
        <v>44524</v>
      </c>
      <c r="B3802" t="s">
        <v>0</v>
      </c>
      <c r="C3802" s="4">
        <v>160387.10999999999</v>
      </c>
      <c r="D3802" s="15" t="s">
        <v>78</v>
      </c>
      <c r="E3802" t="s">
        <v>58</v>
      </c>
      <c r="F3802">
        <v>139</v>
      </c>
    </row>
    <row r="3803" spans="1:6">
      <c r="A3803" s="7">
        <v>44524</v>
      </c>
      <c r="B3803" t="s">
        <v>0</v>
      </c>
      <c r="C3803" s="4">
        <v>160387.10999999999</v>
      </c>
      <c r="D3803" s="15" t="s">
        <v>79</v>
      </c>
      <c r="E3803" t="s">
        <v>36</v>
      </c>
      <c r="F3803">
        <v>19</v>
      </c>
    </row>
    <row r="3804" spans="1:6">
      <c r="A3804" s="7">
        <v>44524</v>
      </c>
      <c r="B3804" t="s">
        <v>0</v>
      </c>
      <c r="C3804" s="4">
        <v>160387.10999999999</v>
      </c>
      <c r="D3804" s="15" t="s">
        <v>80</v>
      </c>
      <c r="E3804" t="s">
        <v>60</v>
      </c>
      <c r="F3804">
        <v>0</v>
      </c>
    </row>
    <row r="3805" spans="1:6">
      <c r="A3805" s="7">
        <v>44524</v>
      </c>
      <c r="B3805" t="s">
        <v>0</v>
      </c>
      <c r="C3805" s="4">
        <v>160387.10999999999</v>
      </c>
      <c r="D3805" s="15" t="s">
        <v>80</v>
      </c>
      <c r="E3805" t="s">
        <v>59</v>
      </c>
      <c r="F3805">
        <v>0</v>
      </c>
    </row>
    <row r="3806" spans="1:6">
      <c r="A3806" s="7">
        <v>44524</v>
      </c>
      <c r="B3806" t="s">
        <v>0</v>
      </c>
      <c r="C3806" s="4">
        <v>160387.10999999999</v>
      </c>
      <c r="D3806" s="15" t="s">
        <v>81</v>
      </c>
      <c r="E3806" t="s">
        <v>15</v>
      </c>
      <c r="F3806">
        <v>0</v>
      </c>
    </row>
    <row r="3807" spans="1:6">
      <c r="A3807" s="7">
        <v>44524</v>
      </c>
      <c r="B3807" t="s">
        <v>0</v>
      </c>
      <c r="C3807" s="4">
        <v>160387.10999999999</v>
      </c>
      <c r="D3807" s="15" t="s">
        <v>81</v>
      </c>
      <c r="E3807" t="s">
        <v>16</v>
      </c>
      <c r="F3807">
        <v>27</v>
      </c>
    </row>
    <row r="3808" spans="1:6">
      <c r="A3808" s="7">
        <v>44524</v>
      </c>
      <c r="B3808" t="s">
        <v>0</v>
      </c>
      <c r="C3808" s="4">
        <v>160387.10999999999</v>
      </c>
      <c r="D3808" s="15" t="s">
        <v>81</v>
      </c>
      <c r="E3808" t="s">
        <v>17</v>
      </c>
      <c r="F3808">
        <v>0</v>
      </c>
    </row>
    <row r="3809" spans="1:6">
      <c r="A3809" s="7">
        <v>44524</v>
      </c>
      <c r="B3809" t="s">
        <v>0</v>
      </c>
      <c r="C3809" s="4">
        <v>160387.10999999999</v>
      </c>
      <c r="D3809" s="15" t="s">
        <v>82</v>
      </c>
      <c r="E3809" t="s">
        <v>19</v>
      </c>
      <c r="F3809">
        <v>0</v>
      </c>
    </row>
    <row r="3810" spans="1:6">
      <c r="A3810" s="7">
        <v>44524</v>
      </c>
      <c r="B3810" t="s">
        <v>0</v>
      </c>
      <c r="C3810" s="4">
        <v>160387.10999999999</v>
      </c>
      <c r="D3810" s="15" t="s">
        <v>83</v>
      </c>
      <c r="E3810" t="s">
        <v>14</v>
      </c>
      <c r="F3810">
        <v>4</v>
      </c>
    </row>
    <row r="3811" spans="1:6">
      <c r="A3811" s="7">
        <v>44524</v>
      </c>
      <c r="B3811" t="s">
        <v>0</v>
      </c>
      <c r="C3811" s="4">
        <v>160387.10999999999</v>
      </c>
      <c r="D3811" s="15" t="s">
        <v>84</v>
      </c>
      <c r="E3811" t="s">
        <v>38</v>
      </c>
      <c r="F3811">
        <v>784</v>
      </c>
    </row>
    <row r="3812" spans="1:6">
      <c r="A3812" s="7">
        <v>44524</v>
      </c>
      <c r="B3812" t="s">
        <v>0</v>
      </c>
      <c r="C3812" s="4">
        <v>160387.10999999999</v>
      </c>
      <c r="D3812" s="15" t="s">
        <v>85</v>
      </c>
      <c r="E3812" t="s">
        <v>40</v>
      </c>
      <c r="F3812">
        <v>4988</v>
      </c>
    </row>
    <row r="3813" spans="1:6">
      <c r="A3813" s="7">
        <v>44524</v>
      </c>
      <c r="B3813" t="s">
        <v>0</v>
      </c>
      <c r="C3813" s="4">
        <v>160387.10999999999</v>
      </c>
      <c r="D3813" s="15" t="s">
        <v>86</v>
      </c>
      <c r="E3813" t="s">
        <v>13</v>
      </c>
      <c r="F3813">
        <v>0</v>
      </c>
    </row>
    <row r="3814" spans="1:6">
      <c r="A3814" s="7">
        <v>44524</v>
      </c>
      <c r="B3814" t="s">
        <v>0</v>
      </c>
      <c r="C3814" s="4">
        <v>160387.10999999999</v>
      </c>
      <c r="D3814" s="15" t="s">
        <v>87</v>
      </c>
      <c r="E3814" t="s">
        <v>37</v>
      </c>
      <c r="F3814">
        <v>0</v>
      </c>
    </row>
    <row r="3815" spans="1:6">
      <c r="A3815" s="7">
        <v>44524</v>
      </c>
      <c r="B3815" t="s">
        <v>0</v>
      </c>
      <c r="C3815" s="4">
        <v>160387.10999999999</v>
      </c>
      <c r="D3815" s="15" t="s">
        <v>88</v>
      </c>
      <c r="E3815" t="s">
        <v>39</v>
      </c>
      <c r="F3815">
        <v>0</v>
      </c>
    </row>
    <row r="3816" spans="1:6">
      <c r="A3816" s="7">
        <v>44524</v>
      </c>
      <c r="B3816" t="s">
        <v>0</v>
      </c>
      <c r="C3816" s="4">
        <v>160387.10999999999</v>
      </c>
      <c r="D3816" s="15" t="s">
        <v>89</v>
      </c>
      <c r="E3816" t="s">
        <v>20</v>
      </c>
      <c r="F3816">
        <v>451</v>
      </c>
    </row>
    <row r="3817" spans="1:6">
      <c r="A3817" s="7">
        <v>44524</v>
      </c>
      <c r="B3817" t="s">
        <v>0</v>
      </c>
      <c r="C3817" s="4">
        <v>160387.10999999999</v>
      </c>
      <c r="D3817" s="15" t="s">
        <v>89</v>
      </c>
      <c r="E3817" t="s">
        <v>21</v>
      </c>
      <c r="F3817">
        <v>2</v>
      </c>
    </row>
    <row r="3818" spans="1:6">
      <c r="A3818" s="7">
        <v>44524</v>
      </c>
      <c r="B3818" t="s">
        <v>0</v>
      </c>
      <c r="C3818" s="4">
        <v>160387.10999999999</v>
      </c>
      <c r="D3818" s="15" t="s">
        <v>89</v>
      </c>
      <c r="E3818" t="s">
        <v>22</v>
      </c>
      <c r="F3818">
        <v>759</v>
      </c>
    </row>
    <row r="3819" spans="1:6">
      <c r="A3819" s="7">
        <v>44524</v>
      </c>
      <c r="B3819" t="s">
        <v>0</v>
      </c>
      <c r="C3819" s="4">
        <v>160387.10999999999</v>
      </c>
      <c r="D3819" s="15" t="s">
        <v>90</v>
      </c>
      <c r="E3819" t="s">
        <v>91</v>
      </c>
      <c r="F3819">
        <v>0</v>
      </c>
    </row>
    <row r="3820" spans="1:6">
      <c r="A3820" s="7">
        <v>44524</v>
      </c>
      <c r="B3820" t="s">
        <v>0</v>
      </c>
      <c r="C3820" s="4">
        <v>160387.10999999999</v>
      </c>
      <c r="D3820" s="15" t="s">
        <v>90</v>
      </c>
      <c r="E3820" t="s">
        <v>18</v>
      </c>
      <c r="F3820">
        <v>0</v>
      </c>
    </row>
    <row r="3821" spans="1:6">
      <c r="A3821" s="7">
        <v>44524</v>
      </c>
      <c r="B3821" t="s">
        <v>0</v>
      </c>
      <c r="C3821" s="4">
        <v>160387.10999999999</v>
      </c>
      <c r="D3821" s="15" t="s">
        <v>90</v>
      </c>
      <c r="E3821" t="s">
        <v>92</v>
      </c>
      <c r="F3821">
        <v>0</v>
      </c>
    </row>
    <row r="3822" spans="1:6">
      <c r="A3822" s="7">
        <v>44524</v>
      </c>
      <c r="B3822" t="s">
        <v>0</v>
      </c>
      <c r="C3822" s="4">
        <v>160387.10999999999</v>
      </c>
      <c r="D3822" s="15" t="s">
        <v>90</v>
      </c>
      <c r="E3822" t="s">
        <v>93</v>
      </c>
      <c r="F3822">
        <v>0</v>
      </c>
    </row>
    <row r="3823" spans="1:6">
      <c r="A3823" s="7">
        <v>44524</v>
      </c>
      <c r="B3823" t="s">
        <v>0</v>
      </c>
      <c r="C3823" s="4">
        <v>160387.10999999999</v>
      </c>
      <c r="D3823" s="15" t="s">
        <v>90</v>
      </c>
      <c r="E3823" t="s">
        <v>94</v>
      </c>
      <c r="F3823">
        <v>0</v>
      </c>
    </row>
    <row r="3824" spans="1:6">
      <c r="A3824" s="7">
        <v>44525</v>
      </c>
      <c r="B3824" t="s">
        <v>0</v>
      </c>
      <c r="C3824" s="4">
        <v>174871.87</v>
      </c>
      <c r="D3824" s="15" t="s">
        <v>73</v>
      </c>
      <c r="E3824" t="s">
        <v>56</v>
      </c>
      <c r="F3824">
        <v>0</v>
      </c>
    </row>
    <row r="3825" spans="1:6">
      <c r="A3825" s="7">
        <v>44525</v>
      </c>
      <c r="B3825" t="s">
        <v>0</v>
      </c>
      <c r="C3825" s="4">
        <v>174871.87</v>
      </c>
      <c r="D3825" s="15" t="s">
        <v>73</v>
      </c>
      <c r="E3825" t="s">
        <v>55</v>
      </c>
      <c r="F3825">
        <v>0</v>
      </c>
    </row>
    <row r="3826" spans="1:6">
      <c r="A3826" s="7">
        <v>44525</v>
      </c>
      <c r="B3826" t="s">
        <v>0</v>
      </c>
      <c r="C3826" s="4">
        <v>174871.87</v>
      </c>
      <c r="D3826" s="15" t="s">
        <v>76</v>
      </c>
      <c r="E3826" t="s">
        <v>25</v>
      </c>
      <c r="F3826">
        <v>27</v>
      </c>
    </row>
    <row r="3827" spans="1:6">
      <c r="A3827" s="7">
        <v>44525</v>
      </c>
      <c r="B3827" t="s">
        <v>0</v>
      </c>
      <c r="C3827" s="4">
        <v>174871.87</v>
      </c>
      <c r="D3827" s="15" t="s">
        <v>78</v>
      </c>
      <c r="E3827" t="s">
        <v>57</v>
      </c>
      <c r="F3827">
        <v>24</v>
      </c>
    </row>
    <row r="3828" spans="1:6">
      <c r="A3828" s="7">
        <v>44525</v>
      </c>
      <c r="B3828" t="s">
        <v>0</v>
      </c>
      <c r="C3828" s="4">
        <v>174871.87</v>
      </c>
      <c r="D3828" s="15" t="s">
        <v>78</v>
      </c>
      <c r="E3828" t="s">
        <v>58</v>
      </c>
      <c r="F3828">
        <v>132</v>
      </c>
    </row>
    <row r="3829" spans="1:6">
      <c r="A3829" s="7">
        <v>44525</v>
      </c>
      <c r="B3829" t="s">
        <v>0</v>
      </c>
      <c r="C3829" s="4">
        <v>174871.87</v>
      </c>
      <c r="D3829" s="15" t="s">
        <v>79</v>
      </c>
      <c r="E3829" t="s">
        <v>36</v>
      </c>
      <c r="F3829">
        <v>32</v>
      </c>
    </row>
    <row r="3830" spans="1:6">
      <c r="A3830" s="7">
        <v>44525</v>
      </c>
      <c r="B3830" t="s">
        <v>0</v>
      </c>
      <c r="C3830" s="4">
        <v>174871.87</v>
      </c>
      <c r="D3830" s="15" t="s">
        <v>80</v>
      </c>
      <c r="E3830" t="s">
        <v>60</v>
      </c>
      <c r="F3830">
        <v>0</v>
      </c>
    </row>
    <row r="3831" spans="1:6">
      <c r="A3831" s="7">
        <v>44525</v>
      </c>
      <c r="B3831" t="s">
        <v>0</v>
      </c>
      <c r="C3831" s="4">
        <v>174871.87</v>
      </c>
      <c r="D3831" s="15" t="s">
        <v>80</v>
      </c>
      <c r="E3831" t="s">
        <v>59</v>
      </c>
      <c r="F3831">
        <v>0</v>
      </c>
    </row>
    <row r="3832" spans="1:6">
      <c r="A3832" s="7">
        <v>44525</v>
      </c>
      <c r="B3832" t="s">
        <v>0</v>
      </c>
      <c r="C3832" s="4">
        <v>174871.87</v>
      </c>
      <c r="D3832" s="15" t="s">
        <v>81</v>
      </c>
      <c r="E3832" t="s">
        <v>15</v>
      </c>
      <c r="F3832">
        <v>0</v>
      </c>
    </row>
    <row r="3833" spans="1:6">
      <c r="A3833" s="7">
        <v>44525</v>
      </c>
      <c r="B3833" t="s">
        <v>0</v>
      </c>
      <c r="C3833" s="4">
        <v>174871.87</v>
      </c>
      <c r="D3833" s="15" t="s">
        <v>81</v>
      </c>
      <c r="E3833" t="s">
        <v>16</v>
      </c>
      <c r="F3833">
        <v>35</v>
      </c>
    </row>
    <row r="3834" spans="1:6">
      <c r="A3834" s="7">
        <v>44525</v>
      </c>
      <c r="B3834" t="s">
        <v>0</v>
      </c>
      <c r="C3834" s="4">
        <v>174871.87</v>
      </c>
      <c r="D3834" s="15" t="s">
        <v>81</v>
      </c>
      <c r="E3834" t="s">
        <v>17</v>
      </c>
      <c r="F3834">
        <v>0</v>
      </c>
    </row>
    <row r="3835" spans="1:6">
      <c r="A3835" s="7">
        <v>44525</v>
      </c>
      <c r="B3835" t="s">
        <v>0</v>
      </c>
      <c r="C3835" s="4">
        <v>174871.87</v>
      </c>
      <c r="D3835" s="15" t="s">
        <v>82</v>
      </c>
      <c r="E3835" t="s">
        <v>19</v>
      </c>
      <c r="F3835">
        <v>0</v>
      </c>
    </row>
    <row r="3836" spans="1:6">
      <c r="A3836" s="7">
        <v>44525</v>
      </c>
      <c r="B3836" t="s">
        <v>0</v>
      </c>
      <c r="C3836" s="4">
        <v>174871.87</v>
      </c>
      <c r="D3836" s="15" t="s">
        <v>83</v>
      </c>
      <c r="E3836" t="s">
        <v>14</v>
      </c>
      <c r="F3836">
        <v>4</v>
      </c>
    </row>
    <row r="3837" spans="1:6">
      <c r="A3837" s="7">
        <v>44525</v>
      </c>
      <c r="B3837" t="s">
        <v>0</v>
      </c>
      <c r="C3837" s="4">
        <v>174871.87</v>
      </c>
      <c r="D3837" s="15" t="s">
        <v>84</v>
      </c>
      <c r="E3837" t="s">
        <v>38</v>
      </c>
      <c r="F3837">
        <v>2322</v>
      </c>
    </row>
    <row r="3838" spans="1:6">
      <c r="A3838" s="7">
        <v>44525</v>
      </c>
      <c r="B3838" t="s">
        <v>0</v>
      </c>
      <c r="C3838" s="4">
        <v>174871.87</v>
      </c>
      <c r="D3838" s="15" t="s">
        <v>85</v>
      </c>
      <c r="E3838" t="s">
        <v>40</v>
      </c>
      <c r="F3838">
        <v>4423</v>
      </c>
    </row>
    <row r="3839" spans="1:6">
      <c r="A3839" s="7">
        <v>44525</v>
      </c>
      <c r="B3839" t="s">
        <v>0</v>
      </c>
      <c r="C3839" s="4">
        <v>174871.87</v>
      </c>
      <c r="D3839" s="15" t="s">
        <v>86</v>
      </c>
      <c r="E3839" t="s">
        <v>13</v>
      </c>
      <c r="F3839">
        <v>0</v>
      </c>
    </row>
    <row r="3840" spans="1:6">
      <c r="A3840" s="7">
        <v>44525</v>
      </c>
      <c r="B3840" t="s">
        <v>0</v>
      </c>
      <c r="C3840" s="4">
        <v>174871.87</v>
      </c>
      <c r="D3840" s="15" t="s">
        <v>87</v>
      </c>
      <c r="E3840" t="s">
        <v>37</v>
      </c>
      <c r="F3840">
        <v>0</v>
      </c>
    </row>
    <row r="3841" spans="1:6">
      <c r="A3841" s="7">
        <v>44525</v>
      </c>
      <c r="B3841" t="s">
        <v>0</v>
      </c>
      <c r="C3841" s="4">
        <v>174871.87</v>
      </c>
      <c r="D3841" s="15" t="s">
        <v>88</v>
      </c>
      <c r="E3841" t="s">
        <v>39</v>
      </c>
      <c r="F3841">
        <v>0</v>
      </c>
    </row>
    <row r="3842" spans="1:6">
      <c r="A3842" s="7">
        <v>44525</v>
      </c>
      <c r="B3842" t="s">
        <v>0</v>
      </c>
      <c r="C3842" s="4">
        <v>174871.87</v>
      </c>
      <c r="D3842" s="15" t="s">
        <v>89</v>
      </c>
      <c r="E3842" t="s">
        <v>20</v>
      </c>
      <c r="F3842">
        <v>489</v>
      </c>
    </row>
    <row r="3843" spans="1:6">
      <c r="A3843" s="7">
        <v>44525</v>
      </c>
      <c r="B3843" t="s">
        <v>0</v>
      </c>
      <c r="C3843" s="4">
        <v>174871.87</v>
      </c>
      <c r="D3843" s="15" t="s">
        <v>89</v>
      </c>
      <c r="E3843" t="s">
        <v>21</v>
      </c>
      <c r="F3843">
        <v>2</v>
      </c>
    </row>
    <row r="3844" spans="1:6">
      <c r="A3844" s="7">
        <v>44525</v>
      </c>
      <c r="B3844" t="s">
        <v>0</v>
      </c>
      <c r="C3844" s="4">
        <v>174871.87</v>
      </c>
      <c r="D3844" s="15" t="s">
        <v>89</v>
      </c>
      <c r="E3844" t="s">
        <v>22</v>
      </c>
      <c r="F3844">
        <v>807</v>
      </c>
    </row>
    <row r="3845" spans="1:6">
      <c r="A3845" s="7">
        <v>44525</v>
      </c>
      <c r="B3845" t="s">
        <v>0</v>
      </c>
      <c r="C3845" s="4">
        <v>174871.87</v>
      </c>
      <c r="D3845" s="15" t="s">
        <v>90</v>
      </c>
      <c r="E3845" t="s">
        <v>91</v>
      </c>
      <c r="F3845">
        <v>1</v>
      </c>
    </row>
    <row r="3846" spans="1:6">
      <c r="A3846" s="7">
        <v>44525</v>
      </c>
      <c r="B3846" t="s">
        <v>0</v>
      </c>
      <c r="C3846" s="4">
        <v>174871.87</v>
      </c>
      <c r="D3846" s="15" t="s">
        <v>90</v>
      </c>
      <c r="E3846" t="s">
        <v>18</v>
      </c>
      <c r="F3846">
        <v>1</v>
      </c>
    </row>
    <row r="3847" spans="1:6">
      <c r="A3847" s="7">
        <v>44525</v>
      </c>
      <c r="B3847" t="s">
        <v>0</v>
      </c>
      <c r="C3847" s="4">
        <v>174871.87</v>
      </c>
      <c r="D3847" s="15" t="s">
        <v>90</v>
      </c>
      <c r="E3847" t="s">
        <v>92</v>
      </c>
      <c r="F3847">
        <v>0</v>
      </c>
    </row>
    <row r="3848" spans="1:6">
      <c r="A3848" s="7">
        <v>44525</v>
      </c>
      <c r="B3848" t="s">
        <v>0</v>
      </c>
      <c r="C3848" s="4">
        <v>174871.87</v>
      </c>
      <c r="D3848" s="15" t="s">
        <v>90</v>
      </c>
      <c r="E3848" t="s">
        <v>93</v>
      </c>
      <c r="F3848">
        <v>0</v>
      </c>
    </row>
    <row r="3849" spans="1:6">
      <c r="A3849" s="7">
        <v>44525</v>
      </c>
      <c r="B3849" t="s">
        <v>0</v>
      </c>
      <c r="C3849" s="4">
        <v>174871.87</v>
      </c>
      <c r="D3849" s="15" t="s">
        <v>90</v>
      </c>
      <c r="E3849" t="s">
        <v>94</v>
      </c>
      <c r="F3849">
        <v>0</v>
      </c>
    </row>
    <row r="3850" spans="1:6">
      <c r="A3850" s="7">
        <v>44526</v>
      </c>
      <c r="B3850" t="s">
        <v>0</v>
      </c>
      <c r="C3850" s="4">
        <v>175032.06</v>
      </c>
      <c r="D3850" s="15" t="s">
        <v>73</v>
      </c>
      <c r="E3850" t="s">
        <v>56</v>
      </c>
      <c r="F3850">
        <v>0</v>
      </c>
    </row>
    <row r="3851" spans="1:6">
      <c r="A3851" s="7">
        <v>44526</v>
      </c>
      <c r="B3851" t="s">
        <v>0</v>
      </c>
      <c r="C3851" s="4">
        <v>175032.06</v>
      </c>
      <c r="D3851" s="15" t="s">
        <v>73</v>
      </c>
      <c r="E3851" t="s">
        <v>55</v>
      </c>
      <c r="F3851">
        <v>0</v>
      </c>
    </row>
    <row r="3852" spans="1:6">
      <c r="A3852" s="7">
        <v>44526</v>
      </c>
      <c r="B3852" t="s">
        <v>0</v>
      </c>
      <c r="C3852" s="4">
        <v>175032.06</v>
      </c>
      <c r="D3852" s="15" t="s">
        <v>76</v>
      </c>
      <c r="E3852" t="s">
        <v>25</v>
      </c>
      <c r="F3852">
        <v>26</v>
      </c>
    </row>
    <row r="3853" spans="1:6">
      <c r="A3853" s="7">
        <v>44526</v>
      </c>
      <c r="B3853" t="s">
        <v>0</v>
      </c>
      <c r="C3853" s="4">
        <v>175032.06</v>
      </c>
      <c r="D3853" s="15" t="s">
        <v>78</v>
      </c>
      <c r="E3853" t="s">
        <v>57</v>
      </c>
      <c r="F3853">
        <v>18</v>
      </c>
    </row>
    <row r="3854" spans="1:6">
      <c r="A3854" s="7">
        <v>44526</v>
      </c>
      <c r="B3854" t="s">
        <v>0</v>
      </c>
      <c r="C3854" s="4">
        <v>175032.06</v>
      </c>
      <c r="D3854" s="15" t="s">
        <v>78</v>
      </c>
      <c r="E3854" t="s">
        <v>58</v>
      </c>
      <c r="F3854">
        <v>127</v>
      </c>
    </row>
    <row r="3855" spans="1:6">
      <c r="A3855" s="7">
        <v>44526</v>
      </c>
      <c r="B3855" t="s">
        <v>0</v>
      </c>
      <c r="C3855" s="4">
        <v>175032.06</v>
      </c>
      <c r="D3855" s="15" t="s">
        <v>79</v>
      </c>
      <c r="E3855" t="s">
        <v>36</v>
      </c>
      <c r="F3855">
        <v>54</v>
      </c>
    </row>
    <row r="3856" spans="1:6">
      <c r="A3856" s="7">
        <v>44526</v>
      </c>
      <c r="B3856" t="s">
        <v>0</v>
      </c>
      <c r="C3856" s="4">
        <v>175032.06</v>
      </c>
      <c r="D3856" s="15" t="s">
        <v>80</v>
      </c>
      <c r="E3856" t="s">
        <v>60</v>
      </c>
      <c r="F3856">
        <v>0</v>
      </c>
    </row>
    <row r="3857" spans="1:6">
      <c r="A3857" s="7">
        <v>44526</v>
      </c>
      <c r="B3857" t="s">
        <v>0</v>
      </c>
      <c r="C3857" s="4">
        <v>175032.06</v>
      </c>
      <c r="D3857" s="15" t="s">
        <v>80</v>
      </c>
      <c r="E3857" t="s">
        <v>59</v>
      </c>
      <c r="F3857">
        <v>0</v>
      </c>
    </row>
    <row r="3858" spans="1:6">
      <c r="A3858" s="7">
        <v>44526</v>
      </c>
      <c r="B3858" t="s">
        <v>0</v>
      </c>
      <c r="C3858" s="4">
        <v>175032.06</v>
      </c>
      <c r="D3858" s="15" t="s">
        <v>81</v>
      </c>
      <c r="E3858" t="s">
        <v>15</v>
      </c>
      <c r="F3858">
        <v>0</v>
      </c>
    </row>
    <row r="3859" spans="1:6">
      <c r="A3859" s="7">
        <v>44526</v>
      </c>
      <c r="B3859" t="s">
        <v>0</v>
      </c>
      <c r="C3859" s="4">
        <v>175032.06</v>
      </c>
      <c r="D3859" s="15" t="s">
        <v>81</v>
      </c>
      <c r="E3859" t="s">
        <v>16</v>
      </c>
      <c r="F3859">
        <v>29</v>
      </c>
    </row>
    <row r="3860" spans="1:6">
      <c r="A3860" s="7">
        <v>44526</v>
      </c>
      <c r="B3860" t="s">
        <v>0</v>
      </c>
      <c r="C3860" s="4">
        <v>175032.06</v>
      </c>
      <c r="D3860" s="15" t="s">
        <v>81</v>
      </c>
      <c r="E3860" t="s">
        <v>17</v>
      </c>
      <c r="F3860">
        <v>0</v>
      </c>
    </row>
    <row r="3861" spans="1:6">
      <c r="A3861" s="7">
        <v>44526</v>
      </c>
      <c r="B3861" t="s">
        <v>0</v>
      </c>
      <c r="C3861" s="4">
        <v>175032.06</v>
      </c>
      <c r="D3861" s="15" t="s">
        <v>82</v>
      </c>
      <c r="E3861" t="s">
        <v>19</v>
      </c>
      <c r="F3861">
        <v>0</v>
      </c>
    </row>
    <row r="3862" spans="1:6">
      <c r="A3862" s="7">
        <v>44526</v>
      </c>
      <c r="B3862" t="s">
        <v>0</v>
      </c>
      <c r="C3862" s="4">
        <v>175032.06</v>
      </c>
      <c r="D3862" s="15" t="s">
        <v>83</v>
      </c>
      <c r="E3862" t="s">
        <v>14</v>
      </c>
      <c r="F3862">
        <v>5</v>
      </c>
    </row>
    <row r="3863" spans="1:6">
      <c r="A3863" s="7">
        <v>44526</v>
      </c>
      <c r="B3863" t="s">
        <v>0</v>
      </c>
      <c r="C3863" s="4">
        <v>175032.06</v>
      </c>
      <c r="D3863" s="15" t="s">
        <v>84</v>
      </c>
      <c r="E3863" t="s">
        <v>38</v>
      </c>
      <c r="F3863">
        <v>660</v>
      </c>
    </row>
    <row r="3864" spans="1:6">
      <c r="A3864" s="7">
        <v>44526</v>
      </c>
      <c r="B3864" t="s">
        <v>0</v>
      </c>
      <c r="C3864" s="4">
        <v>175032.06</v>
      </c>
      <c r="D3864" s="15" t="s">
        <v>85</v>
      </c>
      <c r="E3864" t="s">
        <v>40</v>
      </c>
      <c r="F3864">
        <v>4243</v>
      </c>
    </row>
    <row r="3865" spans="1:6">
      <c r="A3865" s="7">
        <v>44526</v>
      </c>
      <c r="B3865" t="s">
        <v>0</v>
      </c>
      <c r="C3865" s="4">
        <v>175032.06</v>
      </c>
      <c r="D3865" s="15" t="s">
        <v>86</v>
      </c>
      <c r="E3865" t="s">
        <v>13</v>
      </c>
      <c r="F3865">
        <v>0</v>
      </c>
    </row>
    <row r="3866" spans="1:6">
      <c r="A3866" s="7">
        <v>44526</v>
      </c>
      <c r="B3866" t="s">
        <v>0</v>
      </c>
      <c r="C3866" s="4">
        <v>175032.06</v>
      </c>
      <c r="D3866" s="15" t="s">
        <v>87</v>
      </c>
      <c r="E3866" t="s">
        <v>37</v>
      </c>
      <c r="F3866">
        <v>0</v>
      </c>
    </row>
    <row r="3867" spans="1:6">
      <c r="A3867" s="7">
        <v>44526</v>
      </c>
      <c r="B3867" t="s">
        <v>0</v>
      </c>
      <c r="C3867" s="4">
        <v>175032.06</v>
      </c>
      <c r="D3867" s="15" t="s">
        <v>88</v>
      </c>
      <c r="E3867" t="s">
        <v>39</v>
      </c>
      <c r="F3867">
        <v>0</v>
      </c>
    </row>
    <row r="3868" spans="1:6">
      <c r="A3868" s="7">
        <v>44526</v>
      </c>
      <c r="B3868" t="s">
        <v>0</v>
      </c>
      <c r="C3868" s="4">
        <v>175032.06</v>
      </c>
      <c r="D3868" s="15" t="s">
        <v>89</v>
      </c>
      <c r="E3868" t="s">
        <v>20</v>
      </c>
      <c r="F3868">
        <v>506</v>
      </c>
    </row>
    <row r="3869" spans="1:6">
      <c r="A3869" s="7">
        <v>44526</v>
      </c>
      <c r="B3869" t="s">
        <v>0</v>
      </c>
      <c r="C3869" s="4">
        <v>175032.06</v>
      </c>
      <c r="D3869" s="15" t="s">
        <v>89</v>
      </c>
      <c r="E3869" t="s">
        <v>21</v>
      </c>
      <c r="F3869">
        <v>2</v>
      </c>
    </row>
    <row r="3870" spans="1:6">
      <c r="A3870" s="7">
        <v>44526</v>
      </c>
      <c r="B3870" t="s">
        <v>0</v>
      </c>
      <c r="C3870" s="4">
        <v>175032.06</v>
      </c>
      <c r="D3870" s="15" t="s">
        <v>89</v>
      </c>
      <c r="E3870" t="s">
        <v>22</v>
      </c>
      <c r="F3870">
        <v>999</v>
      </c>
    </row>
    <row r="3871" spans="1:6">
      <c r="A3871" s="7">
        <v>44526</v>
      </c>
      <c r="B3871" t="s">
        <v>0</v>
      </c>
      <c r="C3871" s="4">
        <v>175032.06</v>
      </c>
      <c r="D3871" s="15" t="s">
        <v>90</v>
      </c>
      <c r="E3871" t="s">
        <v>91</v>
      </c>
      <c r="F3871">
        <v>0</v>
      </c>
    </row>
    <row r="3872" spans="1:6">
      <c r="A3872" s="7">
        <v>44526</v>
      </c>
      <c r="B3872" t="s">
        <v>0</v>
      </c>
      <c r="C3872" s="4">
        <v>175032.06</v>
      </c>
      <c r="D3872" s="15" t="s">
        <v>90</v>
      </c>
      <c r="E3872" t="s">
        <v>18</v>
      </c>
      <c r="F3872">
        <v>0</v>
      </c>
    </row>
    <row r="3873" spans="1:6">
      <c r="A3873" s="7">
        <v>44526</v>
      </c>
      <c r="B3873" t="s">
        <v>0</v>
      </c>
      <c r="C3873" s="4">
        <v>175032.06</v>
      </c>
      <c r="D3873" s="15" t="s">
        <v>90</v>
      </c>
      <c r="E3873" t="s">
        <v>92</v>
      </c>
      <c r="F3873">
        <v>0</v>
      </c>
    </row>
    <row r="3874" spans="1:6">
      <c r="A3874" s="7">
        <v>44526</v>
      </c>
      <c r="B3874" t="s">
        <v>0</v>
      </c>
      <c r="C3874" s="4">
        <v>175032.06</v>
      </c>
      <c r="D3874" s="15" t="s">
        <v>90</v>
      </c>
      <c r="E3874" t="s">
        <v>93</v>
      </c>
      <c r="F3874">
        <v>0</v>
      </c>
    </row>
    <row r="3875" spans="1:6">
      <c r="A3875" s="7">
        <v>44526</v>
      </c>
      <c r="B3875" t="s">
        <v>0</v>
      </c>
      <c r="C3875" s="4">
        <v>175032.06</v>
      </c>
      <c r="D3875" s="15" t="s">
        <v>90</v>
      </c>
      <c r="E3875" t="s">
        <v>94</v>
      </c>
      <c r="F3875">
        <v>0</v>
      </c>
    </row>
    <row r="3876" spans="1:6">
      <c r="A3876" s="7">
        <v>44527</v>
      </c>
      <c r="B3876" t="s">
        <v>0</v>
      </c>
      <c r="C3876" s="4">
        <v>187227.6</v>
      </c>
      <c r="D3876" s="15" t="s">
        <v>73</v>
      </c>
      <c r="E3876" t="s">
        <v>56</v>
      </c>
      <c r="F3876">
        <v>0</v>
      </c>
    </row>
    <row r="3877" spans="1:6">
      <c r="A3877" s="7">
        <v>44527</v>
      </c>
      <c r="B3877" t="s">
        <v>0</v>
      </c>
      <c r="C3877" s="4">
        <v>187227.6</v>
      </c>
      <c r="D3877" s="15" t="s">
        <v>73</v>
      </c>
      <c r="E3877" t="s">
        <v>55</v>
      </c>
      <c r="F3877">
        <v>0</v>
      </c>
    </row>
    <row r="3878" spans="1:6">
      <c r="A3878" s="7">
        <v>44527</v>
      </c>
      <c r="B3878" t="s">
        <v>0</v>
      </c>
      <c r="C3878" s="4">
        <v>187227.6</v>
      </c>
      <c r="D3878" s="15" t="s">
        <v>76</v>
      </c>
      <c r="E3878" t="s">
        <v>25</v>
      </c>
      <c r="F3878">
        <v>45</v>
      </c>
    </row>
    <row r="3879" spans="1:6">
      <c r="A3879" s="7">
        <v>44527</v>
      </c>
      <c r="B3879" t="s">
        <v>0</v>
      </c>
      <c r="C3879" s="4">
        <v>187227.6</v>
      </c>
      <c r="D3879" s="15" t="s">
        <v>78</v>
      </c>
      <c r="E3879" t="s">
        <v>57</v>
      </c>
      <c r="F3879">
        <v>24</v>
      </c>
    </row>
    <row r="3880" spans="1:6">
      <c r="A3880" s="7">
        <v>44527</v>
      </c>
      <c r="B3880" t="s">
        <v>0</v>
      </c>
      <c r="C3880" s="4">
        <v>187227.6</v>
      </c>
      <c r="D3880" s="15" t="s">
        <v>78</v>
      </c>
      <c r="E3880" t="s">
        <v>58</v>
      </c>
      <c r="F3880">
        <v>140</v>
      </c>
    </row>
    <row r="3881" spans="1:6">
      <c r="A3881" s="7">
        <v>44527</v>
      </c>
      <c r="B3881" t="s">
        <v>0</v>
      </c>
      <c r="C3881" s="4">
        <v>187227.6</v>
      </c>
      <c r="D3881" s="15" t="s">
        <v>79</v>
      </c>
      <c r="E3881" t="s">
        <v>36</v>
      </c>
      <c r="F3881">
        <v>64</v>
      </c>
    </row>
    <row r="3882" spans="1:6">
      <c r="A3882" s="7">
        <v>44527</v>
      </c>
      <c r="B3882" t="s">
        <v>0</v>
      </c>
      <c r="C3882" s="4">
        <v>187227.6</v>
      </c>
      <c r="D3882" s="15" t="s">
        <v>80</v>
      </c>
      <c r="E3882" t="s">
        <v>60</v>
      </c>
      <c r="F3882">
        <v>0</v>
      </c>
    </row>
    <row r="3883" spans="1:6">
      <c r="A3883" s="7">
        <v>44527</v>
      </c>
      <c r="B3883" t="s">
        <v>0</v>
      </c>
      <c r="C3883" s="4">
        <v>187227.6</v>
      </c>
      <c r="D3883" s="15" t="s">
        <v>80</v>
      </c>
      <c r="E3883" t="s">
        <v>59</v>
      </c>
      <c r="F3883">
        <v>0</v>
      </c>
    </row>
    <row r="3884" spans="1:6">
      <c r="A3884" s="7">
        <v>44527</v>
      </c>
      <c r="B3884" t="s">
        <v>0</v>
      </c>
      <c r="C3884" s="4">
        <v>187227.6</v>
      </c>
      <c r="D3884" s="15" t="s">
        <v>81</v>
      </c>
      <c r="E3884" t="s">
        <v>15</v>
      </c>
      <c r="F3884">
        <v>0</v>
      </c>
    </row>
    <row r="3885" spans="1:6">
      <c r="A3885" s="7">
        <v>44527</v>
      </c>
      <c r="B3885" t="s">
        <v>0</v>
      </c>
      <c r="C3885" s="4">
        <v>187227.6</v>
      </c>
      <c r="D3885" s="15" t="s">
        <v>81</v>
      </c>
      <c r="E3885" t="s">
        <v>16</v>
      </c>
      <c r="F3885">
        <v>36</v>
      </c>
    </row>
    <row r="3886" spans="1:6">
      <c r="A3886" s="7">
        <v>44527</v>
      </c>
      <c r="B3886" t="s">
        <v>0</v>
      </c>
      <c r="C3886" s="4">
        <v>187227.6</v>
      </c>
      <c r="D3886" s="15" t="s">
        <v>81</v>
      </c>
      <c r="E3886" t="s">
        <v>17</v>
      </c>
      <c r="F3886">
        <v>0</v>
      </c>
    </row>
    <row r="3887" spans="1:6">
      <c r="A3887" s="7">
        <v>44527</v>
      </c>
      <c r="B3887" t="s">
        <v>0</v>
      </c>
      <c r="C3887" s="4">
        <v>187227.6</v>
      </c>
      <c r="D3887" s="15" t="s">
        <v>82</v>
      </c>
      <c r="E3887" t="s">
        <v>19</v>
      </c>
      <c r="F3887">
        <v>0</v>
      </c>
    </row>
    <row r="3888" spans="1:6">
      <c r="A3888" s="7">
        <v>44527</v>
      </c>
      <c r="B3888" t="s">
        <v>0</v>
      </c>
      <c r="C3888" s="4">
        <v>187227.6</v>
      </c>
      <c r="D3888" s="15" t="s">
        <v>83</v>
      </c>
      <c r="E3888" t="s">
        <v>14</v>
      </c>
      <c r="F3888">
        <v>4</v>
      </c>
    </row>
    <row r="3889" spans="1:6">
      <c r="A3889" s="7">
        <v>44527</v>
      </c>
      <c r="B3889" t="s">
        <v>0</v>
      </c>
      <c r="C3889" s="4">
        <v>187227.6</v>
      </c>
      <c r="D3889" s="15" t="s">
        <v>84</v>
      </c>
      <c r="E3889" t="s">
        <v>38</v>
      </c>
      <c r="F3889">
        <v>318</v>
      </c>
    </row>
    <row r="3890" spans="1:6">
      <c r="A3890" s="7">
        <v>44527</v>
      </c>
      <c r="B3890" t="s">
        <v>0</v>
      </c>
      <c r="C3890" s="4">
        <v>187227.6</v>
      </c>
      <c r="D3890" s="15" t="s">
        <v>85</v>
      </c>
      <c r="E3890" t="s">
        <v>40</v>
      </c>
      <c r="F3890">
        <v>4441</v>
      </c>
    </row>
    <row r="3891" spans="1:6">
      <c r="A3891" s="7">
        <v>44527</v>
      </c>
      <c r="B3891" t="s">
        <v>0</v>
      </c>
      <c r="C3891" s="4">
        <v>187227.6</v>
      </c>
      <c r="D3891" s="15" t="s">
        <v>86</v>
      </c>
      <c r="E3891" t="s">
        <v>13</v>
      </c>
      <c r="F3891">
        <v>0</v>
      </c>
    </row>
    <row r="3892" spans="1:6">
      <c r="A3892" s="7">
        <v>44527</v>
      </c>
      <c r="B3892" t="s">
        <v>0</v>
      </c>
      <c r="C3892" s="4">
        <v>187227.6</v>
      </c>
      <c r="D3892" s="15" t="s">
        <v>87</v>
      </c>
      <c r="E3892" t="s">
        <v>37</v>
      </c>
      <c r="F3892">
        <v>0</v>
      </c>
    </row>
    <row r="3893" spans="1:6">
      <c r="A3893" s="7">
        <v>44527</v>
      </c>
      <c r="B3893" t="s">
        <v>0</v>
      </c>
      <c r="C3893" s="4">
        <v>187227.6</v>
      </c>
      <c r="D3893" s="15" t="s">
        <v>88</v>
      </c>
      <c r="E3893" t="s">
        <v>39</v>
      </c>
      <c r="F3893">
        <v>0</v>
      </c>
    </row>
    <row r="3894" spans="1:6">
      <c r="A3894" s="7">
        <v>44527</v>
      </c>
      <c r="B3894" t="s">
        <v>0</v>
      </c>
      <c r="C3894" s="4">
        <v>187227.6</v>
      </c>
      <c r="D3894" s="15" t="s">
        <v>89</v>
      </c>
      <c r="E3894" t="s">
        <v>20</v>
      </c>
      <c r="F3894">
        <v>580</v>
      </c>
    </row>
    <row r="3895" spans="1:6">
      <c r="A3895" s="7">
        <v>44527</v>
      </c>
      <c r="B3895" t="s">
        <v>0</v>
      </c>
      <c r="C3895" s="4">
        <v>187227.6</v>
      </c>
      <c r="D3895" s="15" t="s">
        <v>89</v>
      </c>
      <c r="E3895" t="s">
        <v>21</v>
      </c>
      <c r="F3895">
        <v>2</v>
      </c>
    </row>
    <row r="3896" spans="1:6">
      <c r="A3896" s="7">
        <v>44527</v>
      </c>
      <c r="B3896" t="s">
        <v>0</v>
      </c>
      <c r="C3896" s="4">
        <v>187227.6</v>
      </c>
      <c r="D3896" s="15" t="s">
        <v>89</v>
      </c>
      <c r="E3896" t="s">
        <v>22</v>
      </c>
      <c r="F3896">
        <v>1080</v>
      </c>
    </row>
    <row r="3897" spans="1:6">
      <c r="A3897" s="7">
        <v>44527</v>
      </c>
      <c r="B3897" t="s">
        <v>0</v>
      </c>
      <c r="C3897" s="4">
        <v>187227.6</v>
      </c>
      <c r="D3897" s="15" t="s">
        <v>90</v>
      </c>
      <c r="E3897" t="s">
        <v>91</v>
      </c>
      <c r="F3897">
        <v>0</v>
      </c>
    </row>
    <row r="3898" spans="1:6">
      <c r="A3898" s="7">
        <v>44527</v>
      </c>
      <c r="B3898" t="s">
        <v>0</v>
      </c>
      <c r="C3898" s="4">
        <v>187227.6</v>
      </c>
      <c r="D3898" s="15" t="s">
        <v>90</v>
      </c>
      <c r="E3898" t="s">
        <v>18</v>
      </c>
      <c r="F3898">
        <v>0</v>
      </c>
    </row>
    <row r="3899" spans="1:6">
      <c r="A3899" s="7">
        <v>44527</v>
      </c>
      <c r="B3899" t="s">
        <v>0</v>
      </c>
      <c r="C3899" s="4">
        <v>187227.6</v>
      </c>
      <c r="D3899" s="15" t="s">
        <v>90</v>
      </c>
      <c r="E3899" t="s">
        <v>92</v>
      </c>
      <c r="F3899">
        <v>0</v>
      </c>
    </row>
    <row r="3900" spans="1:6">
      <c r="A3900" s="7">
        <v>44527</v>
      </c>
      <c r="B3900" t="s">
        <v>0</v>
      </c>
      <c r="C3900" s="4">
        <v>187227.6</v>
      </c>
      <c r="D3900" s="15" t="s">
        <v>90</v>
      </c>
      <c r="E3900" t="s">
        <v>93</v>
      </c>
      <c r="F3900">
        <v>0</v>
      </c>
    </row>
    <row r="3901" spans="1:6">
      <c r="A3901" s="7">
        <v>44527</v>
      </c>
      <c r="B3901" t="s">
        <v>0</v>
      </c>
      <c r="C3901" s="4">
        <v>187227.6</v>
      </c>
      <c r="D3901" s="15" t="s">
        <v>90</v>
      </c>
      <c r="E3901" t="s">
        <v>94</v>
      </c>
      <c r="F3901">
        <v>0</v>
      </c>
    </row>
    <row r="3902" spans="1:6">
      <c r="A3902" s="7">
        <v>44528</v>
      </c>
      <c r="B3902" t="s">
        <v>0</v>
      </c>
      <c r="C3902" s="4">
        <v>184701.44</v>
      </c>
      <c r="D3902" s="15" t="s">
        <v>73</v>
      </c>
      <c r="E3902" t="s">
        <v>56</v>
      </c>
      <c r="F3902">
        <v>0</v>
      </c>
    </row>
    <row r="3903" spans="1:6">
      <c r="A3903" s="7">
        <v>44528</v>
      </c>
      <c r="B3903" t="s">
        <v>0</v>
      </c>
      <c r="C3903" s="4">
        <v>184701.44</v>
      </c>
      <c r="D3903" s="15" t="s">
        <v>73</v>
      </c>
      <c r="E3903" t="s">
        <v>55</v>
      </c>
      <c r="F3903">
        <v>0</v>
      </c>
    </row>
    <row r="3904" spans="1:6">
      <c r="A3904" s="7">
        <v>44528</v>
      </c>
      <c r="B3904" t="s">
        <v>0</v>
      </c>
      <c r="C3904" s="4">
        <v>184701.44</v>
      </c>
      <c r="D3904" s="15" t="s">
        <v>76</v>
      </c>
      <c r="E3904" t="s">
        <v>25</v>
      </c>
      <c r="F3904">
        <v>51</v>
      </c>
    </row>
    <row r="3905" spans="1:6">
      <c r="A3905" s="7">
        <v>44528</v>
      </c>
      <c r="B3905" t="s">
        <v>0</v>
      </c>
      <c r="C3905" s="4">
        <v>184701.44</v>
      </c>
      <c r="D3905" s="15" t="s">
        <v>78</v>
      </c>
      <c r="E3905" t="s">
        <v>57</v>
      </c>
      <c r="F3905">
        <v>21</v>
      </c>
    </row>
    <row r="3906" spans="1:6">
      <c r="A3906" s="7">
        <v>44528</v>
      </c>
      <c r="B3906" t="s">
        <v>0</v>
      </c>
      <c r="C3906" s="4">
        <v>184701.44</v>
      </c>
      <c r="D3906" s="15" t="s">
        <v>78</v>
      </c>
      <c r="E3906" t="s">
        <v>58</v>
      </c>
      <c r="F3906">
        <v>129</v>
      </c>
    </row>
    <row r="3907" spans="1:6">
      <c r="A3907" s="7">
        <v>44528</v>
      </c>
      <c r="B3907" t="s">
        <v>0</v>
      </c>
      <c r="C3907" s="4">
        <v>184701.44</v>
      </c>
      <c r="D3907" s="15" t="s">
        <v>79</v>
      </c>
      <c r="E3907" t="s">
        <v>36</v>
      </c>
      <c r="F3907">
        <v>62</v>
      </c>
    </row>
    <row r="3908" spans="1:6">
      <c r="A3908" s="7">
        <v>44528</v>
      </c>
      <c r="B3908" t="s">
        <v>0</v>
      </c>
      <c r="C3908" s="4">
        <v>184701.44</v>
      </c>
      <c r="D3908" s="15" t="s">
        <v>80</v>
      </c>
      <c r="E3908" t="s">
        <v>60</v>
      </c>
      <c r="F3908">
        <v>0</v>
      </c>
    </row>
    <row r="3909" spans="1:6">
      <c r="A3909" s="7">
        <v>44528</v>
      </c>
      <c r="B3909" t="s">
        <v>0</v>
      </c>
      <c r="C3909" s="4">
        <v>184701.44</v>
      </c>
      <c r="D3909" s="15" t="s">
        <v>80</v>
      </c>
      <c r="E3909" t="s">
        <v>59</v>
      </c>
      <c r="F3909">
        <v>0</v>
      </c>
    </row>
    <row r="3910" spans="1:6">
      <c r="A3910" s="7">
        <v>44528</v>
      </c>
      <c r="B3910" t="s">
        <v>0</v>
      </c>
      <c r="C3910" s="4">
        <v>184701.44</v>
      </c>
      <c r="D3910" s="15" t="s">
        <v>81</v>
      </c>
      <c r="E3910" t="s">
        <v>15</v>
      </c>
      <c r="F3910">
        <v>0</v>
      </c>
    </row>
    <row r="3911" spans="1:6">
      <c r="A3911" s="7">
        <v>44528</v>
      </c>
      <c r="B3911" t="s">
        <v>0</v>
      </c>
      <c r="C3911" s="4">
        <v>184701.44</v>
      </c>
      <c r="D3911" s="15" t="s">
        <v>81</v>
      </c>
      <c r="E3911" t="s">
        <v>16</v>
      </c>
      <c r="F3911">
        <v>26</v>
      </c>
    </row>
    <row r="3912" spans="1:6">
      <c r="A3912" s="7">
        <v>44528</v>
      </c>
      <c r="B3912" t="s">
        <v>0</v>
      </c>
      <c r="C3912" s="4">
        <v>184701.44</v>
      </c>
      <c r="D3912" s="15" t="s">
        <v>81</v>
      </c>
      <c r="E3912" t="s">
        <v>17</v>
      </c>
      <c r="F3912">
        <v>0</v>
      </c>
    </row>
    <row r="3913" spans="1:6">
      <c r="A3913" s="7">
        <v>44528</v>
      </c>
      <c r="B3913" t="s">
        <v>0</v>
      </c>
      <c r="C3913" s="4">
        <v>184701.44</v>
      </c>
      <c r="D3913" s="15" t="s">
        <v>82</v>
      </c>
      <c r="E3913" t="s">
        <v>19</v>
      </c>
      <c r="F3913">
        <v>0</v>
      </c>
    </row>
    <row r="3914" spans="1:6">
      <c r="A3914" s="7">
        <v>44528</v>
      </c>
      <c r="B3914" t="s">
        <v>0</v>
      </c>
      <c r="C3914" s="4">
        <v>184701.44</v>
      </c>
      <c r="D3914" s="15" t="s">
        <v>83</v>
      </c>
      <c r="E3914" t="s">
        <v>14</v>
      </c>
      <c r="F3914">
        <v>5</v>
      </c>
    </row>
    <row r="3915" spans="1:6">
      <c r="A3915" s="7">
        <v>44528</v>
      </c>
      <c r="B3915" t="s">
        <v>0</v>
      </c>
      <c r="C3915" s="4">
        <v>184701.44</v>
      </c>
      <c r="D3915" s="15" t="s">
        <v>84</v>
      </c>
      <c r="E3915" t="s">
        <v>38</v>
      </c>
      <c r="F3915">
        <v>314</v>
      </c>
    </row>
    <row r="3916" spans="1:6">
      <c r="A3916" s="7">
        <v>44528</v>
      </c>
      <c r="B3916" t="s">
        <v>0</v>
      </c>
      <c r="C3916" s="4">
        <v>184701.44</v>
      </c>
      <c r="D3916" s="15" t="s">
        <v>85</v>
      </c>
      <c r="E3916" t="s">
        <v>40</v>
      </c>
      <c r="F3916">
        <v>4711</v>
      </c>
    </row>
    <row r="3917" spans="1:6">
      <c r="A3917" s="7">
        <v>44528</v>
      </c>
      <c r="B3917" t="s">
        <v>0</v>
      </c>
      <c r="C3917" s="4">
        <v>184701.44</v>
      </c>
      <c r="D3917" s="15" t="s">
        <v>86</v>
      </c>
      <c r="E3917" t="s">
        <v>13</v>
      </c>
      <c r="F3917">
        <v>0</v>
      </c>
    </row>
    <row r="3918" spans="1:6">
      <c r="A3918" s="7">
        <v>44528</v>
      </c>
      <c r="B3918" t="s">
        <v>0</v>
      </c>
      <c r="C3918" s="4">
        <v>184701.44</v>
      </c>
      <c r="D3918" s="15" t="s">
        <v>87</v>
      </c>
      <c r="E3918" t="s">
        <v>37</v>
      </c>
      <c r="F3918">
        <v>0</v>
      </c>
    </row>
    <row r="3919" spans="1:6">
      <c r="A3919" s="7">
        <v>44528</v>
      </c>
      <c r="B3919" t="s">
        <v>0</v>
      </c>
      <c r="C3919" s="4">
        <v>184701.44</v>
      </c>
      <c r="D3919" s="15" t="s">
        <v>88</v>
      </c>
      <c r="E3919" t="s">
        <v>39</v>
      </c>
      <c r="F3919">
        <v>0</v>
      </c>
    </row>
    <row r="3920" spans="1:6">
      <c r="A3920" s="7">
        <v>44528</v>
      </c>
      <c r="B3920" t="s">
        <v>0</v>
      </c>
      <c r="C3920" s="4">
        <v>184701.44</v>
      </c>
      <c r="D3920" s="15" t="s">
        <v>89</v>
      </c>
      <c r="E3920" t="s">
        <v>20</v>
      </c>
      <c r="F3920">
        <v>512</v>
      </c>
    </row>
    <row r="3921" spans="1:6">
      <c r="A3921" s="7">
        <v>44528</v>
      </c>
      <c r="B3921" t="s">
        <v>0</v>
      </c>
      <c r="C3921" s="4">
        <v>184701.44</v>
      </c>
      <c r="D3921" s="15" t="s">
        <v>89</v>
      </c>
      <c r="E3921" t="s">
        <v>21</v>
      </c>
      <c r="F3921">
        <v>2</v>
      </c>
    </row>
    <row r="3922" spans="1:6">
      <c r="A3922" s="7">
        <v>44528</v>
      </c>
      <c r="B3922" t="s">
        <v>0</v>
      </c>
      <c r="C3922" s="4">
        <v>184701.44</v>
      </c>
      <c r="D3922" s="15" t="s">
        <v>89</v>
      </c>
      <c r="E3922" t="s">
        <v>22</v>
      </c>
      <c r="F3922">
        <v>997</v>
      </c>
    </row>
    <row r="3923" spans="1:6">
      <c r="A3923" s="7">
        <v>44528</v>
      </c>
      <c r="B3923" t="s">
        <v>0</v>
      </c>
      <c r="C3923" s="4">
        <v>184701.44</v>
      </c>
      <c r="D3923" s="15" t="s">
        <v>90</v>
      </c>
      <c r="E3923" t="s">
        <v>91</v>
      </c>
      <c r="F3923">
        <v>0</v>
      </c>
    </row>
    <row r="3924" spans="1:6">
      <c r="A3924" s="7">
        <v>44528</v>
      </c>
      <c r="B3924" t="s">
        <v>0</v>
      </c>
      <c r="C3924" s="4">
        <v>184701.44</v>
      </c>
      <c r="D3924" s="15" t="s">
        <v>90</v>
      </c>
      <c r="E3924" t="s">
        <v>18</v>
      </c>
      <c r="F3924">
        <v>0</v>
      </c>
    </row>
    <row r="3925" spans="1:6">
      <c r="A3925" s="7">
        <v>44528</v>
      </c>
      <c r="B3925" t="s">
        <v>0</v>
      </c>
      <c r="C3925" s="4">
        <v>184701.44</v>
      </c>
      <c r="D3925" s="15" t="s">
        <v>90</v>
      </c>
      <c r="E3925" t="s">
        <v>92</v>
      </c>
      <c r="F3925">
        <v>0</v>
      </c>
    </row>
    <row r="3926" spans="1:6">
      <c r="A3926" s="7">
        <v>44528</v>
      </c>
      <c r="B3926" t="s">
        <v>0</v>
      </c>
      <c r="C3926" s="4">
        <v>184701.44</v>
      </c>
      <c r="D3926" s="15" t="s">
        <v>90</v>
      </c>
      <c r="E3926" t="s">
        <v>93</v>
      </c>
      <c r="F3926">
        <v>0</v>
      </c>
    </row>
    <row r="3927" spans="1:6">
      <c r="A3927" s="7">
        <v>44528</v>
      </c>
      <c r="B3927" t="s">
        <v>0</v>
      </c>
      <c r="C3927" s="4">
        <v>184701.44</v>
      </c>
      <c r="D3927" s="15" t="s">
        <v>90</v>
      </c>
      <c r="E3927" t="s">
        <v>94</v>
      </c>
      <c r="F3927">
        <v>0</v>
      </c>
    </row>
    <row r="3928" spans="1:6">
      <c r="A3928" s="7">
        <v>44529</v>
      </c>
      <c r="B3928" t="s">
        <v>0</v>
      </c>
      <c r="C3928" s="4">
        <v>211905.6</v>
      </c>
      <c r="D3928" s="15" t="s">
        <v>73</v>
      </c>
      <c r="E3928" t="s">
        <v>56</v>
      </c>
      <c r="F3928">
        <v>0</v>
      </c>
    </row>
    <row r="3929" spans="1:6">
      <c r="A3929" s="7">
        <v>44529</v>
      </c>
      <c r="B3929" t="s">
        <v>0</v>
      </c>
      <c r="C3929" s="4">
        <v>211905.6</v>
      </c>
      <c r="D3929" s="15" t="s">
        <v>73</v>
      </c>
      <c r="E3929" t="s">
        <v>55</v>
      </c>
      <c r="F3929">
        <v>0</v>
      </c>
    </row>
    <row r="3930" spans="1:6">
      <c r="A3930" s="7">
        <v>44529</v>
      </c>
      <c r="B3930" t="s">
        <v>0</v>
      </c>
      <c r="C3930" s="4">
        <v>211905.6</v>
      </c>
      <c r="D3930" s="15" t="s">
        <v>76</v>
      </c>
      <c r="E3930" t="s">
        <v>25</v>
      </c>
      <c r="F3930">
        <v>30</v>
      </c>
    </row>
    <row r="3931" spans="1:6">
      <c r="A3931" s="7">
        <v>44529</v>
      </c>
      <c r="B3931" t="s">
        <v>0</v>
      </c>
      <c r="C3931" s="4">
        <v>211905.6</v>
      </c>
      <c r="D3931" s="15" t="s">
        <v>78</v>
      </c>
      <c r="E3931" t="s">
        <v>57</v>
      </c>
      <c r="F3931">
        <v>23</v>
      </c>
    </row>
    <row r="3932" spans="1:6">
      <c r="A3932" s="7">
        <v>44529</v>
      </c>
      <c r="B3932" t="s">
        <v>0</v>
      </c>
      <c r="C3932" s="4">
        <v>211905.6</v>
      </c>
      <c r="D3932" s="15" t="s">
        <v>78</v>
      </c>
      <c r="E3932" t="s">
        <v>58</v>
      </c>
      <c r="F3932">
        <v>151</v>
      </c>
    </row>
    <row r="3933" spans="1:6">
      <c r="A3933" s="7">
        <v>44529</v>
      </c>
      <c r="B3933" t="s">
        <v>0</v>
      </c>
      <c r="C3933" s="4">
        <v>211905.6</v>
      </c>
      <c r="D3933" s="15" t="s">
        <v>79</v>
      </c>
      <c r="E3933" t="s">
        <v>36</v>
      </c>
      <c r="F3933">
        <v>64</v>
      </c>
    </row>
    <row r="3934" spans="1:6">
      <c r="A3934" s="7">
        <v>44529</v>
      </c>
      <c r="B3934" t="s">
        <v>0</v>
      </c>
      <c r="C3934" s="4">
        <v>211905.6</v>
      </c>
      <c r="D3934" s="15" t="s">
        <v>80</v>
      </c>
      <c r="E3934" t="s">
        <v>60</v>
      </c>
      <c r="F3934">
        <v>0</v>
      </c>
    </row>
    <row r="3935" spans="1:6">
      <c r="A3935" s="7">
        <v>44529</v>
      </c>
      <c r="B3935" t="s">
        <v>0</v>
      </c>
      <c r="C3935" s="4">
        <v>211905.6</v>
      </c>
      <c r="D3935" s="15" t="s">
        <v>80</v>
      </c>
      <c r="E3935" t="s">
        <v>59</v>
      </c>
      <c r="F3935">
        <v>0</v>
      </c>
    </row>
    <row r="3936" spans="1:6">
      <c r="A3936" s="7">
        <v>44529</v>
      </c>
      <c r="B3936" t="s">
        <v>0</v>
      </c>
      <c r="C3936" s="4">
        <v>211905.6</v>
      </c>
      <c r="D3936" s="15" t="s">
        <v>81</v>
      </c>
      <c r="E3936" t="s">
        <v>15</v>
      </c>
      <c r="F3936">
        <v>0</v>
      </c>
    </row>
    <row r="3937" spans="1:6">
      <c r="A3937" s="7">
        <v>44529</v>
      </c>
      <c r="B3937" t="s">
        <v>0</v>
      </c>
      <c r="C3937" s="4">
        <v>211905.6</v>
      </c>
      <c r="D3937" s="15" t="s">
        <v>81</v>
      </c>
      <c r="E3937" t="s">
        <v>16</v>
      </c>
      <c r="F3937">
        <v>37</v>
      </c>
    </row>
    <row r="3938" spans="1:6">
      <c r="A3938" s="7">
        <v>44529</v>
      </c>
      <c r="B3938" t="s">
        <v>0</v>
      </c>
      <c r="C3938" s="4">
        <v>211905.6</v>
      </c>
      <c r="D3938" s="15" t="s">
        <v>81</v>
      </c>
      <c r="E3938" t="s">
        <v>17</v>
      </c>
      <c r="F3938">
        <v>0</v>
      </c>
    </row>
    <row r="3939" spans="1:6">
      <c r="A3939" s="7">
        <v>44529</v>
      </c>
      <c r="B3939" t="s">
        <v>0</v>
      </c>
      <c r="C3939" s="4">
        <v>211905.6</v>
      </c>
      <c r="D3939" s="15" t="s">
        <v>82</v>
      </c>
      <c r="E3939" t="s">
        <v>19</v>
      </c>
      <c r="F3939">
        <v>0</v>
      </c>
    </row>
    <row r="3940" spans="1:6">
      <c r="A3940" s="7">
        <v>44529</v>
      </c>
      <c r="B3940" t="s">
        <v>0</v>
      </c>
      <c r="C3940" s="4">
        <v>211905.6</v>
      </c>
      <c r="D3940" s="15" t="s">
        <v>83</v>
      </c>
      <c r="E3940" t="s">
        <v>14</v>
      </c>
      <c r="F3940">
        <v>3</v>
      </c>
    </row>
    <row r="3941" spans="1:6">
      <c r="A3941" s="7">
        <v>44529</v>
      </c>
      <c r="B3941" t="s">
        <v>0</v>
      </c>
      <c r="C3941" s="4">
        <v>211905.6</v>
      </c>
      <c r="D3941" s="15" t="s">
        <v>84</v>
      </c>
      <c r="E3941" t="s">
        <v>38</v>
      </c>
      <c r="F3941">
        <v>311</v>
      </c>
    </row>
    <row r="3942" spans="1:6">
      <c r="A3942" s="7">
        <v>44529</v>
      </c>
      <c r="B3942" t="s">
        <v>0</v>
      </c>
      <c r="C3942" s="4">
        <v>211905.6</v>
      </c>
      <c r="D3942" s="15" t="s">
        <v>85</v>
      </c>
      <c r="E3942" t="s">
        <v>40</v>
      </c>
      <c r="F3942">
        <v>4843</v>
      </c>
    </row>
    <row r="3943" spans="1:6">
      <c r="A3943" s="7">
        <v>44529</v>
      </c>
      <c r="B3943" t="s">
        <v>0</v>
      </c>
      <c r="C3943" s="4">
        <v>211905.6</v>
      </c>
      <c r="D3943" s="15" t="s">
        <v>86</v>
      </c>
      <c r="E3943" t="s">
        <v>13</v>
      </c>
      <c r="F3943">
        <v>0</v>
      </c>
    </row>
    <row r="3944" spans="1:6">
      <c r="A3944" s="7">
        <v>44529</v>
      </c>
      <c r="B3944" t="s">
        <v>0</v>
      </c>
      <c r="C3944" s="4">
        <v>211905.6</v>
      </c>
      <c r="D3944" s="15" t="s">
        <v>87</v>
      </c>
      <c r="E3944" t="s">
        <v>37</v>
      </c>
      <c r="F3944">
        <v>0</v>
      </c>
    </row>
    <row r="3945" spans="1:6">
      <c r="A3945" s="7">
        <v>44529</v>
      </c>
      <c r="B3945" t="s">
        <v>0</v>
      </c>
      <c r="C3945" s="4">
        <v>211905.6</v>
      </c>
      <c r="D3945" s="15" t="s">
        <v>88</v>
      </c>
      <c r="E3945" t="s">
        <v>39</v>
      </c>
      <c r="F3945">
        <v>0</v>
      </c>
    </row>
    <row r="3946" spans="1:6">
      <c r="A3946" s="7">
        <v>44529</v>
      </c>
      <c r="B3946" t="s">
        <v>0</v>
      </c>
      <c r="C3946" s="4">
        <v>211905.6</v>
      </c>
      <c r="D3946" s="15" t="s">
        <v>89</v>
      </c>
      <c r="E3946" t="s">
        <v>20</v>
      </c>
      <c r="F3946">
        <v>435</v>
      </c>
    </row>
    <row r="3947" spans="1:6">
      <c r="A3947" s="7">
        <v>44529</v>
      </c>
      <c r="B3947" t="s">
        <v>0</v>
      </c>
      <c r="C3947" s="4">
        <v>211905.6</v>
      </c>
      <c r="D3947" s="15" t="s">
        <v>89</v>
      </c>
      <c r="E3947" t="s">
        <v>21</v>
      </c>
      <c r="F3947">
        <v>2</v>
      </c>
    </row>
    <row r="3948" spans="1:6">
      <c r="A3948" s="7">
        <v>44529</v>
      </c>
      <c r="B3948" t="s">
        <v>0</v>
      </c>
      <c r="C3948" s="4">
        <v>211905.6</v>
      </c>
      <c r="D3948" s="15" t="s">
        <v>89</v>
      </c>
      <c r="E3948" t="s">
        <v>22</v>
      </c>
      <c r="F3948">
        <v>933</v>
      </c>
    </row>
    <row r="3949" spans="1:6">
      <c r="A3949" s="7">
        <v>44529</v>
      </c>
      <c r="B3949" t="s">
        <v>0</v>
      </c>
      <c r="C3949" s="4">
        <v>211905.6</v>
      </c>
      <c r="D3949" s="15" t="s">
        <v>90</v>
      </c>
      <c r="E3949" t="s">
        <v>91</v>
      </c>
      <c r="F3949">
        <v>0</v>
      </c>
    </row>
    <row r="3950" spans="1:6">
      <c r="A3950" s="7">
        <v>44529</v>
      </c>
      <c r="B3950" t="s">
        <v>0</v>
      </c>
      <c r="C3950" s="4">
        <v>211905.6</v>
      </c>
      <c r="D3950" s="15" t="s">
        <v>90</v>
      </c>
      <c r="E3950" t="s">
        <v>18</v>
      </c>
      <c r="F3950">
        <v>0</v>
      </c>
    </row>
    <row r="3951" spans="1:6">
      <c r="A3951" s="7">
        <v>44529</v>
      </c>
      <c r="B3951" t="s">
        <v>0</v>
      </c>
      <c r="C3951" s="4">
        <v>211905.6</v>
      </c>
      <c r="D3951" s="15" t="s">
        <v>90</v>
      </c>
      <c r="E3951" t="s">
        <v>92</v>
      </c>
      <c r="F3951">
        <v>0</v>
      </c>
    </row>
    <row r="3952" spans="1:6">
      <c r="A3952" s="7">
        <v>44529</v>
      </c>
      <c r="B3952" t="s">
        <v>0</v>
      </c>
      <c r="C3952" s="4">
        <v>211905.6</v>
      </c>
      <c r="D3952" s="15" t="s">
        <v>90</v>
      </c>
      <c r="E3952" t="s">
        <v>93</v>
      </c>
      <c r="F3952">
        <v>0</v>
      </c>
    </row>
    <row r="3953" spans="1:6">
      <c r="A3953" s="7">
        <v>44529</v>
      </c>
      <c r="B3953" t="s">
        <v>0</v>
      </c>
      <c r="C3953" s="4">
        <v>211905.6</v>
      </c>
      <c r="D3953" s="15" t="s">
        <v>90</v>
      </c>
      <c r="E3953" t="s">
        <v>94</v>
      </c>
      <c r="F3953">
        <v>0</v>
      </c>
    </row>
    <row r="3954" spans="1:6">
      <c r="A3954" s="7">
        <v>44530</v>
      </c>
      <c r="B3954" t="s">
        <v>0</v>
      </c>
      <c r="C3954" s="4">
        <v>155829</v>
      </c>
      <c r="D3954" s="15" t="s">
        <v>73</v>
      </c>
      <c r="E3954" t="s">
        <v>56</v>
      </c>
      <c r="F3954">
        <v>0</v>
      </c>
    </row>
    <row r="3955" spans="1:6">
      <c r="A3955" s="7">
        <v>44530</v>
      </c>
      <c r="B3955" t="s">
        <v>0</v>
      </c>
      <c r="C3955" s="4">
        <v>155829</v>
      </c>
      <c r="D3955" s="15" t="s">
        <v>73</v>
      </c>
      <c r="E3955" t="s">
        <v>55</v>
      </c>
      <c r="F3955">
        <v>0</v>
      </c>
    </row>
    <row r="3956" spans="1:6">
      <c r="A3956" s="7">
        <v>44530</v>
      </c>
      <c r="B3956" t="s">
        <v>0</v>
      </c>
      <c r="C3956" s="4">
        <v>155829</v>
      </c>
      <c r="D3956" s="15" t="s">
        <v>76</v>
      </c>
      <c r="E3956" t="s">
        <v>25</v>
      </c>
      <c r="F3956">
        <v>47</v>
      </c>
    </row>
    <row r="3957" spans="1:6">
      <c r="A3957" s="7">
        <v>44530</v>
      </c>
      <c r="B3957" t="s">
        <v>0</v>
      </c>
      <c r="C3957" s="4">
        <v>155829</v>
      </c>
      <c r="D3957" s="15" t="s">
        <v>78</v>
      </c>
      <c r="E3957" t="s">
        <v>57</v>
      </c>
      <c r="F3957">
        <v>22</v>
      </c>
    </row>
    <row r="3958" spans="1:6">
      <c r="A3958" s="7">
        <v>44530</v>
      </c>
      <c r="B3958" t="s">
        <v>0</v>
      </c>
      <c r="C3958" s="4">
        <v>155829</v>
      </c>
      <c r="D3958" s="15" t="s">
        <v>78</v>
      </c>
      <c r="E3958" t="s">
        <v>58</v>
      </c>
      <c r="F3958">
        <v>157</v>
      </c>
    </row>
    <row r="3959" spans="1:6">
      <c r="A3959" s="7">
        <v>44530</v>
      </c>
      <c r="B3959" t="s">
        <v>0</v>
      </c>
      <c r="C3959" s="4">
        <v>155829</v>
      </c>
      <c r="D3959" s="15" t="s">
        <v>79</v>
      </c>
      <c r="E3959" t="s">
        <v>36</v>
      </c>
      <c r="F3959">
        <v>0</v>
      </c>
    </row>
    <row r="3960" spans="1:6">
      <c r="A3960" s="7">
        <v>44530</v>
      </c>
      <c r="B3960" t="s">
        <v>0</v>
      </c>
      <c r="C3960" s="4">
        <v>155829</v>
      </c>
      <c r="D3960" s="15" t="s">
        <v>80</v>
      </c>
      <c r="E3960" t="s">
        <v>60</v>
      </c>
      <c r="F3960">
        <v>0</v>
      </c>
    </row>
    <row r="3961" spans="1:6">
      <c r="A3961" s="7">
        <v>44530</v>
      </c>
      <c r="B3961" t="s">
        <v>0</v>
      </c>
      <c r="C3961" s="4">
        <v>155829</v>
      </c>
      <c r="D3961" s="15" t="s">
        <v>80</v>
      </c>
      <c r="E3961" t="s">
        <v>59</v>
      </c>
      <c r="F3961">
        <v>0</v>
      </c>
    </row>
    <row r="3962" spans="1:6">
      <c r="A3962" s="7">
        <v>44530</v>
      </c>
      <c r="B3962" t="s">
        <v>0</v>
      </c>
      <c r="C3962" s="4">
        <v>155829</v>
      </c>
      <c r="D3962" s="15" t="s">
        <v>81</v>
      </c>
      <c r="E3962" t="s">
        <v>15</v>
      </c>
      <c r="F3962">
        <v>0</v>
      </c>
    </row>
    <row r="3963" spans="1:6">
      <c r="A3963" s="7">
        <v>44530</v>
      </c>
      <c r="B3963" t="s">
        <v>0</v>
      </c>
      <c r="C3963" s="4">
        <v>155829</v>
      </c>
      <c r="D3963" s="15" t="s">
        <v>81</v>
      </c>
      <c r="E3963" t="s">
        <v>16</v>
      </c>
      <c r="F3963">
        <v>32</v>
      </c>
    </row>
    <row r="3964" spans="1:6">
      <c r="A3964" s="7">
        <v>44530</v>
      </c>
      <c r="B3964" t="s">
        <v>0</v>
      </c>
      <c r="C3964" s="4">
        <v>155829</v>
      </c>
      <c r="D3964" s="15" t="s">
        <v>81</v>
      </c>
      <c r="E3964" t="s">
        <v>17</v>
      </c>
      <c r="F3964">
        <v>0</v>
      </c>
    </row>
    <row r="3965" spans="1:6">
      <c r="A3965" s="7">
        <v>44530</v>
      </c>
      <c r="B3965" t="s">
        <v>0</v>
      </c>
      <c r="C3965" s="4">
        <v>155829</v>
      </c>
      <c r="D3965" s="15" t="s">
        <v>82</v>
      </c>
      <c r="E3965" t="s">
        <v>19</v>
      </c>
      <c r="F3965">
        <v>0</v>
      </c>
    </row>
    <row r="3966" spans="1:6">
      <c r="A3966" s="7">
        <v>44530</v>
      </c>
      <c r="B3966" t="s">
        <v>0</v>
      </c>
      <c r="C3966" s="4">
        <v>155829</v>
      </c>
      <c r="D3966" s="15" t="s">
        <v>83</v>
      </c>
      <c r="E3966" t="s">
        <v>14</v>
      </c>
      <c r="F3966">
        <v>3</v>
      </c>
    </row>
    <row r="3967" spans="1:6">
      <c r="A3967" s="7">
        <v>44530</v>
      </c>
      <c r="B3967" t="s">
        <v>0</v>
      </c>
      <c r="C3967" s="4">
        <v>155829</v>
      </c>
      <c r="D3967" s="15" t="s">
        <v>84</v>
      </c>
      <c r="E3967" t="s">
        <v>38</v>
      </c>
      <c r="F3967">
        <v>335</v>
      </c>
    </row>
    <row r="3968" spans="1:6">
      <c r="A3968" s="7">
        <v>44530</v>
      </c>
      <c r="B3968" t="s">
        <v>0</v>
      </c>
      <c r="C3968" s="4">
        <v>155829</v>
      </c>
      <c r="D3968" s="15" t="s">
        <v>85</v>
      </c>
      <c r="E3968" t="s">
        <v>40</v>
      </c>
      <c r="F3968">
        <v>4709</v>
      </c>
    </row>
    <row r="3969" spans="1:6">
      <c r="A3969" s="7">
        <v>44530</v>
      </c>
      <c r="B3969" t="s">
        <v>0</v>
      </c>
      <c r="C3969" s="4">
        <v>155829</v>
      </c>
      <c r="D3969" s="15" t="s">
        <v>86</v>
      </c>
      <c r="E3969" t="s">
        <v>13</v>
      </c>
      <c r="F3969">
        <v>0</v>
      </c>
    </row>
    <row r="3970" spans="1:6">
      <c r="A3970" s="7">
        <v>44530</v>
      </c>
      <c r="B3970" t="s">
        <v>0</v>
      </c>
      <c r="C3970" s="4">
        <v>155829</v>
      </c>
      <c r="D3970" s="15" t="s">
        <v>87</v>
      </c>
      <c r="E3970" t="s">
        <v>37</v>
      </c>
      <c r="F3970">
        <v>0</v>
      </c>
    </row>
    <row r="3971" spans="1:6">
      <c r="A3971" s="7">
        <v>44530</v>
      </c>
      <c r="B3971" t="s">
        <v>0</v>
      </c>
      <c r="C3971" s="4">
        <v>155829</v>
      </c>
      <c r="D3971" s="15" t="s">
        <v>88</v>
      </c>
      <c r="E3971" t="s">
        <v>39</v>
      </c>
      <c r="F3971">
        <v>0</v>
      </c>
    </row>
    <row r="3972" spans="1:6">
      <c r="A3972" s="7">
        <v>44530</v>
      </c>
      <c r="B3972" t="s">
        <v>0</v>
      </c>
      <c r="C3972" s="4">
        <v>155829</v>
      </c>
      <c r="D3972" s="15" t="s">
        <v>89</v>
      </c>
      <c r="E3972" t="s">
        <v>20</v>
      </c>
      <c r="F3972">
        <v>445</v>
      </c>
    </row>
    <row r="3973" spans="1:6">
      <c r="A3973" s="7">
        <v>44530</v>
      </c>
      <c r="B3973" t="s">
        <v>0</v>
      </c>
      <c r="C3973" s="4">
        <v>155829</v>
      </c>
      <c r="D3973" s="15" t="s">
        <v>89</v>
      </c>
      <c r="E3973" t="s">
        <v>21</v>
      </c>
      <c r="F3973">
        <v>2</v>
      </c>
    </row>
    <row r="3974" spans="1:6">
      <c r="A3974" s="7">
        <v>44530</v>
      </c>
      <c r="B3974" t="s">
        <v>0</v>
      </c>
      <c r="C3974" s="4">
        <v>155829</v>
      </c>
      <c r="D3974" s="15" t="s">
        <v>89</v>
      </c>
      <c r="E3974" t="s">
        <v>22</v>
      </c>
      <c r="F3974">
        <v>880</v>
      </c>
    </row>
    <row r="3975" spans="1:6">
      <c r="A3975" s="7">
        <v>44530</v>
      </c>
      <c r="B3975" t="s">
        <v>0</v>
      </c>
      <c r="C3975" s="4">
        <v>155829</v>
      </c>
      <c r="D3975" s="15" t="s">
        <v>90</v>
      </c>
      <c r="E3975" t="s">
        <v>91</v>
      </c>
      <c r="F3975">
        <v>1</v>
      </c>
    </row>
    <row r="3976" spans="1:6">
      <c r="A3976" s="7">
        <v>44530</v>
      </c>
      <c r="B3976" t="s">
        <v>0</v>
      </c>
      <c r="C3976" s="4">
        <v>155829</v>
      </c>
      <c r="D3976" s="15" t="s">
        <v>90</v>
      </c>
      <c r="E3976" t="s">
        <v>18</v>
      </c>
      <c r="F3976">
        <v>0</v>
      </c>
    </row>
    <row r="3977" spans="1:6">
      <c r="A3977" s="7">
        <v>44530</v>
      </c>
      <c r="B3977" t="s">
        <v>0</v>
      </c>
      <c r="C3977" s="4">
        <v>155829</v>
      </c>
      <c r="D3977" s="15" t="s">
        <v>90</v>
      </c>
      <c r="E3977" t="s">
        <v>92</v>
      </c>
      <c r="F3977">
        <v>0</v>
      </c>
    </row>
    <row r="3978" spans="1:6">
      <c r="A3978" s="7">
        <v>44530</v>
      </c>
      <c r="B3978" t="s">
        <v>0</v>
      </c>
      <c r="C3978" s="4">
        <v>155829</v>
      </c>
      <c r="D3978" s="15" t="s">
        <v>90</v>
      </c>
      <c r="E3978" t="s">
        <v>93</v>
      </c>
      <c r="F3978">
        <v>0</v>
      </c>
    </row>
    <row r="3979" spans="1:6">
      <c r="A3979" s="7">
        <v>44530</v>
      </c>
      <c r="B3979" t="s">
        <v>0</v>
      </c>
      <c r="C3979" s="4">
        <v>155829</v>
      </c>
      <c r="D3979" s="15" t="s">
        <v>90</v>
      </c>
      <c r="E3979" t="s">
        <v>94</v>
      </c>
      <c r="F3979">
        <v>0</v>
      </c>
    </row>
    <row r="3980" spans="1:6">
      <c r="A3980" s="7">
        <v>44531</v>
      </c>
      <c r="B3980" t="s">
        <v>0</v>
      </c>
      <c r="C3980" s="4">
        <v>164477.56</v>
      </c>
      <c r="D3980" s="15" t="s">
        <v>73</v>
      </c>
      <c r="E3980" t="s">
        <v>56</v>
      </c>
      <c r="F3980">
        <v>0</v>
      </c>
    </row>
    <row r="3981" spans="1:6">
      <c r="A3981" s="7">
        <v>44531</v>
      </c>
      <c r="B3981" t="s">
        <v>0</v>
      </c>
      <c r="C3981" s="4">
        <v>164477.56</v>
      </c>
      <c r="D3981" s="15" t="s">
        <v>73</v>
      </c>
      <c r="E3981" t="s">
        <v>55</v>
      </c>
      <c r="F3981">
        <v>0</v>
      </c>
    </row>
    <row r="3982" spans="1:6">
      <c r="A3982" s="7">
        <v>44531</v>
      </c>
      <c r="B3982" t="s">
        <v>0</v>
      </c>
      <c r="C3982" s="4">
        <v>164477.56</v>
      </c>
      <c r="D3982" s="15" t="s">
        <v>76</v>
      </c>
      <c r="E3982" t="s">
        <v>25</v>
      </c>
      <c r="F3982">
        <v>41</v>
      </c>
    </row>
    <row r="3983" spans="1:6">
      <c r="A3983" s="7">
        <v>44531</v>
      </c>
      <c r="B3983" t="s">
        <v>0</v>
      </c>
      <c r="C3983" s="4">
        <v>164477.56</v>
      </c>
      <c r="D3983" s="15" t="s">
        <v>78</v>
      </c>
      <c r="E3983" t="s">
        <v>57</v>
      </c>
      <c r="F3983">
        <v>23</v>
      </c>
    </row>
    <row r="3984" spans="1:6">
      <c r="A3984" s="7">
        <v>44531</v>
      </c>
      <c r="B3984" t="s">
        <v>0</v>
      </c>
      <c r="C3984" s="4">
        <v>164477.56</v>
      </c>
      <c r="D3984" s="15" t="s">
        <v>78</v>
      </c>
      <c r="E3984" t="s">
        <v>58</v>
      </c>
      <c r="F3984">
        <v>160</v>
      </c>
    </row>
    <row r="3985" spans="1:6">
      <c r="A3985" s="7">
        <v>44531</v>
      </c>
      <c r="B3985" t="s">
        <v>0</v>
      </c>
      <c r="C3985" s="4">
        <v>164477.56</v>
      </c>
      <c r="D3985" s="15" t="s">
        <v>79</v>
      </c>
      <c r="E3985" t="s">
        <v>36</v>
      </c>
      <c r="F3985">
        <v>62</v>
      </c>
    </row>
    <row r="3986" spans="1:6">
      <c r="A3986" s="7">
        <v>44531</v>
      </c>
      <c r="B3986" t="s">
        <v>0</v>
      </c>
      <c r="C3986" s="4">
        <v>164477.56</v>
      </c>
      <c r="D3986" s="15" t="s">
        <v>80</v>
      </c>
      <c r="E3986" t="s">
        <v>60</v>
      </c>
      <c r="F3986">
        <v>0</v>
      </c>
    </row>
    <row r="3987" spans="1:6">
      <c r="A3987" s="7">
        <v>44531</v>
      </c>
      <c r="B3987" t="s">
        <v>0</v>
      </c>
      <c r="C3987" s="4">
        <v>164477.56</v>
      </c>
      <c r="D3987" s="15" t="s">
        <v>80</v>
      </c>
      <c r="E3987" t="s">
        <v>59</v>
      </c>
      <c r="F3987">
        <v>0</v>
      </c>
    </row>
    <row r="3988" spans="1:6">
      <c r="A3988" s="7">
        <v>44531</v>
      </c>
      <c r="B3988" t="s">
        <v>0</v>
      </c>
      <c r="C3988" s="4">
        <v>164477.56</v>
      </c>
      <c r="D3988" s="15" t="s">
        <v>81</v>
      </c>
      <c r="E3988" t="s">
        <v>15</v>
      </c>
      <c r="F3988">
        <v>0</v>
      </c>
    </row>
    <row r="3989" spans="1:6">
      <c r="A3989" s="7">
        <v>44531</v>
      </c>
      <c r="B3989" t="s">
        <v>0</v>
      </c>
      <c r="C3989" s="4">
        <v>164477.56</v>
      </c>
      <c r="D3989" s="15" t="s">
        <v>81</v>
      </c>
      <c r="E3989" t="s">
        <v>16</v>
      </c>
      <c r="F3989">
        <v>25</v>
      </c>
    </row>
    <row r="3990" spans="1:6">
      <c r="A3990" s="7">
        <v>44531</v>
      </c>
      <c r="B3990" t="s">
        <v>0</v>
      </c>
      <c r="C3990" s="4">
        <v>164477.56</v>
      </c>
      <c r="D3990" s="15" t="s">
        <v>81</v>
      </c>
      <c r="E3990" t="s">
        <v>17</v>
      </c>
      <c r="F3990">
        <v>0</v>
      </c>
    </row>
    <row r="3991" spans="1:6">
      <c r="A3991" s="7">
        <v>44531</v>
      </c>
      <c r="B3991" t="s">
        <v>0</v>
      </c>
      <c r="C3991" s="4">
        <v>164477.56</v>
      </c>
      <c r="D3991" s="15" t="s">
        <v>82</v>
      </c>
      <c r="E3991" t="s">
        <v>19</v>
      </c>
      <c r="F3991">
        <v>0</v>
      </c>
    </row>
    <row r="3992" spans="1:6">
      <c r="A3992" s="7">
        <v>44531</v>
      </c>
      <c r="B3992" t="s">
        <v>0</v>
      </c>
      <c r="C3992" s="4">
        <v>164477.56</v>
      </c>
      <c r="D3992" s="15" t="s">
        <v>83</v>
      </c>
      <c r="E3992" t="s">
        <v>14</v>
      </c>
      <c r="F3992">
        <v>9</v>
      </c>
    </row>
    <row r="3993" spans="1:6">
      <c r="A3993" s="7">
        <v>44531</v>
      </c>
      <c r="B3993" t="s">
        <v>0</v>
      </c>
      <c r="C3993" s="4">
        <v>164477.56</v>
      </c>
      <c r="D3993" s="15" t="s">
        <v>84</v>
      </c>
      <c r="E3993" t="s">
        <v>38</v>
      </c>
      <c r="F3993">
        <v>245</v>
      </c>
    </row>
    <row r="3994" spans="1:6">
      <c r="A3994" s="7">
        <v>44531</v>
      </c>
      <c r="B3994" t="s">
        <v>0</v>
      </c>
      <c r="C3994" s="4">
        <v>164477.56</v>
      </c>
      <c r="D3994" s="15" t="s">
        <v>85</v>
      </c>
      <c r="E3994" t="s">
        <v>40</v>
      </c>
      <c r="F3994">
        <v>5677</v>
      </c>
    </row>
    <row r="3995" spans="1:6">
      <c r="A3995" s="7">
        <v>44531</v>
      </c>
      <c r="B3995" t="s">
        <v>0</v>
      </c>
      <c r="C3995" s="4">
        <v>164477.56</v>
      </c>
      <c r="D3995" s="15" t="s">
        <v>86</v>
      </c>
      <c r="E3995" t="s">
        <v>13</v>
      </c>
      <c r="F3995">
        <v>0</v>
      </c>
    </row>
    <row r="3996" spans="1:6">
      <c r="A3996" s="7">
        <v>44531</v>
      </c>
      <c r="B3996" t="s">
        <v>0</v>
      </c>
      <c r="C3996" s="4">
        <v>164477.56</v>
      </c>
      <c r="D3996" s="15" t="s">
        <v>87</v>
      </c>
      <c r="E3996" t="s">
        <v>37</v>
      </c>
      <c r="F3996">
        <v>0</v>
      </c>
    </row>
    <row r="3997" spans="1:6">
      <c r="A3997" s="7">
        <v>44531</v>
      </c>
      <c r="B3997" t="s">
        <v>0</v>
      </c>
      <c r="C3997" s="4">
        <v>164477.56</v>
      </c>
      <c r="D3997" s="15" t="s">
        <v>88</v>
      </c>
      <c r="E3997" t="s">
        <v>39</v>
      </c>
      <c r="F3997">
        <v>0</v>
      </c>
    </row>
    <row r="3998" spans="1:6">
      <c r="A3998" s="7">
        <v>44531</v>
      </c>
      <c r="B3998" t="s">
        <v>0</v>
      </c>
      <c r="C3998" s="4">
        <v>164477.56</v>
      </c>
      <c r="D3998" s="15" t="s">
        <v>89</v>
      </c>
      <c r="E3998" t="s">
        <v>20</v>
      </c>
      <c r="F3998">
        <v>501</v>
      </c>
    </row>
    <row r="3999" spans="1:6">
      <c r="A3999" s="7">
        <v>44531</v>
      </c>
      <c r="B3999" t="s">
        <v>0</v>
      </c>
      <c r="C3999" s="4">
        <v>164477.56</v>
      </c>
      <c r="D3999" s="15" t="s">
        <v>89</v>
      </c>
      <c r="E3999" t="s">
        <v>21</v>
      </c>
      <c r="F3999">
        <v>3</v>
      </c>
    </row>
    <row r="4000" spans="1:6">
      <c r="A4000" s="7">
        <v>44531</v>
      </c>
      <c r="B4000" t="s">
        <v>0</v>
      </c>
      <c r="C4000" s="4">
        <v>164477.56</v>
      </c>
      <c r="D4000" s="15" t="s">
        <v>89</v>
      </c>
      <c r="E4000" t="s">
        <v>22</v>
      </c>
      <c r="F4000">
        <v>906</v>
      </c>
    </row>
    <row r="4001" spans="1:6">
      <c r="A4001" s="7">
        <v>44531</v>
      </c>
      <c r="B4001" t="s">
        <v>0</v>
      </c>
      <c r="C4001" s="4">
        <v>164477.56</v>
      </c>
      <c r="D4001" s="15" t="s">
        <v>90</v>
      </c>
      <c r="E4001" t="s">
        <v>91</v>
      </c>
      <c r="F4001">
        <v>0</v>
      </c>
    </row>
    <row r="4002" spans="1:6">
      <c r="A4002" s="7">
        <v>44531</v>
      </c>
      <c r="B4002" t="s">
        <v>0</v>
      </c>
      <c r="C4002" s="4">
        <v>164477.56</v>
      </c>
      <c r="D4002" s="15" t="s">
        <v>90</v>
      </c>
      <c r="E4002" t="s">
        <v>18</v>
      </c>
      <c r="F4002">
        <v>0</v>
      </c>
    </row>
    <row r="4003" spans="1:6">
      <c r="A4003" s="7">
        <v>44531</v>
      </c>
      <c r="B4003" t="s">
        <v>0</v>
      </c>
      <c r="C4003" s="4">
        <v>164477.56</v>
      </c>
      <c r="D4003" s="15" t="s">
        <v>90</v>
      </c>
      <c r="E4003" t="s">
        <v>92</v>
      </c>
      <c r="F4003">
        <v>0</v>
      </c>
    </row>
    <row r="4004" spans="1:6">
      <c r="A4004" s="7">
        <v>44531</v>
      </c>
      <c r="B4004" t="s">
        <v>0</v>
      </c>
      <c r="C4004" s="4">
        <v>164477.56</v>
      </c>
      <c r="D4004" s="15" t="s">
        <v>90</v>
      </c>
      <c r="E4004" t="s">
        <v>93</v>
      </c>
      <c r="F4004">
        <v>0</v>
      </c>
    </row>
    <row r="4005" spans="1:6">
      <c r="A4005" s="7">
        <v>44531</v>
      </c>
      <c r="B4005" t="s">
        <v>0</v>
      </c>
      <c r="C4005" s="4">
        <v>164477.56</v>
      </c>
      <c r="D4005" s="15" t="s">
        <v>90</v>
      </c>
      <c r="E4005" t="s">
        <v>94</v>
      </c>
      <c r="F4005">
        <v>0</v>
      </c>
    </row>
    <row r="4006" spans="1:6">
      <c r="A4006" s="7">
        <v>44532</v>
      </c>
      <c r="B4006" t="s">
        <v>0</v>
      </c>
      <c r="C4006" s="4">
        <v>143143.73000000001</v>
      </c>
      <c r="D4006" s="15" t="s">
        <v>73</v>
      </c>
      <c r="E4006" t="s">
        <v>56</v>
      </c>
      <c r="F4006">
        <v>0</v>
      </c>
    </row>
    <row r="4007" spans="1:6">
      <c r="A4007" s="7">
        <v>44532</v>
      </c>
      <c r="B4007" t="s">
        <v>0</v>
      </c>
      <c r="C4007" s="4">
        <v>143143.73000000001</v>
      </c>
      <c r="D4007" s="15" t="s">
        <v>73</v>
      </c>
      <c r="E4007" t="s">
        <v>55</v>
      </c>
      <c r="F4007">
        <v>0</v>
      </c>
    </row>
    <row r="4008" spans="1:6">
      <c r="A4008" s="7">
        <v>44532</v>
      </c>
      <c r="B4008" t="s">
        <v>0</v>
      </c>
      <c r="C4008" s="4">
        <v>143143.73000000001</v>
      </c>
      <c r="D4008" s="15" t="s">
        <v>76</v>
      </c>
      <c r="E4008" t="s">
        <v>25</v>
      </c>
      <c r="F4008">
        <v>38</v>
      </c>
    </row>
    <row r="4009" spans="1:6">
      <c r="A4009" s="7">
        <v>44532</v>
      </c>
      <c r="B4009" t="s">
        <v>0</v>
      </c>
      <c r="C4009" s="4">
        <v>143143.73000000001</v>
      </c>
      <c r="D4009" s="15" t="s">
        <v>78</v>
      </c>
      <c r="E4009" t="s">
        <v>57</v>
      </c>
      <c r="F4009">
        <v>19</v>
      </c>
    </row>
    <row r="4010" spans="1:6">
      <c r="A4010" s="7">
        <v>44532</v>
      </c>
      <c r="B4010" t="s">
        <v>0</v>
      </c>
      <c r="C4010" s="4">
        <v>143143.73000000001</v>
      </c>
      <c r="D4010" s="15" t="s">
        <v>78</v>
      </c>
      <c r="E4010" t="s">
        <v>58</v>
      </c>
      <c r="F4010">
        <v>133</v>
      </c>
    </row>
    <row r="4011" spans="1:6">
      <c r="A4011" s="7">
        <v>44532</v>
      </c>
      <c r="B4011" t="s">
        <v>0</v>
      </c>
      <c r="C4011" s="4">
        <v>143143.73000000001</v>
      </c>
      <c r="D4011" s="15" t="s">
        <v>79</v>
      </c>
      <c r="E4011" t="s">
        <v>36</v>
      </c>
      <c r="F4011">
        <v>121</v>
      </c>
    </row>
    <row r="4012" spans="1:6">
      <c r="A4012" s="7">
        <v>44532</v>
      </c>
      <c r="B4012" t="s">
        <v>0</v>
      </c>
      <c r="C4012" s="4">
        <v>143143.73000000001</v>
      </c>
      <c r="D4012" s="15" t="s">
        <v>80</v>
      </c>
      <c r="E4012" t="s">
        <v>60</v>
      </c>
      <c r="F4012">
        <v>0</v>
      </c>
    </row>
    <row r="4013" spans="1:6">
      <c r="A4013" s="7">
        <v>44532</v>
      </c>
      <c r="B4013" t="s">
        <v>0</v>
      </c>
      <c r="C4013" s="4">
        <v>143143.73000000001</v>
      </c>
      <c r="D4013" s="15" t="s">
        <v>80</v>
      </c>
      <c r="E4013" t="s">
        <v>59</v>
      </c>
      <c r="F4013">
        <v>0</v>
      </c>
    </row>
    <row r="4014" spans="1:6">
      <c r="A4014" s="7">
        <v>44532</v>
      </c>
      <c r="B4014" t="s">
        <v>0</v>
      </c>
      <c r="C4014" s="4">
        <v>143143.73000000001</v>
      </c>
      <c r="D4014" s="15" t="s">
        <v>81</v>
      </c>
      <c r="E4014" t="s">
        <v>15</v>
      </c>
      <c r="F4014">
        <v>0</v>
      </c>
    </row>
    <row r="4015" spans="1:6">
      <c r="A4015" s="7">
        <v>44532</v>
      </c>
      <c r="B4015" t="s">
        <v>0</v>
      </c>
      <c r="C4015" s="4">
        <v>143143.73000000001</v>
      </c>
      <c r="D4015" s="15" t="s">
        <v>81</v>
      </c>
      <c r="E4015" t="s">
        <v>16</v>
      </c>
      <c r="F4015">
        <v>32</v>
      </c>
    </row>
    <row r="4016" spans="1:6">
      <c r="A4016" s="7">
        <v>44532</v>
      </c>
      <c r="B4016" t="s">
        <v>0</v>
      </c>
      <c r="C4016" s="4">
        <v>143143.73000000001</v>
      </c>
      <c r="D4016" s="15" t="s">
        <v>81</v>
      </c>
      <c r="E4016" t="s">
        <v>17</v>
      </c>
      <c r="F4016">
        <v>0</v>
      </c>
    </row>
    <row r="4017" spans="1:6">
      <c r="A4017" s="7">
        <v>44532</v>
      </c>
      <c r="B4017" t="s">
        <v>0</v>
      </c>
      <c r="C4017" s="4">
        <v>143143.73000000001</v>
      </c>
      <c r="D4017" s="15" t="s">
        <v>82</v>
      </c>
      <c r="E4017" t="s">
        <v>19</v>
      </c>
      <c r="F4017">
        <v>0</v>
      </c>
    </row>
    <row r="4018" spans="1:6">
      <c r="A4018" s="7">
        <v>44532</v>
      </c>
      <c r="B4018" t="s">
        <v>0</v>
      </c>
      <c r="C4018" s="4">
        <v>143143.73000000001</v>
      </c>
      <c r="D4018" s="15" t="s">
        <v>83</v>
      </c>
      <c r="E4018" t="s">
        <v>14</v>
      </c>
      <c r="F4018">
        <v>3</v>
      </c>
    </row>
    <row r="4019" spans="1:6">
      <c r="A4019" s="7">
        <v>44532</v>
      </c>
      <c r="B4019" t="s">
        <v>0</v>
      </c>
      <c r="C4019" s="4">
        <v>143143.73000000001</v>
      </c>
      <c r="D4019" s="15" t="s">
        <v>84</v>
      </c>
      <c r="E4019" t="s">
        <v>38</v>
      </c>
      <c r="F4019">
        <v>350</v>
      </c>
    </row>
    <row r="4020" spans="1:6">
      <c r="A4020" s="7">
        <v>44532</v>
      </c>
      <c r="B4020" t="s">
        <v>0</v>
      </c>
      <c r="C4020" s="4">
        <v>143143.73000000001</v>
      </c>
      <c r="D4020" s="15" t="s">
        <v>85</v>
      </c>
      <c r="E4020" t="s">
        <v>40</v>
      </c>
      <c r="F4020">
        <v>5557</v>
      </c>
    </row>
    <row r="4021" spans="1:6">
      <c r="A4021" s="7">
        <v>44532</v>
      </c>
      <c r="B4021" t="s">
        <v>0</v>
      </c>
      <c r="C4021" s="4">
        <v>143143.73000000001</v>
      </c>
      <c r="D4021" s="15" t="s">
        <v>86</v>
      </c>
      <c r="E4021" t="s">
        <v>13</v>
      </c>
      <c r="F4021">
        <v>0</v>
      </c>
    </row>
    <row r="4022" spans="1:6">
      <c r="A4022" s="7">
        <v>44532</v>
      </c>
      <c r="B4022" t="s">
        <v>0</v>
      </c>
      <c r="C4022" s="4">
        <v>143143.73000000001</v>
      </c>
      <c r="D4022" s="15" t="s">
        <v>87</v>
      </c>
      <c r="E4022" t="s">
        <v>37</v>
      </c>
      <c r="F4022">
        <v>0</v>
      </c>
    </row>
    <row r="4023" spans="1:6">
      <c r="A4023" s="7">
        <v>44532</v>
      </c>
      <c r="B4023" t="s">
        <v>0</v>
      </c>
      <c r="C4023" s="4">
        <v>143143.73000000001</v>
      </c>
      <c r="D4023" s="15" t="s">
        <v>88</v>
      </c>
      <c r="E4023" t="s">
        <v>39</v>
      </c>
      <c r="F4023">
        <v>0</v>
      </c>
    </row>
    <row r="4024" spans="1:6">
      <c r="A4024" s="7">
        <v>44532</v>
      </c>
      <c r="B4024" t="s">
        <v>0</v>
      </c>
      <c r="C4024" s="4">
        <v>143143.73000000001</v>
      </c>
      <c r="D4024" s="15" t="s">
        <v>89</v>
      </c>
      <c r="E4024" t="s">
        <v>20</v>
      </c>
      <c r="F4024">
        <v>481</v>
      </c>
    </row>
    <row r="4025" spans="1:6">
      <c r="A4025" s="7">
        <v>44532</v>
      </c>
      <c r="B4025" t="s">
        <v>0</v>
      </c>
      <c r="C4025" s="4">
        <v>143143.73000000001</v>
      </c>
      <c r="D4025" s="15" t="s">
        <v>89</v>
      </c>
      <c r="E4025" t="s">
        <v>21</v>
      </c>
      <c r="F4025">
        <v>3</v>
      </c>
    </row>
    <row r="4026" spans="1:6">
      <c r="A4026" s="7">
        <v>44532</v>
      </c>
      <c r="B4026" t="s">
        <v>0</v>
      </c>
      <c r="C4026" s="4">
        <v>143143.73000000001</v>
      </c>
      <c r="D4026" s="15" t="s">
        <v>89</v>
      </c>
      <c r="E4026" t="s">
        <v>22</v>
      </c>
      <c r="F4026">
        <v>888</v>
      </c>
    </row>
    <row r="4027" spans="1:6">
      <c r="A4027" s="7">
        <v>44532</v>
      </c>
      <c r="B4027" t="s">
        <v>0</v>
      </c>
      <c r="C4027" s="4">
        <v>143143.73000000001</v>
      </c>
      <c r="D4027" s="15" t="s">
        <v>90</v>
      </c>
      <c r="E4027" t="s">
        <v>91</v>
      </c>
      <c r="F4027">
        <v>1</v>
      </c>
    </row>
    <row r="4028" spans="1:6">
      <c r="A4028" s="7">
        <v>44532</v>
      </c>
      <c r="B4028" t="s">
        <v>0</v>
      </c>
      <c r="C4028" s="4">
        <v>143143.73000000001</v>
      </c>
      <c r="D4028" s="15" t="s">
        <v>90</v>
      </c>
      <c r="E4028" t="s">
        <v>18</v>
      </c>
      <c r="F4028">
        <v>0</v>
      </c>
    </row>
    <row r="4029" spans="1:6">
      <c r="A4029" s="7">
        <v>44532</v>
      </c>
      <c r="B4029" t="s">
        <v>0</v>
      </c>
      <c r="C4029" s="4">
        <v>143143.73000000001</v>
      </c>
      <c r="D4029" s="15" t="s">
        <v>90</v>
      </c>
      <c r="E4029" t="s">
        <v>92</v>
      </c>
      <c r="F4029">
        <v>0</v>
      </c>
    </row>
    <row r="4030" spans="1:6">
      <c r="A4030" s="7">
        <v>44532</v>
      </c>
      <c r="B4030" t="s">
        <v>0</v>
      </c>
      <c r="C4030" s="4">
        <v>143143.73000000001</v>
      </c>
      <c r="D4030" s="15" t="s">
        <v>90</v>
      </c>
      <c r="E4030" t="s">
        <v>93</v>
      </c>
      <c r="F4030">
        <v>0</v>
      </c>
    </row>
    <row r="4031" spans="1:6">
      <c r="A4031" s="7">
        <v>44532</v>
      </c>
      <c r="B4031" t="s">
        <v>0</v>
      </c>
      <c r="C4031" s="4">
        <v>143143.73000000001</v>
      </c>
      <c r="D4031" s="15" t="s">
        <v>90</v>
      </c>
      <c r="E4031" t="s">
        <v>94</v>
      </c>
      <c r="F4031">
        <v>0</v>
      </c>
    </row>
    <row r="4032" spans="1:6">
      <c r="A4032" s="7">
        <v>44533</v>
      </c>
      <c r="B4032" t="s">
        <v>0</v>
      </c>
      <c r="C4032" s="4">
        <v>144282.06</v>
      </c>
      <c r="D4032" s="15" t="s">
        <v>73</v>
      </c>
      <c r="E4032" t="s">
        <v>56</v>
      </c>
      <c r="F4032">
        <v>0</v>
      </c>
    </row>
    <row r="4033" spans="1:6">
      <c r="A4033" s="7">
        <v>44533</v>
      </c>
      <c r="B4033" t="s">
        <v>0</v>
      </c>
      <c r="C4033" s="4">
        <v>144282.06</v>
      </c>
      <c r="D4033" s="15" t="s">
        <v>73</v>
      </c>
      <c r="E4033" t="s">
        <v>55</v>
      </c>
      <c r="F4033">
        <v>0</v>
      </c>
    </row>
    <row r="4034" spans="1:6">
      <c r="A4034" s="7">
        <v>44533</v>
      </c>
      <c r="B4034" t="s">
        <v>0</v>
      </c>
      <c r="C4034" s="4">
        <v>144282.06</v>
      </c>
      <c r="D4034" s="15" t="s">
        <v>76</v>
      </c>
      <c r="E4034" t="s">
        <v>25</v>
      </c>
      <c r="F4034">
        <v>37</v>
      </c>
    </row>
    <row r="4035" spans="1:6">
      <c r="A4035" s="7">
        <v>44533</v>
      </c>
      <c r="B4035" t="s">
        <v>0</v>
      </c>
      <c r="C4035" s="4">
        <v>144282.06</v>
      </c>
      <c r="D4035" s="15" t="s">
        <v>78</v>
      </c>
      <c r="E4035" t="s">
        <v>57</v>
      </c>
      <c r="F4035">
        <v>16</v>
      </c>
    </row>
    <row r="4036" spans="1:6">
      <c r="A4036" s="7">
        <v>44533</v>
      </c>
      <c r="B4036" t="s">
        <v>0</v>
      </c>
      <c r="C4036" s="4">
        <v>144282.06</v>
      </c>
      <c r="D4036" s="15" t="s">
        <v>78</v>
      </c>
      <c r="E4036" t="s">
        <v>58</v>
      </c>
      <c r="F4036">
        <v>138</v>
      </c>
    </row>
    <row r="4037" spans="1:6">
      <c r="A4037" s="7">
        <v>44533</v>
      </c>
      <c r="B4037" t="s">
        <v>0</v>
      </c>
      <c r="C4037" s="4">
        <v>144282.06</v>
      </c>
      <c r="D4037" s="15" t="s">
        <v>79</v>
      </c>
      <c r="E4037" t="s">
        <v>36</v>
      </c>
      <c r="F4037">
        <v>103</v>
      </c>
    </row>
    <row r="4038" spans="1:6">
      <c r="A4038" s="7">
        <v>44533</v>
      </c>
      <c r="B4038" t="s">
        <v>0</v>
      </c>
      <c r="C4038" s="4">
        <v>144282.06</v>
      </c>
      <c r="D4038" s="15" t="s">
        <v>80</v>
      </c>
      <c r="E4038" t="s">
        <v>60</v>
      </c>
      <c r="F4038">
        <v>0</v>
      </c>
    </row>
    <row r="4039" spans="1:6">
      <c r="A4039" s="7">
        <v>44533</v>
      </c>
      <c r="B4039" t="s">
        <v>0</v>
      </c>
      <c r="C4039" s="4">
        <v>144282.06</v>
      </c>
      <c r="D4039" s="15" t="s">
        <v>80</v>
      </c>
      <c r="E4039" t="s">
        <v>59</v>
      </c>
      <c r="F4039">
        <v>0</v>
      </c>
    </row>
    <row r="4040" spans="1:6">
      <c r="A4040" s="7">
        <v>44533</v>
      </c>
      <c r="B4040" t="s">
        <v>0</v>
      </c>
      <c r="C4040" s="4">
        <v>144282.06</v>
      </c>
      <c r="D4040" s="15" t="s">
        <v>81</v>
      </c>
      <c r="E4040" t="s">
        <v>15</v>
      </c>
      <c r="F4040">
        <v>0</v>
      </c>
    </row>
    <row r="4041" spans="1:6">
      <c r="A4041" s="7">
        <v>44533</v>
      </c>
      <c r="B4041" t="s">
        <v>0</v>
      </c>
      <c r="C4041" s="4">
        <v>144282.06</v>
      </c>
      <c r="D4041" s="15" t="s">
        <v>81</v>
      </c>
      <c r="E4041" t="s">
        <v>16</v>
      </c>
      <c r="F4041">
        <v>21</v>
      </c>
    </row>
    <row r="4042" spans="1:6">
      <c r="A4042" s="7">
        <v>44533</v>
      </c>
      <c r="B4042" t="s">
        <v>0</v>
      </c>
      <c r="C4042" s="4">
        <v>144282.06</v>
      </c>
      <c r="D4042" s="15" t="s">
        <v>81</v>
      </c>
      <c r="E4042" t="s">
        <v>17</v>
      </c>
      <c r="F4042">
        <v>0</v>
      </c>
    </row>
    <row r="4043" spans="1:6">
      <c r="A4043" s="7">
        <v>44533</v>
      </c>
      <c r="B4043" t="s">
        <v>0</v>
      </c>
      <c r="C4043" s="4">
        <v>144282.06</v>
      </c>
      <c r="D4043" s="15" t="s">
        <v>82</v>
      </c>
      <c r="E4043" t="s">
        <v>19</v>
      </c>
      <c r="F4043">
        <v>0</v>
      </c>
    </row>
    <row r="4044" spans="1:6">
      <c r="A4044" s="7">
        <v>44533</v>
      </c>
      <c r="B4044" t="s">
        <v>0</v>
      </c>
      <c r="C4044" s="4">
        <v>144282.06</v>
      </c>
      <c r="D4044" s="15" t="s">
        <v>83</v>
      </c>
      <c r="E4044" t="s">
        <v>14</v>
      </c>
      <c r="F4044">
        <v>3</v>
      </c>
    </row>
    <row r="4045" spans="1:6">
      <c r="A4045" s="7">
        <v>44533</v>
      </c>
      <c r="B4045" t="s">
        <v>0</v>
      </c>
      <c r="C4045" s="4">
        <v>144282.06</v>
      </c>
      <c r="D4045" s="15" t="s">
        <v>84</v>
      </c>
      <c r="E4045" t="s">
        <v>38</v>
      </c>
      <c r="F4045">
        <v>292</v>
      </c>
    </row>
    <row r="4046" spans="1:6">
      <c r="A4046" s="7">
        <v>44533</v>
      </c>
      <c r="B4046" t="s">
        <v>0</v>
      </c>
      <c r="C4046" s="4">
        <v>144282.06</v>
      </c>
      <c r="D4046" s="15" t="s">
        <v>85</v>
      </c>
      <c r="E4046" t="s">
        <v>40</v>
      </c>
      <c r="F4046">
        <v>5704</v>
      </c>
    </row>
    <row r="4047" spans="1:6">
      <c r="A4047" s="7">
        <v>44533</v>
      </c>
      <c r="B4047" t="s">
        <v>0</v>
      </c>
      <c r="C4047" s="4">
        <v>144282.06</v>
      </c>
      <c r="D4047" s="15" t="s">
        <v>86</v>
      </c>
      <c r="E4047" t="s">
        <v>13</v>
      </c>
      <c r="F4047">
        <v>0</v>
      </c>
    </row>
    <row r="4048" spans="1:6">
      <c r="A4048" s="7">
        <v>44533</v>
      </c>
      <c r="B4048" t="s">
        <v>0</v>
      </c>
      <c r="C4048" s="4">
        <v>144282.06</v>
      </c>
      <c r="D4048" s="15" t="s">
        <v>87</v>
      </c>
      <c r="E4048" t="s">
        <v>37</v>
      </c>
      <c r="F4048">
        <v>0</v>
      </c>
    </row>
    <row r="4049" spans="1:6">
      <c r="A4049" s="7">
        <v>44533</v>
      </c>
      <c r="B4049" t="s">
        <v>0</v>
      </c>
      <c r="C4049" s="4">
        <v>144282.06</v>
      </c>
      <c r="D4049" s="15" t="s">
        <v>88</v>
      </c>
      <c r="E4049" t="s">
        <v>39</v>
      </c>
      <c r="F4049">
        <v>0</v>
      </c>
    </row>
    <row r="4050" spans="1:6">
      <c r="A4050" s="7">
        <v>44533</v>
      </c>
      <c r="B4050" t="s">
        <v>0</v>
      </c>
      <c r="C4050" s="4">
        <v>144282.06</v>
      </c>
      <c r="D4050" s="15" t="s">
        <v>89</v>
      </c>
      <c r="E4050" t="s">
        <v>20</v>
      </c>
      <c r="F4050">
        <v>523</v>
      </c>
    </row>
    <row r="4051" spans="1:6">
      <c r="A4051" s="7">
        <v>44533</v>
      </c>
      <c r="B4051" t="s">
        <v>0</v>
      </c>
      <c r="C4051" s="4">
        <v>144282.06</v>
      </c>
      <c r="D4051" s="15" t="s">
        <v>89</v>
      </c>
      <c r="E4051" t="s">
        <v>21</v>
      </c>
      <c r="F4051">
        <v>2</v>
      </c>
    </row>
    <row r="4052" spans="1:6">
      <c r="A4052" s="7">
        <v>44533</v>
      </c>
      <c r="B4052" t="s">
        <v>0</v>
      </c>
      <c r="C4052" s="4">
        <v>144282.06</v>
      </c>
      <c r="D4052" s="15" t="s">
        <v>89</v>
      </c>
      <c r="E4052" t="s">
        <v>22</v>
      </c>
      <c r="F4052">
        <v>940</v>
      </c>
    </row>
    <row r="4053" spans="1:6">
      <c r="A4053" s="7">
        <v>44533</v>
      </c>
      <c r="B4053" t="s">
        <v>0</v>
      </c>
      <c r="C4053" s="4">
        <v>144282.06</v>
      </c>
      <c r="D4053" s="15" t="s">
        <v>90</v>
      </c>
      <c r="E4053" t="s">
        <v>91</v>
      </c>
      <c r="F4053">
        <v>0</v>
      </c>
    </row>
    <row r="4054" spans="1:6">
      <c r="A4054" s="7">
        <v>44533</v>
      </c>
      <c r="B4054" t="s">
        <v>0</v>
      </c>
      <c r="C4054" s="4">
        <v>144282.06</v>
      </c>
      <c r="D4054" s="15" t="s">
        <v>90</v>
      </c>
      <c r="E4054" t="s">
        <v>18</v>
      </c>
      <c r="F4054">
        <v>0</v>
      </c>
    </row>
    <row r="4055" spans="1:6">
      <c r="A4055" s="7">
        <v>44533</v>
      </c>
      <c r="B4055" t="s">
        <v>0</v>
      </c>
      <c r="C4055" s="4">
        <v>144282.06</v>
      </c>
      <c r="D4055" s="15" t="s">
        <v>90</v>
      </c>
      <c r="E4055" t="s">
        <v>92</v>
      </c>
      <c r="F4055">
        <v>0</v>
      </c>
    </row>
    <row r="4056" spans="1:6">
      <c r="A4056" s="7">
        <v>44533</v>
      </c>
      <c r="B4056" t="s">
        <v>0</v>
      </c>
      <c r="C4056" s="4">
        <v>144282.06</v>
      </c>
      <c r="D4056" s="15" t="s">
        <v>90</v>
      </c>
      <c r="E4056" t="s">
        <v>93</v>
      </c>
      <c r="F4056">
        <v>0</v>
      </c>
    </row>
    <row r="4057" spans="1:6">
      <c r="A4057" s="7">
        <v>44533</v>
      </c>
      <c r="B4057" t="s">
        <v>0</v>
      </c>
      <c r="C4057" s="4">
        <v>144282.06</v>
      </c>
      <c r="D4057" s="15" t="s">
        <v>90</v>
      </c>
      <c r="E4057" t="s">
        <v>94</v>
      </c>
      <c r="F4057">
        <v>0</v>
      </c>
    </row>
    <row r="4058" spans="1:6">
      <c r="A4058" s="7">
        <v>44534</v>
      </c>
      <c r="B4058" t="s">
        <v>0</v>
      </c>
      <c r="C4058" s="4">
        <v>156222.39999999999</v>
      </c>
      <c r="D4058" s="15" t="s">
        <v>73</v>
      </c>
      <c r="E4058" t="s">
        <v>56</v>
      </c>
      <c r="F4058">
        <v>0</v>
      </c>
    </row>
    <row r="4059" spans="1:6">
      <c r="A4059" s="7">
        <v>44534</v>
      </c>
      <c r="B4059" t="s">
        <v>0</v>
      </c>
      <c r="C4059" s="4">
        <v>156222.39999999999</v>
      </c>
      <c r="D4059" s="15" t="s">
        <v>73</v>
      </c>
      <c r="E4059" t="s">
        <v>55</v>
      </c>
      <c r="F4059">
        <v>0</v>
      </c>
    </row>
    <row r="4060" spans="1:6">
      <c r="A4060" s="7">
        <v>44534</v>
      </c>
      <c r="B4060" t="s">
        <v>0</v>
      </c>
      <c r="C4060" s="4">
        <v>156222.39999999999</v>
      </c>
      <c r="D4060" s="15" t="s">
        <v>76</v>
      </c>
      <c r="E4060" t="s">
        <v>25</v>
      </c>
      <c r="F4060">
        <v>51</v>
      </c>
    </row>
    <row r="4061" spans="1:6">
      <c r="A4061" s="7">
        <v>44534</v>
      </c>
      <c r="B4061" t="s">
        <v>0</v>
      </c>
      <c r="C4061" s="4">
        <v>156222.39999999999</v>
      </c>
      <c r="D4061" s="15" t="s">
        <v>78</v>
      </c>
      <c r="E4061" t="s">
        <v>57</v>
      </c>
      <c r="F4061">
        <v>10</v>
      </c>
    </row>
    <row r="4062" spans="1:6">
      <c r="A4062" s="7">
        <v>44534</v>
      </c>
      <c r="B4062" t="s">
        <v>0</v>
      </c>
      <c r="C4062" s="4">
        <v>156222.39999999999</v>
      </c>
      <c r="D4062" s="15" t="s">
        <v>78</v>
      </c>
      <c r="E4062" t="s">
        <v>58</v>
      </c>
      <c r="F4062">
        <v>141</v>
      </c>
    </row>
    <row r="4063" spans="1:6">
      <c r="A4063" s="7">
        <v>44534</v>
      </c>
      <c r="B4063" t="s">
        <v>0</v>
      </c>
      <c r="C4063" s="4">
        <v>156222.39999999999</v>
      </c>
      <c r="D4063" s="15" t="s">
        <v>79</v>
      </c>
      <c r="E4063" t="s">
        <v>36</v>
      </c>
      <c r="F4063">
        <v>107</v>
      </c>
    </row>
    <row r="4064" spans="1:6">
      <c r="A4064" s="7">
        <v>44534</v>
      </c>
      <c r="B4064" t="s">
        <v>0</v>
      </c>
      <c r="C4064" s="4">
        <v>156222.39999999999</v>
      </c>
      <c r="D4064" s="15" t="s">
        <v>80</v>
      </c>
      <c r="E4064" t="s">
        <v>60</v>
      </c>
      <c r="F4064">
        <v>0</v>
      </c>
    </row>
    <row r="4065" spans="1:6">
      <c r="A4065" s="7">
        <v>44534</v>
      </c>
      <c r="B4065" t="s">
        <v>0</v>
      </c>
      <c r="C4065" s="4">
        <v>156222.39999999999</v>
      </c>
      <c r="D4065" s="15" t="s">
        <v>80</v>
      </c>
      <c r="E4065" t="s">
        <v>59</v>
      </c>
      <c r="F4065">
        <v>0</v>
      </c>
    </row>
    <row r="4066" spans="1:6">
      <c r="A4066" s="7">
        <v>44534</v>
      </c>
      <c r="B4066" t="s">
        <v>0</v>
      </c>
      <c r="C4066" s="4">
        <v>156222.39999999999</v>
      </c>
      <c r="D4066" s="15" t="s">
        <v>81</v>
      </c>
      <c r="E4066" t="s">
        <v>15</v>
      </c>
      <c r="F4066">
        <v>0</v>
      </c>
    </row>
    <row r="4067" spans="1:6">
      <c r="A4067" s="7">
        <v>44534</v>
      </c>
      <c r="B4067" t="s">
        <v>0</v>
      </c>
      <c r="C4067" s="4">
        <v>156222.39999999999</v>
      </c>
      <c r="D4067" s="15" t="s">
        <v>81</v>
      </c>
      <c r="E4067" t="s">
        <v>16</v>
      </c>
      <c r="F4067">
        <v>19</v>
      </c>
    </row>
    <row r="4068" spans="1:6">
      <c r="A4068" s="7">
        <v>44534</v>
      </c>
      <c r="B4068" t="s">
        <v>0</v>
      </c>
      <c r="C4068" s="4">
        <v>156222.39999999999</v>
      </c>
      <c r="D4068" s="15" t="s">
        <v>81</v>
      </c>
      <c r="E4068" t="s">
        <v>17</v>
      </c>
      <c r="F4068">
        <v>0</v>
      </c>
    </row>
    <row r="4069" spans="1:6">
      <c r="A4069" s="7">
        <v>44534</v>
      </c>
      <c r="B4069" t="s">
        <v>0</v>
      </c>
      <c r="C4069" s="4">
        <v>156222.39999999999</v>
      </c>
      <c r="D4069" s="15" t="s">
        <v>82</v>
      </c>
      <c r="E4069" t="s">
        <v>19</v>
      </c>
      <c r="F4069">
        <v>0</v>
      </c>
    </row>
    <row r="4070" spans="1:6">
      <c r="A4070" s="7">
        <v>44534</v>
      </c>
      <c r="B4070" t="s">
        <v>0</v>
      </c>
      <c r="C4070" s="4">
        <v>156222.39999999999</v>
      </c>
      <c r="D4070" s="15" t="s">
        <v>83</v>
      </c>
      <c r="E4070" t="s">
        <v>14</v>
      </c>
      <c r="F4070">
        <v>2</v>
      </c>
    </row>
    <row r="4071" spans="1:6">
      <c r="A4071" s="7">
        <v>44534</v>
      </c>
      <c r="B4071" t="s">
        <v>0</v>
      </c>
      <c r="C4071" s="4">
        <v>156222.39999999999</v>
      </c>
      <c r="D4071" s="15" t="s">
        <v>84</v>
      </c>
      <c r="E4071" t="s">
        <v>38</v>
      </c>
      <c r="F4071">
        <v>232</v>
      </c>
    </row>
    <row r="4072" spans="1:6">
      <c r="A4072" s="7">
        <v>44534</v>
      </c>
      <c r="B4072" t="s">
        <v>0</v>
      </c>
      <c r="C4072" s="4">
        <v>156222.39999999999</v>
      </c>
      <c r="D4072" s="15" t="s">
        <v>85</v>
      </c>
      <c r="E4072" t="s">
        <v>40</v>
      </c>
      <c r="F4072">
        <v>5832</v>
      </c>
    </row>
    <row r="4073" spans="1:6">
      <c r="A4073" s="7">
        <v>44534</v>
      </c>
      <c r="B4073" t="s">
        <v>0</v>
      </c>
      <c r="C4073" s="4">
        <v>156222.39999999999</v>
      </c>
      <c r="D4073" s="15" t="s">
        <v>86</v>
      </c>
      <c r="E4073" t="s">
        <v>13</v>
      </c>
      <c r="F4073">
        <v>0</v>
      </c>
    </row>
    <row r="4074" spans="1:6">
      <c r="A4074" s="7">
        <v>44534</v>
      </c>
      <c r="B4074" t="s">
        <v>0</v>
      </c>
      <c r="C4074" s="4">
        <v>156222.39999999999</v>
      </c>
      <c r="D4074" s="15" t="s">
        <v>87</v>
      </c>
      <c r="E4074" t="s">
        <v>37</v>
      </c>
      <c r="F4074">
        <v>0</v>
      </c>
    </row>
    <row r="4075" spans="1:6">
      <c r="A4075" s="7">
        <v>44534</v>
      </c>
      <c r="B4075" t="s">
        <v>0</v>
      </c>
      <c r="C4075" s="4">
        <v>156222.39999999999</v>
      </c>
      <c r="D4075" s="15" t="s">
        <v>88</v>
      </c>
      <c r="E4075" t="s">
        <v>39</v>
      </c>
      <c r="F4075">
        <v>0</v>
      </c>
    </row>
    <row r="4076" spans="1:6">
      <c r="A4076" s="7">
        <v>44534</v>
      </c>
      <c r="B4076" t="s">
        <v>0</v>
      </c>
      <c r="C4076" s="4">
        <v>156222.39999999999</v>
      </c>
      <c r="D4076" s="15" t="s">
        <v>89</v>
      </c>
      <c r="E4076" t="s">
        <v>20</v>
      </c>
      <c r="F4076">
        <v>560</v>
      </c>
    </row>
    <row r="4077" spans="1:6">
      <c r="A4077" s="7">
        <v>44534</v>
      </c>
      <c r="B4077" t="s">
        <v>0</v>
      </c>
      <c r="C4077" s="4">
        <v>156222.39999999999</v>
      </c>
      <c r="D4077" s="15" t="s">
        <v>89</v>
      </c>
      <c r="E4077" t="s">
        <v>21</v>
      </c>
      <c r="F4077">
        <v>3</v>
      </c>
    </row>
    <row r="4078" spans="1:6">
      <c r="A4078" s="7">
        <v>44534</v>
      </c>
      <c r="B4078" t="s">
        <v>0</v>
      </c>
      <c r="C4078" s="4">
        <v>156222.39999999999</v>
      </c>
      <c r="D4078" s="15" t="s">
        <v>89</v>
      </c>
      <c r="E4078" t="s">
        <v>22</v>
      </c>
      <c r="F4078">
        <v>959</v>
      </c>
    </row>
    <row r="4079" spans="1:6">
      <c r="A4079" s="7">
        <v>44534</v>
      </c>
      <c r="B4079" t="s">
        <v>0</v>
      </c>
      <c r="C4079" s="4">
        <v>156222.39999999999</v>
      </c>
      <c r="D4079" s="15" t="s">
        <v>90</v>
      </c>
      <c r="E4079" t="s">
        <v>91</v>
      </c>
      <c r="F4079">
        <v>0</v>
      </c>
    </row>
    <row r="4080" spans="1:6">
      <c r="A4080" s="7">
        <v>44534</v>
      </c>
      <c r="B4080" t="s">
        <v>0</v>
      </c>
      <c r="C4080" s="4">
        <v>156222.39999999999</v>
      </c>
      <c r="D4080" s="15" t="s">
        <v>90</v>
      </c>
      <c r="E4080" t="s">
        <v>18</v>
      </c>
      <c r="F4080">
        <v>0</v>
      </c>
    </row>
    <row r="4081" spans="1:6">
      <c r="A4081" s="7">
        <v>44534</v>
      </c>
      <c r="B4081" t="s">
        <v>0</v>
      </c>
      <c r="C4081" s="4">
        <v>156222.39999999999</v>
      </c>
      <c r="D4081" s="15" t="s">
        <v>90</v>
      </c>
      <c r="E4081" t="s">
        <v>92</v>
      </c>
      <c r="F4081">
        <v>0</v>
      </c>
    </row>
    <row r="4082" spans="1:6">
      <c r="A4082" s="7">
        <v>44534</v>
      </c>
      <c r="B4082" t="s">
        <v>0</v>
      </c>
      <c r="C4082" s="4">
        <v>156222.39999999999</v>
      </c>
      <c r="D4082" s="15" t="s">
        <v>90</v>
      </c>
      <c r="E4082" t="s">
        <v>93</v>
      </c>
      <c r="F4082">
        <v>0</v>
      </c>
    </row>
    <row r="4083" spans="1:6">
      <c r="A4083" s="7">
        <v>44534</v>
      </c>
      <c r="B4083" t="s">
        <v>0</v>
      </c>
      <c r="C4083" s="4">
        <v>156222.39999999999</v>
      </c>
      <c r="D4083" s="15" t="s">
        <v>90</v>
      </c>
      <c r="E4083" t="s">
        <v>94</v>
      </c>
      <c r="F4083">
        <v>0</v>
      </c>
    </row>
    <row r="4084" spans="1:6">
      <c r="A4084" s="7">
        <v>44535</v>
      </c>
      <c r="B4084" t="s">
        <v>0</v>
      </c>
      <c r="C4084" s="4">
        <v>178530.6</v>
      </c>
      <c r="D4084" s="15" t="s">
        <v>73</v>
      </c>
      <c r="E4084" t="s">
        <v>56</v>
      </c>
      <c r="F4084">
        <v>0</v>
      </c>
    </row>
    <row r="4085" spans="1:6">
      <c r="A4085" s="7">
        <v>44535</v>
      </c>
      <c r="B4085" t="s">
        <v>0</v>
      </c>
      <c r="C4085" s="4">
        <v>178530.6</v>
      </c>
      <c r="D4085" s="15" t="s">
        <v>73</v>
      </c>
      <c r="E4085" t="s">
        <v>55</v>
      </c>
      <c r="F4085">
        <v>0</v>
      </c>
    </row>
    <row r="4086" spans="1:6">
      <c r="A4086" s="7">
        <v>44535</v>
      </c>
      <c r="B4086" t="s">
        <v>0</v>
      </c>
      <c r="C4086" s="4">
        <v>178530.6</v>
      </c>
      <c r="D4086" s="15" t="s">
        <v>76</v>
      </c>
      <c r="E4086" t="s">
        <v>25</v>
      </c>
      <c r="F4086">
        <v>39</v>
      </c>
    </row>
    <row r="4087" spans="1:6">
      <c r="A4087" s="7">
        <v>44535</v>
      </c>
      <c r="B4087" t="s">
        <v>0</v>
      </c>
      <c r="C4087" s="4">
        <v>178530.6</v>
      </c>
      <c r="D4087" s="15" t="s">
        <v>78</v>
      </c>
      <c r="E4087" t="s">
        <v>57</v>
      </c>
      <c r="F4087">
        <v>15</v>
      </c>
    </row>
    <row r="4088" spans="1:6">
      <c r="A4088" s="7">
        <v>44535</v>
      </c>
      <c r="B4088" t="s">
        <v>0</v>
      </c>
      <c r="C4088" s="4">
        <v>178530.6</v>
      </c>
      <c r="D4088" s="15" t="s">
        <v>78</v>
      </c>
      <c r="E4088" t="s">
        <v>58</v>
      </c>
      <c r="F4088">
        <v>147</v>
      </c>
    </row>
    <row r="4089" spans="1:6">
      <c r="A4089" s="7">
        <v>44535</v>
      </c>
      <c r="B4089" t="s">
        <v>0</v>
      </c>
      <c r="C4089" s="4">
        <v>178530.6</v>
      </c>
      <c r="D4089" s="15" t="s">
        <v>79</v>
      </c>
      <c r="E4089" t="s">
        <v>36</v>
      </c>
      <c r="F4089">
        <v>132</v>
      </c>
    </row>
    <row r="4090" spans="1:6">
      <c r="A4090" s="7">
        <v>44535</v>
      </c>
      <c r="B4090" t="s">
        <v>0</v>
      </c>
      <c r="C4090" s="4">
        <v>178530.6</v>
      </c>
      <c r="D4090" s="15" t="s">
        <v>80</v>
      </c>
      <c r="E4090" t="s">
        <v>60</v>
      </c>
      <c r="F4090">
        <v>0</v>
      </c>
    </row>
    <row r="4091" spans="1:6">
      <c r="A4091" s="7">
        <v>44535</v>
      </c>
      <c r="B4091" t="s">
        <v>0</v>
      </c>
      <c r="C4091" s="4">
        <v>178530.6</v>
      </c>
      <c r="D4091" s="15" t="s">
        <v>80</v>
      </c>
      <c r="E4091" t="s">
        <v>59</v>
      </c>
      <c r="F4091">
        <v>0</v>
      </c>
    </row>
    <row r="4092" spans="1:6">
      <c r="A4092" s="7">
        <v>44535</v>
      </c>
      <c r="B4092" t="s">
        <v>0</v>
      </c>
      <c r="C4092" s="4">
        <v>178530.6</v>
      </c>
      <c r="D4092" s="15" t="s">
        <v>81</v>
      </c>
      <c r="E4092" t="s">
        <v>15</v>
      </c>
      <c r="F4092">
        <v>0</v>
      </c>
    </row>
    <row r="4093" spans="1:6">
      <c r="A4093" s="7">
        <v>44535</v>
      </c>
      <c r="B4093" t="s">
        <v>0</v>
      </c>
      <c r="C4093" s="4">
        <v>178530.6</v>
      </c>
      <c r="D4093" s="15" t="s">
        <v>81</v>
      </c>
      <c r="E4093" t="s">
        <v>16</v>
      </c>
      <c r="F4093">
        <v>21</v>
      </c>
    </row>
    <row r="4094" spans="1:6">
      <c r="A4094" s="7">
        <v>44535</v>
      </c>
      <c r="B4094" t="s">
        <v>0</v>
      </c>
      <c r="C4094" s="4">
        <v>178530.6</v>
      </c>
      <c r="D4094" s="15" t="s">
        <v>81</v>
      </c>
      <c r="E4094" t="s">
        <v>17</v>
      </c>
      <c r="F4094">
        <v>0</v>
      </c>
    </row>
    <row r="4095" spans="1:6">
      <c r="A4095" s="7">
        <v>44535</v>
      </c>
      <c r="B4095" t="s">
        <v>0</v>
      </c>
      <c r="C4095" s="4">
        <v>178530.6</v>
      </c>
      <c r="D4095" s="15" t="s">
        <v>82</v>
      </c>
      <c r="E4095" t="s">
        <v>19</v>
      </c>
      <c r="F4095">
        <v>0</v>
      </c>
    </row>
    <row r="4096" spans="1:6">
      <c r="A4096" s="7">
        <v>44535</v>
      </c>
      <c r="B4096" t="s">
        <v>0</v>
      </c>
      <c r="C4096" s="4">
        <v>178530.6</v>
      </c>
      <c r="D4096" s="15" t="s">
        <v>83</v>
      </c>
      <c r="E4096" t="s">
        <v>14</v>
      </c>
      <c r="F4096">
        <v>3</v>
      </c>
    </row>
    <row r="4097" spans="1:6">
      <c r="A4097" s="7">
        <v>44535</v>
      </c>
      <c r="B4097" t="s">
        <v>0</v>
      </c>
      <c r="C4097" s="4">
        <v>178530.6</v>
      </c>
      <c r="D4097" s="15" t="s">
        <v>84</v>
      </c>
      <c r="E4097" t="s">
        <v>38</v>
      </c>
      <c r="F4097">
        <v>235</v>
      </c>
    </row>
    <row r="4098" spans="1:6">
      <c r="A4098" s="7">
        <v>44535</v>
      </c>
      <c r="B4098" t="s">
        <v>0</v>
      </c>
      <c r="C4098" s="4">
        <v>178530.6</v>
      </c>
      <c r="D4098" s="15" t="s">
        <v>85</v>
      </c>
      <c r="E4098" t="s">
        <v>40</v>
      </c>
      <c r="F4098">
        <v>5484</v>
      </c>
    </row>
    <row r="4099" spans="1:6">
      <c r="A4099" s="7">
        <v>44535</v>
      </c>
      <c r="B4099" t="s">
        <v>0</v>
      </c>
      <c r="C4099" s="4">
        <v>178530.6</v>
      </c>
      <c r="D4099" s="15" t="s">
        <v>86</v>
      </c>
      <c r="E4099" t="s">
        <v>13</v>
      </c>
      <c r="F4099">
        <v>0</v>
      </c>
    </row>
    <row r="4100" spans="1:6">
      <c r="A4100" s="7">
        <v>44535</v>
      </c>
      <c r="B4100" t="s">
        <v>0</v>
      </c>
      <c r="C4100" s="4">
        <v>178530.6</v>
      </c>
      <c r="D4100" s="15" t="s">
        <v>87</v>
      </c>
      <c r="E4100" t="s">
        <v>37</v>
      </c>
      <c r="F4100">
        <v>0</v>
      </c>
    </row>
    <row r="4101" spans="1:6">
      <c r="A4101" s="7">
        <v>44535</v>
      </c>
      <c r="B4101" t="s">
        <v>0</v>
      </c>
      <c r="C4101" s="4">
        <v>178530.6</v>
      </c>
      <c r="D4101" s="15" t="s">
        <v>88</v>
      </c>
      <c r="E4101" t="s">
        <v>39</v>
      </c>
      <c r="F4101">
        <v>0</v>
      </c>
    </row>
    <row r="4102" spans="1:6">
      <c r="A4102" s="7">
        <v>44535</v>
      </c>
      <c r="B4102" t="s">
        <v>0</v>
      </c>
      <c r="C4102" s="4">
        <v>178530.6</v>
      </c>
      <c r="D4102" s="15" t="s">
        <v>89</v>
      </c>
      <c r="E4102" t="s">
        <v>20</v>
      </c>
      <c r="F4102">
        <v>537</v>
      </c>
    </row>
    <row r="4103" spans="1:6">
      <c r="A4103" s="7">
        <v>44535</v>
      </c>
      <c r="B4103" t="s">
        <v>0</v>
      </c>
      <c r="C4103" s="4">
        <v>178530.6</v>
      </c>
      <c r="D4103" s="15" t="s">
        <v>89</v>
      </c>
      <c r="E4103" t="s">
        <v>21</v>
      </c>
      <c r="F4103">
        <v>3</v>
      </c>
    </row>
    <row r="4104" spans="1:6">
      <c r="A4104" s="7">
        <v>44535</v>
      </c>
      <c r="B4104" t="s">
        <v>0</v>
      </c>
      <c r="C4104" s="4">
        <v>178530.6</v>
      </c>
      <c r="D4104" s="15" t="s">
        <v>89</v>
      </c>
      <c r="E4104" t="s">
        <v>22</v>
      </c>
      <c r="F4104">
        <v>890</v>
      </c>
    </row>
    <row r="4105" spans="1:6">
      <c r="A4105" s="7">
        <v>44535</v>
      </c>
      <c r="B4105" t="s">
        <v>0</v>
      </c>
      <c r="C4105" s="4">
        <v>178530.6</v>
      </c>
      <c r="D4105" s="15" t="s">
        <v>90</v>
      </c>
      <c r="E4105" t="s">
        <v>91</v>
      </c>
      <c r="F4105">
        <v>0</v>
      </c>
    </row>
    <row r="4106" spans="1:6">
      <c r="A4106" s="7">
        <v>44535</v>
      </c>
      <c r="B4106" t="s">
        <v>0</v>
      </c>
      <c r="C4106" s="4">
        <v>178530.6</v>
      </c>
      <c r="D4106" s="15" t="s">
        <v>90</v>
      </c>
      <c r="E4106" t="s">
        <v>18</v>
      </c>
      <c r="F4106">
        <v>0</v>
      </c>
    </row>
    <row r="4107" spans="1:6">
      <c r="A4107" s="7">
        <v>44535</v>
      </c>
      <c r="B4107" t="s">
        <v>0</v>
      </c>
      <c r="C4107" s="4">
        <v>178530.6</v>
      </c>
      <c r="D4107" s="15" t="s">
        <v>90</v>
      </c>
      <c r="E4107" t="s">
        <v>92</v>
      </c>
      <c r="F4107">
        <v>0</v>
      </c>
    </row>
    <row r="4108" spans="1:6">
      <c r="A4108" s="7">
        <v>44535</v>
      </c>
      <c r="B4108" t="s">
        <v>0</v>
      </c>
      <c r="C4108" s="4">
        <v>178530.6</v>
      </c>
      <c r="D4108" s="15" t="s">
        <v>90</v>
      </c>
      <c r="E4108" t="s">
        <v>93</v>
      </c>
      <c r="F4108">
        <v>0</v>
      </c>
    </row>
    <row r="4109" spans="1:6">
      <c r="A4109" s="7">
        <v>44535</v>
      </c>
      <c r="B4109" t="s">
        <v>0</v>
      </c>
      <c r="C4109" s="4">
        <v>178530.6</v>
      </c>
      <c r="D4109" s="15" t="s">
        <v>90</v>
      </c>
      <c r="E4109" t="s">
        <v>94</v>
      </c>
      <c r="F4109">
        <v>0</v>
      </c>
    </row>
    <row r="4110" spans="1:6">
      <c r="A4110" s="7">
        <v>44536</v>
      </c>
      <c r="B4110" t="s">
        <v>0</v>
      </c>
      <c r="C4110" s="4">
        <v>210278.04</v>
      </c>
      <c r="D4110" s="15" t="s">
        <v>73</v>
      </c>
      <c r="E4110" t="s">
        <v>56</v>
      </c>
      <c r="F4110">
        <v>0</v>
      </c>
    </row>
    <row r="4111" spans="1:6">
      <c r="A4111" s="7">
        <v>44536</v>
      </c>
      <c r="B4111" t="s">
        <v>0</v>
      </c>
      <c r="C4111" s="4">
        <v>210278.04</v>
      </c>
      <c r="D4111" s="15" t="s">
        <v>73</v>
      </c>
      <c r="E4111" t="s">
        <v>55</v>
      </c>
      <c r="F4111">
        <v>0</v>
      </c>
    </row>
    <row r="4112" spans="1:6">
      <c r="A4112" s="7">
        <v>44536</v>
      </c>
      <c r="B4112" t="s">
        <v>0</v>
      </c>
      <c r="C4112" s="4">
        <v>210278.04</v>
      </c>
      <c r="D4112" s="15" t="s">
        <v>76</v>
      </c>
      <c r="E4112" t="s">
        <v>25</v>
      </c>
      <c r="F4112">
        <v>44</v>
      </c>
    </row>
    <row r="4113" spans="1:6">
      <c r="A4113" s="7">
        <v>44536</v>
      </c>
      <c r="B4113" t="s">
        <v>0</v>
      </c>
      <c r="C4113" s="4">
        <v>210278.04</v>
      </c>
      <c r="D4113" s="15" t="s">
        <v>78</v>
      </c>
      <c r="E4113" t="s">
        <v>57</v>
      </c>
      <c r="F4113">
        <v>31</v>
      </c>
    </row>
    <row r="4114" spans="1:6">
      <c r="A4114" s="7">
        <v>44536</v>
      </c>
      <c r="B4114" t="s">
        <v>0</v>
      </c>
      <c r="C4114" s="4">
        <v>210278.04</v>
      </c>
      <c r="D4114" s="15" t="s">
        <v>78</v>
      </c>
      <c r="E4114" t="s">
        <v>58</v>
      </c>
      <c r="F4114">
        <v>151</v>
      </c>
    </row>
    <row r="4115" spans="1:6">
      <c r="A4115" s="7">
        <v>44536</v>
      </c>
      <c r="B4115" t="s">
        <v>0</v>
      </c>
      <c r="C4115" s="4">
        <v>210278.04</v>
      </c>
      <c r="D4115" s="15" t="s">
        <v>79</v>
      </c>
      <c r="E4115" t="s">
        <v>36</v>
      </c>
      <c r="F4115">
        <v>103</v>
      </c>
    </row>
    <row r="4116" spans="1:6">
      <c r="A4116" s="7">
        <v>44536</v>
      </c>
      <c r="B4116" t="s">
        <v>0</v>
      </c>
      <c r="C4116" s="4">
        <v>210278.04</v>
      </c>
      <c r="D4116" s="15" t="s">
        <v>80</v>
      </c>
      <c r="E4116" t="s">
        <v>60</v>
      </c>
      <c r="F4116">
        <v>0</v>
      </c>
    </row>
    <row r="4117" spans="1:6">
      <c r="A4117" s="7">
        <v>44536</v>
      </c>
      <c r="B4117" t="s">
        <v>0</v>
      </c>
      <c r="C4117" s="4">
        <v>210278.04</v>
      </c>
      <c r="D4117" s="15" t="s">
        <v>80</v>
      </c>
      <c r="E4117" t="s">
        <v>59</v>
      </c>
      <c r="F4117">
        <v>0</v>
      </c>
    </row>
    <row r="4118" spans="1:6">
      <c r="A4118" s="7">
        <v>44536</v>
      </c>
      <c r="B4118" t="s">
        <v>0</v>
      </c>
      <c r="C4118" s="4">
        <v>210278.04</v>
      </c>
      <c r="D4118" s="15" t="s">
        <v>81</v>
      </c>
      <c r="E4118" t="s">
        <v>15</v>
      </c>
      <c r="F4118">
        <v>0</v>
      </c>
    </row>
    <row r="4119" spans="1:6">
      <c r="A4119" s="7">
        <v>44536</v>
      </c>
      <c r="B4119" t="s">
        <v>0</v>
      </c>
      <c r="C4119" s="4">
        <v>210278.04</v>
      </c>
      <c r="D4119" s="15" t="s">
        <v>81</v>
      </c>
      <c r="E4119" t="s">
        <v>16</v>
      </c>
      <c r="F4119">
        <v>20</v>
      </c>
    </row>
    <row r="4120" spans="1:6">
      <c r="A4120" s="7">
        <v>44536</v>
      </c>
      <c r="B4120" t="s">
        <v>0</v>
      </c>
      <c r="C4120" s="4">
        <v>210278.04</v>
      </c>
      <c r="D4120" s="15" t="s">
        <v>81</v>
      </c>
      <c r="E4120" t="s">
        <v>17</v>
      </c>
      <c r="F4120">
        <v>0</v>
      </c>
    </row>
    <row r="4121" spans="1:6">
      <c r="A4121" s="7">
        <v>44536</v>
      </c>
      <c r="B4121" t="s">
        <v>0</v>
      </c>
      <c r="C4121" s="4">
        <v>210278.04</v>
      </c>
      <c r="D4121" s="15" t="s">
        <v>82</v>
      </c>
      <c r="E4121" t="s">
        <v>19</v>
      </c>
      <c r="F4121">
        <v>0</v>
      </c>
    </row>
    <row r="4122" spans="1:6">
      <c r="A4122" s="7">
        <v>44536</v>
      </c>
      <c r="B4122" t="s">
        <v>0</v>
      </c>
      <c r="C4122" s="4">
        <v>210278.04</v>
      </c>
      <c r="D4122" s="15" t="s">
        <v>83</v>
      </c>
      <c r="E4122" t="s">
        <v>14</v>
      </c>
      <c r="F4122">
        <v>3</v>
      </c>
    </row>
    <row r="4123" spans="1:6">
      <c r="A4123" s="7">
        <v>44536</v>
      </c>
      <c r="B4123" t="s">
        <v>0</v>
      </c>
      <c r="C4123" s="4">
        <v>210278.04</v>
      </c>
      <c r="D4123" s="15" t="s">
        <v>84</v>
      </c>
      <c r="E4123" t="s">
        <v>38</v>
      </c>
      <c r="F4123">
        <v>222</v>
      </c>
    </row>
    <row r="4124" spans="1:6">
      <c r="A4124" s="7">
        <v>44536</v>
      </c>
      <c r="B4124" t="s">
        <v>0</v>
      </c>
      <c r="C4124" s="4">
        <v>210278.04</v>
      </c>
      <c r="D4124" s="15" t="s">
        <v>85</v>
      </c>
      <c r="E4124" t="s">
        <v>40</v>
      </c>
      <c r="F4124">
        <v>5709</v>
      </c>
    </row>
    <row r="4125" spans="1:6">
      <c r="A4125" s="7">
        <v>44536</v>
      </c>
      <c r="B4125" t="s">
        <v>0</v>
      </c>
      <c r="C4125" s="4">
        <v>210278.04</v>
      </c>
      <c r="D4125" s="15" t="s">
        <v>86</v>
      </c>
      <c r="E4125" t="s">
        <v>13</v>
      </c>
      <c r="F4125">
        <v>0</v>
      </c>
    </row>
    <row r="4126" spans="1:6">
      <c r="A4126" s="7">
        <v>44536</v>
      </c>
      <c r="B4126" t="s">
        <v>0</v>
      </c>
      <c r="C4126" s="4">
        <v>210278.04</v>
      </c>
      <c r="D4126" s="15" t="s">
        <v>87</v>
      </c>
      <c r="E4126" t="s">
        <v>37</v>
      </c>
      <c r="F4126">
        <v>0</v>
      </c>
    </row>
    <row r="4127" spans="1:6">
      <c r="A4127" s="7">
        <v>44536</v>
      </c>
      <c r="B4127" t="s">
        <v>0</v>
      </c>
      <c r="C4127" s="4">
        <v>210278.04</v>
      </c>
      <c r="D4127" s="15" t="s">
        <v>88</v>
      </c>
      <c r="E4127" t="s">
        <v>39</v>
      </c>
      <c r="F4127">
        <v>0</v>
      </c>
    </row>
    <row r="4128" spans="1:6">
      <c r="A4128" s="7">
        <v>44536</v>
      </c>
      <c r="B4128" t="s">
        <v>0</v>
      </c>
      <c r="C4128" s="4">
        <v>210278.04</v>
      </c>
      <c r="D4128" s="15" t="s">
        <v>89</v>
      </c>
      <c r="E4128" t="s">
        <v>20</v>
      </c>
      <c r="F4128">
        <v>299</v>
      </c>
    </row>
    <row r="4129" spans="1:6">
      <c r="A4129" s="7">
        <v>44536</v>
      </c>
      <c r="B4129" t="s">
        <v>0</v>
      </c>
      <c r="C4129" s="4">
        <v>210278.04</v>
      </c>
      <c r="D4129" s="15" t="s">
        <v>89</v>
      </c>
      <c r="E4129" t="s">
        <v>21</v>
      </c>
      <c r="F4129">
        <v>3</v>
      </c>
    </row>
    <row r="4130" spans="1:6">
      <c r="A4130" s="7">
        <v>44536</v>
      </c>
      <c r="B4130" t="s">
        <v>0</v>
      </c>
      <c r="C4130" s="4">
        <v>210278.04</v>
      </c>
      <c r="D4130" s="15" t="s">
        <v>89</v>
      </c>
      <c r="E4130" t="s">
        <v>22</v>
      </c>
      <c r="F4130">
        <v>701</v>
      </c>
    </row>
    <row r="4131" spans="1:6">
      <c r="A4131" s="7">
        <v>44536</v>
      </c>
      <c r="B4131" t="s">
        <v>0</v>
      </c>
      <c r="C4131" s="4">
        <v>210278.04</v>
      </c>
      <c r="D4131" s="15" t="s">
        <v>90</v>
      </c>
      <c r="E4131" t="s">
        <v>91</v>
      </c>
      <c r="F4131">
        <v>0</v>
      </c>
    </row>
    <row r="4132" spans="1:6">
      <c r="A4132" s="7">
        <v>44536</v>
      </c>
      <c r="B4132" t="s">
        <v>0</v>
      </c>
      <c r="C4132" s="4">
        <v>210278.04</v>
      </c>
      <c r="D4132" s="15" t="s">
        <v>90</v>
      </c>
      <c r="E4132" t="s">
        <v>18</v>
      </c>
      <c r="F4132">
        <v>0</v>
      </c>
    </row>
    <row r="4133" spans="1:6">
      <c r="A4133" s="7">
        <v>44536</v>
      </c>
      <c r="B4133" t="s">
        <v>0</v>
      </c>
      <c r="C4133" s="4">
        <v>210278.04</v>
      </c>
      <c r="D4133" s="15" t="s">
        <v>90</v>
      </c>
      <c r="E4133" t="s">
        <v>92</v>
      </c>
      <c r="F4133">
        <v>0</v>
      </c>
    </row>
    <row r="4134" spans="1:6">
      <c r="A4134" s="7">
        <v>44536</v>
      </c>
      <c r="B4134" t="s">
        <v>0</v>
      </c>
      <c r="C4134" s="4">
        <v>210278.04</v>
      </c>
      <c r="D4134" s="15" t="s">
        <v>90</v>
      </c>
      <c r="E4134" t="s">
        <v>93</v>
      </c>
      <c r="F4134">
        <v>0</v>
      </c>
    </row>
    <row r="4135" spans="1:6">
      <c r="A4135" s="7">
        <v>44536</v>
      </c>
      <c r="B4135" t="s">
        <v>0</v>
      </c>
      <c r="C4135" s="4">
        <v>210278.04</v>
      </c>
      <c r="D4135" s="15" t="s">
        <v>90</v>
      </c>
      <c r="E4135" t="s">
        <v>94</v>
      </c>
      <c r="F4135">
        <v>0</v>
      </c>
    </row>
    <row r="4136" spans="1:6">
      <c r="A4136" s="7">
        <v>44537</v>
      </c>
      <c r="B4136" t="s">
        <v>0</v>
      </c>
      <c r="C4136" s="4">
        <v>170094.2</v>
      </c>
      <c r="D4136" s="15" t="s">
        <v>73</v>
      </c>
      <c r="E4136" t="s">
        <v>56</v>
      </c>
      <c r="F4136">
        <v>0</v>
      </c>
    </row>
    <row r="4137" spans="1:6">
      <c r="A4137" s="7">
        <v>44537</v>
      </c>
      <c r="B4137" t="s">
        <v>0</v>
      </c>
      <c r="C4137" s="4">
        <v>170094.2</v>
      </c>
      <c r="D4137" s="15" t="s">
        <v>73</v>
      </c>
      <c r="E4137" t="s">
        <v>55</v>
      </c>
      <c r="F4137">
        <v>0</v>
      </c>
    </row>
    <row r="4138" spans="1:6">
      <c r="A4138" s="7">
        <v>44537</v>
      </c>
      <c r="B4138" t="s">
        <v>0</v>
      </c>
      <c r="C4138" s="4">
        <v>170094.2</v>
      </c>
      <c r="D4138" s="15" t="s">
        <v>76</v>
      </c>
      <c r="E4138" t="s">
        <v>25</v>
      </c>
      <c r="F4138">
        <v>19</v>
      </c>
    </row>
    <row r="4139" spans="1:6">
      <c r="A4139" s="7">
        <v>44537</v>
      </c>
      <c r="B4139" t="s">
        <v>0</v>
      </c>
      <c r="C4139" s="4">
        <v>170094.2</v>
      </c>
      <c r="D4139" s="15" t="s">
        <v>78</v>
      </c>
      <c r="E4139" t="s">
        <v>57</v>
      </c>
      <c r="F4139">
        <v>25</v>
      </c>
    </row>
    <row r="4140" spans="1:6">
      <c r="A4140" s="7">
        <v>44537</v>
      </c>
      <c r="B4140" t="s">
        <v>0</v>
      </c>
      <c r="C4140" s="4">
        <v>170094.2</v>
      </c>
      <c r="D4140" s="15" t="s">
        <v>78</v>
      </c>
      <c r="E4140" t="s">
        <v>58</v>
      </c>
      <c r="F4140">
        <v>148</v>
      </c>
    </row>
    <row r="4141" spans="1:6">
      <c r="A4141" s="7">
        <v>44537</v>
      </c>
      <c r="B4141" t="s">
        <v>0</v>
      </c>
      <c r="C4141" s="4">
        <v>170094.2</v>
      </c>
      <c r="D4141" s="15" t="s">
        <v>79</v>
      </c>
      <c r="E4141" t="s">
        <v>36</v>
      </c>
      <c r="F4141">
        <v>101</v>
      </c>
    </row>
    <row r="4142" spans="1:6">
      <c r="A4142" s="7">
        <v>44537</v>
      </c>
      <c r="B4142" t="s">
        <v>0</v>
      </c>
      <c r="C4142" s="4">
        <v>170094.2</v>
      </c>
      <c r="D4142" s="15" t="s">
        <v>80</v>
      </c>
      <c r="E4142" t="s">
        <v>60</v>
      </c>
      <c r="F4142">
        <v>0</v>
      </c>
    </row>
    <row r="4143" spans="1:6">
      <c r="A4143" s="7">
        <v>44537</v>
      </c>
      <c r="B4143" t="s">
        <v>0</v>
      </c>
      <c r="C4143" s="4">
        <v>170094.2</v>
      </c>
      <c r="D4143" s="15" t="s">
        <v>80</v>
      </c>
      <c r="E4143" t="s">
        <v>59</v>
      </c>
      <c r="F4143">
        <v>0</v>
      </c>
    </row>
    <row r="4144" spans="1:6">
      <c r="A4144" s="7">
        <v>44537</v>
      </c>
      <c r="B4144" t="s">
        <v>0</v>
      </c>
      <c r="C4144" s="4">
        <v>170094.2</v>
      </c>
      <c r="D4144" s="15" t="s">
        <v>81</v>
      </c>
      <c r="E4144" t="s">
        <v>15</v>
      </c>
      <c r="F4144">
        <v>0</v>
      </c>
    </row>
    <row r="4145" spans="1:6">
      <c r="A4145" s="7">
        <v>44537</v>
      </c>
      <c r="B4145" t="s">
        <v>0</v>
      </c>
      <c r="C4145" s="4">
        <v>170094.2</v>
      </c>
      <c r="D4145" s="15" t="s">
        <v>81</v>
      </c>
      <c r="E4145" t="s">
        <v>16</v>
      </c>
      <c r="F4145">
        <v>15</v>
      </c>
    </row>
    <row r="4146" spans="1:6">
      <c r="A4146" s="7">
        <v>44537</v>
      </c>
      <c r="B4146" t="s">
        <v>0</v>
      </c>
      <c r="C4146" s="4">
        <v>170094.2</v>
      </c>
      <c r="D4146" s="15" t="s">
        <v>81</v>
      </c>
      <c r="E4146" t="s">
        <v>17</v>
      </c>
      <c r="F4146">
        <v>0</v>
      </c>
    </row>
    <row r="4147" spans="1:6">
      <c r="A4147" s="7">
        <v>44537</v>
      </c>
      <c r="B4147" t="s">
        <v>0</v>
      </c>
      <c r="C4147" s="4">
        <v>170094.2</v>
      </c>
      <c r="D4147" s="15" t="s">
        <v>82</v>
      </c>
      <c r="E4147" t="s">
        <v>19</v>
      </c>
      <c r="F4147">
        <v>0</v>
      </c>
    </row>
    <row r="4148" spans="1:6">
      <c r="A4148" s="7">
        <v>44537</v>
      </c>
      <c r="B4148" t="s">
        <v>0</v>
      </c>
      <c r="C4148" s="4">
        <v>170094.2</v>
      </c>
      <c r="D4148" s="15" t="s">
        <v>83</v>
      </c>
      <c r="E4148" t="s">
        <v>14</v>
      </c>
      <c r="F4148">
        <v>4</v>
      </c>
    </row>
    <row r="4149" spans="1:6">
      <c r="A4149" s="7">
        <v>44537</v>
      </c>
      <c r="B4149" t="s">
        <v>0</v>
      </c>
      <c r="C4149" s="4">
        <v>170094.2</v>
      </c>
      <c r="D4149" s="15" t="s">
        <v>84</v>
      </c>
      <c r="E4149" t="s">
        <v>38</v>
      </c>
      <c r="F4149">
        <v>223</v>
      </c>
    </row>
    <row r="4150" spans="1:6">
      <c r="A4150" s="7">
        <v>44537</v>
      </c>
      <c r="B4150" t="s">
        <v>0</v>
      </c>
      <c r="C4150" s="4">
        <v>170094.2</v>
      </c>
      <c r="D4150" s="15" t="s">
        <v>85</v>
      </c>
      <c r="E4150" t="s">
        <v>40</v>
      </c>
      <c r="F4150">
        <v>5041</v>
      </c>
    </row>
    <row r="4151" spans="1:6">
      <c r="A4151" s="7">
        <v>44537</v>
      </c>
      <c r="B4151" t="s">
        <v>0</v>
      </c>
      <c r="C4151" s="4">
        <v>170094.2</v>
      </c>
      <c r="D4151" s="15" t="s">
        <v>86</v>
      </c>
      <c r="E4151" t="s">
        <v>13</v>
      </c>
      <c r="F4151">
        <v>0</v>
      </c>
    </row>
    <row r="4152" spans="1:6">
      <c r="A4152" s="7">
        <v>44537</v>
      </c>
      <c r="B4152" t="s">
        <v>0</v>
      </c>
      <c r="C4152" s="4">
        <v>170094.2</v>
      </c>
      <c r="D4152" s="15" t="s">
        <v>87</v>
      </c>
      <c r="E4152" t="s">
        <v>37</v>
      </c>
      <c r="F4152">
        <v>0</v>
      </c>
    </row>
    <row r="4153" spans="1:6">
      <c r="A4153" s="7">
        <v>44537</v>
      </c>
      <c r="B4153" t="s">
        <v>0</v>
      </c>
      <c r="C4153" s="4">
        <v>170094.2</v>
      </c>
      <c r="D4153" s="15" t="s">
        <v>88</v>
      </c>
      <c r="E4153" t="s">
        <v>39</v>
      </c>
      <c r="F4153">
        <v>0</v>
      </c>
    </row>
    <row r="4154" spans="1:6">
      <c r="A4154" s="7">
        <v>44537</v>
      </c>
      <c r="B4154" t="s">
        <v>0</v>
      </c>
      <c r="C4154" s="4">
        <v>170094.2</v>
      </c>
      <c r="D4154" s="15" t="s">
        <v>89</v>
      </c>
      <c r="E4154" t="s">
        <v>20</v>
      </c>
      <c r="F4154">
        <v>285</v>
      </c>
    </row>
    <row r="4155" spans="1:6">
      <c r="A4155" s="7">
        <v>44537</v>
      </c>
      <c r="B4155" t="s">
        <v>0</v>
      </c>
      <c r="C4155" s="4">
        <v>170094.2</v>
      </c>
      <c r="D4155" s="15" t="s">
        <v>89</v>
      </c>
      <c r="E4155" t="s">
        <v>21</v>
      </c>
      <c r="F4155">
        <v>2</v>
      </c>
    </row>
    <row r="4156" spans="1:6">
      <c r="A4156" s="7">
        <v>44537</v>
      </c>
      <c r="B4156" t="s">
        <v>0</v>
      </c>
      <c r="C4156" s="4">
        <v>170094.2</v>
      </c>
      <c r="D4156" s="15" t="s">
        <v>89</v>
      </c>
      <c r="E4156" t="s">
        <v>22</v>
      </c>
      <c r="F4156">
        <v>663</v>
      </c>
    </row>
    <row r="4157" spans="1:6">
      <c r="A4157" s="7">
        <v>44537</v>
      </c>
      <c r="B4157" t="s">
        <v>0</v>
      </c>
      <c r="C4157" s="4">
        <v>170094.2</v>
      </c>
      <c r="D4157" s="15" t="s">
        <v>90</v>
      </c>
      <c r="E4157" t="s">
        <v>91</v>
      </c>
      <c r="F4157">
        <v>0</v>
      </c>
    </row>
    <row r="4158" spans="1:6">
      <c r="A4158" s="7">
        <v>44537</v>
      </c>
      <c r="B4158" t="s">
        <v>0</v>
      </c>
      <c r="C4158" s="4">
        <v>170094.2</v>
      </c>
      <c r="D4158" s="15" t="s">
        <v>90</v>
      </c>
      <c r="E4158" t="s">
        <v>18</v>
      </c>
      <c r="F4158">
        <v>0</v>
      </c>
    </row>
    <row r="4159" spans="1:6">
      <c r="A4159" s="7">
        <v>44537</v>
      </c>
      <c r="B4159" t="s">
        <v>0</v>
      </c>
      <c r="C4159" s="4">
        <v>170094.2</v>
      </c>
      <c r="D4159" s="15" t="s">
        <v>90</v>
      </c>
      <c r="E4159" t="s">
        <v>92</v>
      </c>
      <c r="F4159">
        <v>0</v>
      </c>
    </row>
    <row r="4160" spans="1:6">
      <c r="A4160" s="7">
        <v>44537</v>
      </c>
      <c r="B4160" t="s">
        <v>0</v>
      </c>
      <c r="C4160" s="4">
        <v>170094.2</v>
      </c>
      <c r="D4160" s="15" t="s">
        <v>90</v>
      </c>
      <c r="E4160" t="s">
        <v>93</v>
      </c>
      <c r="F4160">
        <v>0</v>
      </c>
    </row>
    <row r="4161" spans="1:6">
      <c r="A4161" s="7">
        <v>44537</v>
      </c>
      <c r="B4161" t="s">
        <v>0</v>
      </c>
      <c r="C4161" s="4">
        <v>170094.2</v>
      </c>
      <c r="D4161" s="15" t="s">
        <v>90</v>
      </c>
      <c r="E4161" t="s">
        <v>94</v>
      </c>
      <c r="F4161">
        <v>0</v>
      </c>
    </row>
    <row r="4162" spans="1:6">
      <c r="A4162" s="7">
        <v>44538</v>
      </c>
      <c r="B4162" t="s">
        <v>0</v>
      </c>
      <c r="C4162" s="4">
        <v>164502.24</v>
      </c>
      <c r="D4162" s="15" t="s">
        <v>73</v>
      </c>
      <c r="E4162" t="s">
        <v>56</v>
      </c>
      <c r="F4162">
        <v>0</v>
      </c>
    </row>
    <row r="4163" spans="1:6">
      <c r="A4163" s="7">
        <v>44538</v>
      </c>
      <c r="B4163" t="s">
        <v>0</v>
      </c>
      <c r="C4163" s="4">
        <v>164502.24</v>
      </c>
      <c r="D4163" s="15" t="s">
        <v>73</v>
      </c>
      <c r="E4163" t="s">
        <v>55</v>
      </c>
      <c r="F4163">
        <v>0</v>
      </c>
    </row>
    <row r="4164" spans="1:6">
      <c r="A4164" s="7">
        <v>44538</v>
      </c>
      <c r="B4164" t="s">
        <v>0</v>
      </c>
      <c r="C4164" s="4">
        <v>164502.24</v>
      </c>
      <c r="D4164" s="15" t="s">
        <v>76</v>
      </c>
      <c r="E4164" t="s">
        <v>25</v>
      </c>
      <c r="F4164">
        <v>41</v>
      </c>
    </row>
    <row r="4165" spans="1:6">
      <c r="A4165" s="7">
        <v>44538</v>
      </c>
      <c r="B4165" t="s">
        <v>0</v>
      </c>
      <c r="C4165" s="4">
        <v>164502.24</v>
      </c>
      <c r="D4165" s="15" t="s">
        <v>78</v>
      </c>
      <c r="E4165" t="s">
        <v>57</v>
      </c>
      <c r="F4165">
        <v>27</v>
      </c>
    </row>
    <row r="4166" spans="1:6">
      <c r="A4166" s="7">
        <v>44538</v>
      </c>
      <c r="B4166" t="s">
        <v>0</v>
      </c>
      <c r="C4166" s="4">
        <v>164502.24</v>
      </c>
      <c r="D4166" s="15" t="s">
        <v>78</v>
      </c>
      <c r="E4166" t="s">
        <v>58</v>
      </c>
      <c r="F4166">
        <v>160</v>
      </c>
    </row>
    <row r="4167" spans="1:6">
      <c r="A4167" s="7">
        <v>44538</v>
      </c>
      <c r="B4167" t="s">
        <v>0</v>
      </c>
      <c r="C4167" s="4">
        <v>164502.24</v>
      </c>
      <c r="D4167" s="15" t="s">
        <v>79</v>
      </c>
      <c r="E4167" t="s">
        <v>36</v>
      </c>
      <c r="F4167">
        <v>105</v>
      </c>
    </row>
    <row r="4168" spans="1:6">
      <c r="A4168" s="7">
        <v>44538</v>
      </c>
      <c r="B4168" t="s">
        <v>0</v>
      </c>
      <c r="C4168" s="4">
        <v>164502.24</v>
      </c>
      <c r="D4168" s="15" t="s">
        <v>80</v>
      </c>
      <c r="E4168" t="s">
        <v>60</v>
      </c>
      <c r="F4168">
        <v>0</v>
      </c>
    </row>
    <row r="4169" spans="1:6">
      <c r="A4169" s="7">
        <v>44538</v>
      </c>
      <c r="B4169" t="s">
        <v>0</v>
      </c>
      <c r="C4169" s="4">
        <v>164502.24</v>
      </c>
      <c r="D4169" s="15" t="s">
        <v>80</v>
      </c>
      <c r="E4169" t="s">
        <v>59</v>
      </c>
      <c r="F4169">
        <v>0</v>
      </c>
    </row>
    <row r="4170" spans="1:6">
      <c r="A4170" s="7">
        <v>44538</v>
      </c>
      <c r="B4170" t="s">
        <v>0</v>
      </c>
      <c r="C4170" s="4">
        <v>164502.24</v>
      </c>
      <c r="D4170" s="15" t="s">
        <v>81</v>
      </c>
      <c r="E4170" t="s">
        <v>15</v>
      </c>
      <c r="F4170">
        <v>0</v>
      </c>
    </row>
    <row r="4171" spans="1:6">
      <c r="A4171" s="7">
        <v>44538</v>
      </c>
      <c r="B4171" t="s">
        <v>0</v>
      </c>
      <c r="C4171" s="4">
        <v>164502.24</v>
      </c>
      <c r="D4171" s="15" t="s">
        <v>81</v>
      </c>
      <c r="E4171" t="s">
        <v>16</v>
      </c>
      <c r="F4171">
        <v>13</v>
      </c>
    </row>
    <row r="4172" spans="1:6">
      <c r="A4172" s="7">
        <v>44538</v>
      </c>
      <c r="B4172" t="s">
        <v>0</v>
      </c>
      <c r="C4172" s="4">
        <v>164502.24</v>
      </c>
      <c r="D4172" s="15" t="s">
        <v>81</v>
      </c>
      <c r="E4172" t="s">
        <v>17</v>
      </c>
      <c r="F4172">
        <v>0</v>
      </c>
    </row>
    <row r="4173" spans="1:6">
      <c r="A4173" s="7">
        <v>44538</v>
      </c>
      <c r="B4173" t="s">
        <v>0</v>
      </c>
      <c r="C4173" s="4">
        <v>164502.24</v>
      </c>
      <c r="D4173" s="15" t="s">
        <v>82</v>
      </c>
      <c r="E4173" t="s">
        <v>19</v>
      </c>
      <c r="F4173">
        <v>0</v>
      </c>
    </row>
    <row r="4174" spans="1:6">
      <c r="A4174" s="7">
        <v>44538</v>
      </c>
      <c r="B4174" t="s">
        <v>0</v>
      </c>
      <c r="C4174" s="4">
        <v>164502.24</v>
      </c>
      <c r="D4174" s="15" t="s">
        <v>83</v>
      </c>
      <c r="E4174" t="s">
        <v>14</v>
      </c>
      <c r="F4174">
        <v>4</v>
      </c>
    </row>
    <row r="4175" spans="1:6">
      <c r="A4175" s="7">
        <v>44538</v>
      </c>
      <c r="B4175" t="s">
        <v>0</v>
      </c>
      <c r="C4175" s="4">
        <v>164502.24</v>
      </c>
      <c r="D4175" s="15" t="s">
        <v>84</v>
      </c>
      <c r="E4175" t="s">
        <v>38</v>
      </c>
      <c r="F4175">
        <v>225</v>
      </c>
    </row>
    <row r="4176" spans="1:6">
      <c r="A4176" s="7">
        <v>44538</v>
      </c>
      <c r="B4176" t="s">
        <v>0</v>
      </c>
      <c r="C4176" s="4">
        <v>164502.24</v>
      </c>
      <c r="D4176" s="15" t="s">
        <v>85</v>
      </c>
      <c r="E4176" t="s">
        <v>40</v>
      </c>
      <c r="F4176">
        <v>6353</v>
      </c>
    </row>
    <row r="4177" spans="1:6">
      <c r="A4177" s="7">
        <v>44538</v>
      </c>
      <c r="B4177" t="s">
        <v>0</v>
      </c>
      <c r="C4177" s="4">
        <v>164502.24</v>
      </c>
      <c r="D4177" s="15" t="s">
        <v>86</v>
      </c>
      <c r="E4177" t="s">
        <v>13</v>
      </c>
      <c r="F4177">
        <v>0</v>
      </c>
    </row>
    <row r="4178" spans="1:6">
      <c r="A4178" s="7">
        <v>44538</v>
      </c>
      <c r="B4178" t="s">
        <v>0</v>
      </c>
      <c r="C4178" s="4">
        <v>164502.24</v>
      </c>
      <c r="D4178" s="15" t="s">
        <v>87</v>
      </c>
      <c r="E4178" t="s">
        <v>37</v>
      </c>
      <c r="F4178">
        <v>0</v>
      </c>
    </row>
    <row r="4179" spans="1:6">
      <c r="A4179" s="7">
        <v>44538</v>
      </c>
      <c r="B4179" t="s">
        <v>0</v>
      </c>
      <c r="C4179" s="4">
        <v>164502.24</v>
      </c>
      <c r="D4179" s="15" t="s">
        <v>88</v>
      </c>
      <c r="E4179" t="s">
        <v>39</v>
      </c>
      <c r="F4179">
        <v>0</v>
      </c>
    </row>
    <row r="4180" spans="1:6">
      <c r="A4180" s="7">
        <v>44538</v>
      </c>
      <c r="B4180" t="s">
        <v>0</v>
      </c>
      <c r="C4180" s="4">
        <v>164502.24</v>
      </c>
      <c r="D4180" s="15" t="s">
        <v>89</v>
      </c>
      <c r="E4180" t="s">
        <v>20</v>
      </c>
      <c r="F4180">
        <v>311</v>
      </c>
    </row>
    <row r="4181" spans="1:6">
      <c r="A4181" s="7">
        <v>44538</v>
      </c>
      <c r="B4181" t="s">
        <v>0</v>
      </c>
      <c r="C4181" s="4">
        <v>164502.24</v>
      </c>
      <c r="D4181" s="15" t="s">
        <v>89</v>
      </c>
      <c r="E4181" t="s">
        <v>21</v>
      </c>
      <c r="F4181">
        <v>2</v>
      </c>
    </row>
    <row r="4182" spans="1:6">
      <c r="A4182" s="7">
        <v>44538</v>
      </c>
      <c r="B4182" t="s">
        <v>0</v>
      </c>
      <c r="C4182" s="4">
        <v>164502.24</v>
      </c>
      <c r="D4182" s="15" t="s">
        <v>89</v>
      </c>
      <c r="E4182" t="s">
        <v>22</v>
      </c>
      <c r="F4182">
        <v>638</v>
      </c>
    </row>
    <row r="4183" spans="1:6">
      <c r="A4183" s="7">
        <v>44538</v>
      </c>
      <c r="B4183" t="s">
        <v>0</v>
      </c>
      <c r="C4183" s="4">
        <v>164502.24</v>
      </c>
      <c r="D4183" s="15" t="s">
        <v>90</v>
      </c>
      <c r="E4183" t="s">
        <v>91</v>
      </c>
      <c r="F4183">
        <v>0</v>
      </c>
    </row>
    <row r="4184" spans="1:6">
      <c r="A4184" s="7">
        <v>44538</v>
      </c>
      <c r="B4184" t="s">
        <v>0</v>
      </c>
      <c r="C4184" s="4">
        <v>164502.24</v>
      </c>
      <c r="D4184" s="15" t="s">
        <v>90</v>
      </c>
      <c r="E4184" t="s">
        <v>18</v>
      </c>
      <c r="F4184">
        <v>0</v>
      </c>
    </row>
    <row r="4185" spans="1:6">
      <c r="A4185" s="7">
        <v>44538</v>
      </c>
      <c r="B4185" t="s">
        <v>0</v>
      </c>
      <c r="C4185" s="4">
        <v>164502.24</v>
      </c>
      <c r="D4185" s="15" t="s">
        <v>90</v>
      </c>
      <c r="E4185" t="s">
        <v>92</v>
      </c>
      <c r="F4185">
        <v>0</v>
      </c>
    </row>
    <row r="4186" spans="1:6">
      <c r="A4186" s="7">
        <v>44538</v>
      </c>
      <c r="B4186" t="s">
        <v>0</v>
      </c>
      <c r="C4186" s="4">
        <v>164502.24</v>
      </c>
      <c r="D4186" s="15" t="s">
        <v>90</v>
      </c>
      <c r="E4186" t="s">
        <v>93</v>
      </c>
      <c r="F4186">
        <v>0</v>
      </c>
    </row>
    <row r="4187" spans="1:6">
      <c r="A4187" s="7">
        <v>44538</v>
      </c>
      <c r="B4187" t="s">
        <v>0</v>
      </c>
      <c r="C4187" s="4">
        <v>164502.24</v>
      </c>
      <c r="D4187" s="15" t="s">
        <v>90</v>
      </c>
      <c r="E4187" t="s">
        <v>94</v>
      </c>
      <c r="F4187">
        <v>0</v>
      </c>
    </row>
    <row r="4188" spans="1:6">
      <c r="A4188" s="7">
        <v>44539</v>
      </c>
      <c r="B4188" t="s">
        <v>0</v>
      </c>
      <c r="C4188" s="4">
        <v>169301.3</v>
      </c>
      <c r="D4188" s="15" t="s">
        <v>73</v>
      </c>
      <c r="E4188" t="s">
        <v>56</v>
      </c>
      <c r="F4188">
        <v>0</v>
      </c>
    </row>
    <row r="4189" spans="1:6">
      <c r="A4189" s="7">
        <v>44539</v>
      </c>
      <c r="B4189" t="s">
        <v>0</v>
      </c>
      <c r="C4189" s="4">
        <v>169301.3</v>
      </c>
      <c r="D4189" s="15" t="s">
        <v>73</v>
      </c>
      <c r="E4189" t="s">
        <v>55</v>
      </c>
      <c r="F4189">
        <v>0</v>
      </c>
    </row>
    <row r="4190" spans="1:6">
      <c r="A4190" s="7">
        <v>44539</v>
      </c>
      <c r="B4190" t="s">
        <v>0</v>
      </c>
      <c r="C4190" s="4">
        <v>169301.3</v>
      </c>
      <c r="D4190" s="15" t="s">
        <v>76</v>
      </c>
      <c r="E4190" t="s">
        <v>25</v>
      </c>
      <c r="F4190">
        <v>27</v>
      </c>
    </row>
    <row r="4191" spans="1:6">
      <c r="A4191" s="7">
        <v>44539</v>
      </c>
      <c r="B4191" t="s">
        <v>0</v>
      </c>
      <c r="C4191" s="4">
        <v>169301.3</v>
      </c>
      <c r="D4191" s="15" t="s">
        <v>78</v>
      </c>
      <c r="E4191" t="s">
        <v>57</v>
      </c>
      <c r="F4191">
        <v>36</v>
      </c>
    </row>
    <row r="4192" spans="1:6">
      <c r="A4192" s="7">
        <v>44539</v>
      </c>
      <c r="B4192" t="s">
        <v>0</v>
      </c>
      <c r="C4192" s="4">
        <v>169301.3</v>
      </c>
      <c r="D4192" s="15" t="s">
        <v>78</v>
      </c>
      <c r="E4192" t="s">
        <v>58</v>
      </c>
      <c r="F4192">
        <v>143</v>
      </c>
    </row>
    <row r="4193" spans="1:6">
      <c r="A4193" s="7">
        <v>44539</v>
      </c>
      <c r="B4193" t="s">
        <v>0</v>
      </c>
      <c r="C4193" s="4">
        <v>169301.3</v>
      </c>
      <c r="D4193" s="15" t="s">
        <v>79</v>
      </c>
      <c r="E4193" t="s">
        <v>36</v>
      </c>
      <c r="F4193">
        <v>79</v>
      </c>
    </row>
    <row r="4194" spans="1:6">
      <c r="A4194" s="7">
        <v>44539</v>
      </c>
      <c r="B4194" t="s">
        <v>0</v>
      </c>
      <c r="C4194" s="4">
        <v>169301.3</v>
      </c>
      <c r="D4194" s="15" t="s">
        <v>80</v>
      </c>
      <c r="E4194" t="s">
        <v>60</v>
      </c>
      <c r="F4194">
        <v>0</v>
      </c>
    </row>
    <row r="4195" spans="1:6">
      <c r="A4195" s="7">
        <v>44539</v>
      </c>
      <c r="B4195" t="s">
        <v>0</v>
      </c>
      <c r="C4195" s="4">
        <v>169301.3</v>
      </c>
      <c r="D4195" s="15" t="s">
        <v>80</v>
      </c>
      <c r="E4195" t="s">
        <v>59</v>
      </c>
      <c r="F4195">
        <v>0</v>
      </c>
    </row>
    <row r="4196" spans="1:6">
      <c r="A4196" s="7">
        <v>44539</v>
      </c>
      <c r="B4196" t="s">
        <v>0</v>
      </c>
      <c r="C4196" s="4">
        <v>169301.3</v>
      </c>
      <c r="D4196" s="15" t="s">
        <v>81</v>
      </c>
      <c r="E4196" t="s">
        <v>15</v>
      </c>
      <c r="F4196">
        <v>0</v>
      </c>
    </row>
    <row r="4197" spans="1:6">
      <c r="A4197" s="7">
        <v>44539</v>
      </c>
      <c r="B4197" t="s">
        <v>0</v>
      </c>
      <c r="C4197" s="4">
        <v>169301.3</v>
      </c>
      <c r="D4197" s="15" t="s">
        <v>81</v>
      </c>
      <c r="E4197" t="s">
        <v>16</v>
      </c>
      <c r="F4197">
        <v>17</v>
      </c>
    </row>
    <row r="4198" spans="1:6">
      <c r="A4198" s="7">
        <v>44539</v>
      </c>
      <c r="B4198" t="s">
        <v>0</v>
      </c>
      <c r="C4198" s="4">
        <v>169301.3</v>
      </c>
      <c r="D4198" s="15" t="s">
        <v>81</v>
      </c>
      <c r="E4198" t="s">
        <v>17</v>
      </c>
      <c r="F4198">
        <v>0</v>
      </c>
    </row>
    <row r="4199" spans="1:6">
      <c r="A4199" s="7">
        <v>44539</v>
      </c>
      <c r="B4199" t="s">
        <v>0</v>
      </c>
      <c r="C4199" s="4">
        <v>169301.3</v>
      </c>
      <c r="D4199" s="15" t="s">
        <v>82</v>
      </c>
      <c r="E4199" t="s">
        <v>19</v>
      </c>
      <c r="F4199">
        <v>0</v>
      </c>
    </row>
    <row r="4200" spans="1:6">
      <c r="A4200" s="7">
        <v>44539</v>
      </c>
      <c r="B4200" t="s">
        <v>0</v>
      </c>
      <c r="C4200" s="4">
        <v>169301.3</v>
      </c>
      <c r="D4200" s="15" t="s">
        <v>83</v>
      </c>
      <c r="E4200" t="s">
        <v>14</v>
      </c>
      <c r="F4200">
        <v>3</v>
      </c>
    </row>
    <row r="4201" spans="1:6">
      <c r="A4201" s="7">
        <v>44539</v>
      </c>
      <c r="B4201" t="s">
        <v>0</v>
      </c>
      <c r="C4201" s="4">
        <v>169301.3</v>
      </c>
      <c r="D4201" s="15" t="s">
        <v>84</v>
      </c>
      <c r="E4201" t="s">
        <v>38</v>
      </c>
      <c r="F4201">
        <v>226</v>
      </c>
    </row>
    <row r="4202" spans="1:6">
      <c r="A4202" s="7">
        <v>44539</v>
      </c>
      <c r="B4202" t="s">
        <v>0</v>
      </c>
      <c r="C4202" s="4">
        <v>169301.3</v>
      </c>
      <c r="D4202" s="15" t="s">
        <v>85</v>
      </c>
      <c r="E4202" t="s">
        <v>40</v>
      </c>
      <c r="F4202">
        <v>6555</v>
      </c>
    </row>
    <row r="4203" spans="1:6">
      <c r="A4203" s="7">
        <v>44539</v>
      </c>
      <c r="B4203" t="s">
        <v>0</v>
      </c>
      <c r="C4203" s="4">
        <v>169301.3</v>
      </c>
      <c r="D4203" s="15" t="s">
        <v>86</v>
      </c>
      <c r="E4203" t="s">
        <v>13</v>
      </c>
      <c r="F4203">
        <v>0</v>
      </c>
    </row>
    <row r="4204" spans="1:6">
      <c r="A4204" s="7">
        <v>44539</v>
      </c>
      <c r="B4204" t="s">
        <v>0</v>
      </c>
      <c r="C4204" s="4">
        <v>169301.3</v>
      </c>
      <c r="D4204" s="15" t="s">
        <v>87</v>
      </c>
      <c r="E4204" t="s">
        <v>37</v>
      </c>
      <c r="F4204">
        <v>0</v>
      </c>
    </row>
    <row r="4205" spans="1:6">
      <c r="A4205" s="7">
        <v>44539</v>
      </c>
      <c r="B4205" t="s">
        <v>0</v>
      </c>
      <c r="C4205" s="4">
        <v>169301.3</v>
      </c>
      <c r="D4205" s="15" t="s">
        <v>88</v>
      </c>
      <c r="E4205" t="s">
        <v>39</v>
      </c>
      <c r="F4205">
        <v>0</v>
      </c>
    </row>
    <row r="4206" spans="1:6">
      <c r="A4206" s="7">
        <v>44539</v>
      </c>
      <c r="B4206" t="s">
        <v>0</v>
      </c>
      <c r="C4206" s="4">
        <v>169301.3</v>
      </c>
      <c r="D4206" s="15" t="s">
        <v>89</v>
      </c>
      <c r="E4206" t="s">
        <v>20</v>
      </c>
      <c r="F4206">
        <v>317</v>
      </c>
    </row>
    <row r="4207" spans="1:6">
      <c r="A4207" s="7">
        <v>44539</v>
      </c>
      <c r="B4207" t="s">
        <v>0</v>
      </c>
      <c r="C4207" s="4">
        <v>169301.3</v>
      </c>
      <c r="D4207" s="15" t="s">
        <v>89</v>
      </c>
      <c r="E4207" t="s">
        <v>21</v>
      </c>
      <c r="F4207">
        <v>2</v>
      </c>
    </row>
    <row r="4208" spans="1:6">
      <c r="A4208" s="7">
        <v>44539</v>
      </c>
      <c r="B4208" t="s">
        <v>0</v>
      </c>
      <c r="C4208" s="4">
        <v>169301.3</v>
      </c>
      <c r="D4208" s="15" t="s">
        <v>89</v>
      </c>
      <c r="E4208" t="s">
        <v>22</v>
      </c>
      <c r="F4208">
        <v>673</v>
      </c>
    </row>
    <row r="4209" spans="1:6">
      <c r="A4209" s="7">
        <v>44539</v>
      </c>
      <c r="B4209" t="s">
        <v>0</v>
      </c>
      <c r="C4209" s="4">
        <v>169301.3</v>
      </c>
      <c r="D4209" s="15" t="s">
        <v>90</v>
      </c>
      <c r="E4209" t="s">
        <v>91</v>
      </c>
      <c r="F4209">
        <v>1</v>
      </c>
    </row>
    <row r="4210" spans="1:6">
      <c r="A4210" s="7">
        <v>44539</v>
      </c>
      <c r="B4210" t="s">
        <v>0</v>
      </c>
      <c r="C4210" s="4">
        <v>169301.3</v>
      </c>
      <c r="D4210" s="15" t="s">
        <v>90</v>
      </c>
      <c r="E4210" t="s">
        <v>18</v>
      </c>
      <c r="F4210">
        <v>0</v>
      </c>
    </row>
    <row r="4211" spans="1:6">
      <c r="A4211" s="7">
        <v>44539</v>
      </c>
      <c r="B4211" t="s">
        <v>0</v>
      </c>
      <c r="C4211" s="4">
        <v>169301.3</v>
      </c>
      <c r="D4211" s="15" t="s">
        <v>90</v>
      </c>
      <c r="E4211" t="s">
        <v>92</v>
      </c>
      <c r="F4211">
        <v>0</v>
      </c>
    </row>
    <row r="4212" spans="1:6">
      <c r="A4212" s="7">
        <v>44539</v>
      </c>
      <c r="B4212" t="s">
        <v>0</v>
      </c>
      <c r="C4212" s="4">
        <v>169301.3</v>
      </c>
      <c r="D4212" s="15" t="s">
        <v>90</v>
      </c>
      <c r="E4212" t="s">
        <v>93</v>
      </c>
      <c r="F4212">
        <v>0</v>
      </c>
    </row>
    <row r="4213" spans="1:6">
      <c r="A4213" s="7">
        <v>44539</v>
      </c>
      <c r="B4213" t="s">
        <v>0</v>
      </c>
      <c r="C4213" s="4">
        <v>169301.3</v>
      </c>
      <c r="D4213" s="15" t="s">
        <v>90</v>
      </c>
      <c r="E4213" t="s">
        <v>94</v>
      </c>
      <c r="F4213">
        <v>0</v>
      </c>
    </row>
    <row r="4214" spans="1:6">
      <c r="A4214" s="7">
        <v>44540</v>
      </c>
      <c r="B4214" t="s">
        <v>0</v>
      </c>
      <c r="C4214" s="4">
        <v>147118.26</v>
      </c>
      <c r="D4214" s="15" t="s">
        <v>73</v>
      </c>
      <c r="E4214" t="s">
        <v>56</v>
      </c>
      <c r="F4214">
        <v>0</v>
      </c>
    </row>
    <row r="4215" spans="1:6">
      <c r="A4215" s="7">
        <v>44540</v>
      </c>
      <c r="B4215" t="s">
        <v>0</v>
      </c>
      <c r="C4215" s="4">
        <v>147118.26</v>
      </c>
      <c r="D4215" s="15" t="s">
        <v>73</v>
      </c>
      <c r="E4215" t="s">
        <v>55</v>
      </c>
      <c r="F4215">
        <v>0</v>
      </c>
    </row>
    <row r="4216" spans="1:6">
      <c r="A4216" s="7">
        <v>44540</v>
      </c>
      <c r="B4216" t="s">
        <v>0</v>
      </c>
      <c r="C4216" s="4">
        <v>147118.26</v>
      </c>
      <c r="D4216" s="15" t="s">
        <v>76</v>
      </c>
      <c r="E4216" t="s">
        <v>25</v>
      </c>
      <c r="F4216">
        <v>65</v>
      </c>
    </row>
    <row r="4217" spans="1:6">
      <c r="A4217" s="7">
        <v>44540</v>
      </c>
      <c r="B4217" t="s">
        <v>0</v>
      </c>
      <c r="C4217" s="4">
        <v>147118.26</v>
      </c>
      <c r="D4217" s="15" t="s">
        <v>78</v>
      </c>
      <c r="E4217" t="s">
        <v>57</v>
      </c>
      <c r="F4217">
        <v>34</v>
      </c>
    </row>
    <row r="4218" spans="1:6">
      <c r="A4218" s="7">
        <v>44540</v>
      </c>
      <c r="B4218" t="s">
        <v>0</v>
      </c>
      <c r="C4218" s="4">
        <v>147118.26</v>
      </c>
      <c r="D4218" s="15" t="s">
        <v>78</v>
      </c>
      <c r="E4218" t="s">
        <v>58</v>
      </c>
      <c r="F4218">
        <v>132</v>
      </c>
    </row>
    <row r="4219" spans="1:6">
      <c r="A4219" s="7">
        <v>44540</v>
      </c>
      <c r="B4219" t="s">
        <v>0</v>
      </c>
      <c r="C4219" s="4">
        <v>147118.26</v>
      </c>
      <c r="D4219" s="15" t="s">
        <v>79</v>
      </c>
      <c r="E4219" t="s">
        <v>36</v>
      </c>
      <c r="F4219">
        <v>63</v>
      </c>
    </row>
    <row r="4220" spans="1:6">
      <c r="A4220" s="7">
        <v>44540</v>
      </c>
      <c r="B4220" t="s">
        <v>0</v>
      </c>
      <c r="C4220" s="4">
        <v>147118.26</v>
      </c>
      <c r="D4220" s="15" t="s">
        <v>80</v>
      </c>
      <c r="E4220" t="s">
        <v>60</v>
      </c>
      <c r="F4220">
        <v>0</v>
      </c>
    </row>
    <row r="4221" spans="1:6">
      <c r="A4221" s="7">
        <v>44540</v>
      </c>
      <c r="B4221" t="s">
        <v>0</v>
      </c>
      <c r="C4221" s="4">
        <v>147118.26</v>
      </c>
      <c r="D4221" s="15" t="s">
        <v>80</v>
      </c>
      <c r="E4221" t="s">
        <v>59</v>
      </c>
      <c r="F4221">
        <v>0</v>
      </c>
    </row>
    <row r="4222" spans="1:6">
      <c r="A4222" s="7">
        <v>44540</v>
      </c>
      <c r="B4222" t="s">
        <v>0</v>
      </c>
      <c r="C4222" s="4">
        <v>147118.26</v>
      </c>
      <c r="D4222" s="15" t="s">
        <v>81</v>
      </c>
      <c r="E4222" t="s">
        <v>15</v>
      </c>
      <c r="F4222">
        <v>0</v>
      </c>
    </row>
    <row r="4223" spans="1:6">
      <c r="A4223" s="7">
        <v>44540</v>
      </c>
      <c r="B4223" t="s">
        <v>0</v>
      </c>
      <c r="C4223" s="4">
        <v>147118.26</v>
      </c>
      <c r="D4223" s="15" t="s">
        <v>81</v>
      </c>
      <c r="E4223" t="s">
        <v>16</v>
      </c>
      <c r="F4223">
        <v>15</v>
      </c>
    </row>
    <row r="4224" spans="1:6">
      <c r="A4224" s="7">
        <v>44540</v>
      </c>
      <c r="B4224" t="s">
        <v>0</v>
      </c>
      <c r="C4224" s="4">
        <v>147118.26</v>
      </c>
      <c r="D4224" s="15" t="s">
        <v>81</v>
      </c>
      <c r="E4224" t="s">
        <v>17</v>
      </c>
      <c r="F4224">
        <v>0</v>
      </c>
    </row>
    <row r="4225" spans="1:6">
      <c r="A4225" s="7">
        <v>44540</v>
      </c>
      <c r="B4225" t="s">
        <v>0</v>
      </c>
      <c r="C4225" s="4">
        <v>147118.26</v>
      </c>
      <c r="D4225" s="15" t="s">
        <v>82</v>
      </c>
      <c r="E4225" t="s">
        <v>19</v>
      </c>
      <c r="F4225">
        <v>0</v>
      </c>
    </row>
    <row r="4226" spans="1:6">
      <c r="A4226" s="7">
        <v>44540</v>
      </c>
      <c r="B4226" t="s">
        <v>0</v>
      </c>
      <c r="C4226" s="4">
        <v>147118.26</v>
      </c>
      <c r="D4226" s="15" t="s">
        <v>83</v>
      </c>
      <c r="E4226" t="s">
        <v>14</v>
      </c>
      <c r="F4226">
        <v>3</v>
      </c>
    </row>
    <row r="4227" spans="1:6">
      <c r="A4227" s="7">
        <v>44540</v>
      </c>
      <c r="B4227" t="s">
        <v>0</v>
      </c>
      <c r="C4227" s="4">
        <v>147118.26</v>
      </c>
      <c r="D4227" s="15" t="s">
        <v>84</v>
      </c>
      <c r="E4227" t="s">
        <v>38</v>
      </c>
      <c r="F4227">
        <v>259</v>
      </c>
    </row>
    <row r="4228" spans="1:6">
      <c r="A4228" s="7">
        <v>44540</v>
      </c>
      <c r="B4228" t="s">
        <v>0</v>
      </c>
      <c r="C4228" s="4">
        <v>147118.26</v>
      </c>
      <c r="D4228" s="15" t="s">
        <v>85</v>
      </c>
      <c r="E4228" t="s">
        <v>40</v>
      </c>
      <c r="F4228">
        <v>5426</v>
      </c>
    </row>
    <row r="4229" spans="1:6">
      <c r="A4229" s="7">
        <v>44540</v>
      </c>
      <c r="B4229" t="s">
        <v>0</v>
      </c>
      <c r="C4229" s="4">
        <v>147118.26</v>
      </c>
      <c r="D4229" s="15" t="s">
        <v>86</v>
      </c>
      <c r="E4229" t="s">
        <v>13</v>
      </c>
      <c r="F4229">
        <v>0</v>
      </c>
    </row>
    <row r="4230" spans="1:6">
      <c r="A4230" s="7">
        <v>44540</v>
      </c>
      <c r="B4230" t="s">
        <v>0</v>
      </c>
      <c r="C4230" s="4">
        <v>147118.26</v>
      </c>
      <c r="D4230" s="15" t="s">
        <v>87</v>
      </c>
      <c r="E4230" t="s">
        <v>37</v>
      </c>
      <c r="F4230">
        <v>0</v>
      </c>
    </row>
    <row r="4231" spans="1:6">
      <c r="A4231" s="7">
        <v>44540</v>
      </c>
      <c r="B4231" t="s">
        <v>0</v>
      </c>
      <c r="C4231" s="4">
        <v>147118.26</v>
      </c>
      <c r="D4231" s="15" t="s">
        <v>88</v>
      </c>
      <c r="E4231" t="s">
        <v>39</v>
      </c>
      <c r="F4231">
        <v>0</v>
      </c>
    </row>
    <row r="4232" spans="1:6">
      <c r="A4232" s="7">
        <v>44540</v>
      </c>
      <c r="B4232" t="s">
        <v>0</v>
      </c>
      <c r="C4232" s="4">
        <v>147118.26</v>
      </c>
      <c r="D4232" s="15" t="s">
        <v>89</v>
      </c>
      <c r="E4232" t="s">
        <v>20</v>
      </c>
      <c r="F4232">
        <v>324</v>
      </c>
    </row>
    <row r="4233" spans="1:6">
      <c r="A4233" s="7">
        <v>44540</v>
      </c>
      <c r="B4233" t="s">
        <v>0</v>
      </c>
      <c r="C4233" s="4">
        <v>147118.26</v>
      </c>
      <c r="D4233" s="15" t="s">
        <v>89</v>
      </c>
      <c r="E4233" t="s">
        <v>21</v>
      </c>
      <c r="F4233">
        <v>2</v>
      </c>
    </row>
    <row r="4234" spans="1:6">
      <c r="A4234" s="7">
        <v>44540</v>
      </c>
      <c r="B4234" t="s">
        <v>0</v>
      </c>
      <c r="C4234" s="4">
        <v>147118.26</v>
      </c>
      <c r="D4234" s="15" t="s">
        <v>89</v>
      </c>
      <c r="E4234" t="s">
        <v>22</v>
      </c>
      <c r="F4234">
        <v>675</v>
      </c>
    </row>
    <row r="4235" spans="1:6">
      <c r="A4235" s="7">
        <v>44540</v>
      </c>
      <c r="B4235" t="s">
        <v>0</v>
      </c>
      <c r="C4235" s="4">
        <v>147118.26</v>
      </c>
      <c r="D4235" s="15" t="s">
        <v>90</v>
      </c>
      <c r="E4235" t="s">
        <v>91</v>
      </c>
      <c r="F4235">
        <v>0</v>
      </c>
    </row>
    <row r="4236" spans="1:6">
      <c r="A4236" s="7">
        <v>44540</v>
      </c>
      <c r="B4236" t="s">
        <v>0</v>
      </c>
      <c r="C4236" s="4">
        <v>147118.26</v>
      </c>
      <c r="D4236" s="15" t="s">
        <v>90</v>
      </c>
      <c r="E4236" t="s">
        <v>18</v>
      </c>
      <c r="F4236">
        <v>0</v>
      </c>
    </row>
    <row r="4237" spans="1:6">
      <c r="A4237" s="7">
        <v>44540</v>
      </c>
      <c r="B4237" t="s">
        <v>0</v>
      </c>
      <c r="C4237" s="4">
        <v>147118.26</v>
      </c>
      <c r="D4237" s="15" t="s">
        <v>90</v>
      </c>
      <c r="E4237" t="s">
        <v>92</v>
      </c>
      <c r="F4237">
        <v>0</v>
      </c>
    </row>
    <row r="4238" spans="1:6">
      <c r="A4238" s="7">
        <v>44540</v>
      </c>
      <c r="B4238" t="s">
        <v>0</v>
      </c>
      <c r="C4238" s="4">
        <v>147118.26</v>
      </c>
      <c r="D4238" s="15" t="s">
        <v>90</v>
      </c>
      <c r="E4238" t="s">
        <v>93</v>
      </c>
      <c r="F4238">
        <v>0</v>
      </c>
    </row>
    <row r="4239" spans="1:6">
      <c r="A4239" s="7">
        <v>44540</v>
      </c>
      <c r="B4239" t="s">
        <v>0</v>
      </c>
      <c r="C4239" s="4">
        <v>147118.26</v>
      </c>
      <c r="D4239" s="15" t="s">
        <v>90</v>
      </c>
      <c r="E4239" t="s">
        <v>94</v>
      </c>
      <c r="F4239">
        <v>0</v>
      </c>
    </row>
    <row r="4240" spans="1:6">
      <c r="A4240" s="7">
        <v>44541</v>
      </c>
      <c r="B4240" t="s">
        <v>0</v>
      </c>
      <c r="C4240" s="4">
        <v>166455.12</v>
      </c>
      <c r="D4240" s="15" t="s">
        <v>73</v>
      </c>
      <c r="E4240" t="s">
        <v>56</v>
      </c>
      <c r="F4240">
        <v>0</v>
      </c>
    </row>
    <row r="4241" spans="1:6">
      <c r="A4241" s="7">
        <v>44541</v>
      </c>
      <c r="B4241" t="s">
        <v>0</v>
      </c>
      <c r="C4241" s="4">
        <v>166455.12</v>
      </c>
      <c r="D4241" s="15" t="s">
        <v>73</v>
      </c>
      <c r="E4241" t="s">
        <v>55</v>
      </c>
      <c r="F4241">
        <v>0</v>
      </c>
    </row>
    <row r="4242" spans="1:6">
      <c r="A4242" s="7">
        <v>44541</v>
      </c>
      <c r="B4242" t="s">
        <v>0</v>
      </c>
      <c r="C4242" s="4">
        <v>166455.12</v>
      </c>
      <c r="D4242" s="15" t="s">
        <v>76</v>
      </c>
      <c r="E4242" t="s">
        <v>25</v>
      </c>
      <c r="F4242">
        <v>52</v>
      </c>
    </row>
    <row r="4243" spans="1:6">
      <c r="A4243" s="7">
        <v>44541</v>
      </c>
      <c r="B4243" t="s">
        <v>0</v>
      </c>
      <c r="C4243" s="4">
        <v>166455.12</v>
      </c>
      <c r="D4243" s="15" t="s">
        <v>78</v>
      </c>
      <c r="E4243" t="s">
        <v>57</v>
      </c>
      <c r="F4243">
        <v>37</v>
      </c>
    </row>
    <row r="4244" spans="1:6">
      <c r="A4244" s="7">
        <v>44541</v>
      </c>
      <c r="B4244" t="s">
        <v>0</v>
      </c>
      <c r="C4244" s="4">
        <v>166455.12</v>
      </c>
      <c r="D4244" s="15" t="s">
        <v>78</v>
      </c>
      <c r="E4244" t="s">
        <v>58</v>
      </c>
      <c r="F4244">
        <v>119</v>
      </c>
    </row>
    <row r="4245" spans="1:6">
      <c r="A4245" s="7">
        <v>44541</v>
      </c>
      <c r="B4245" t="s">
        <v>0</v>
      </c>
      <c r="C4245" s="4">
        <v>166455.12</v>
      </c>
      <c r="D4245" s="15" t="s">
        <v>79</v>
      </c>
      <c r="E4245" t="s">
        <v>36</v>
      </c>
      <c r="F4245">
        <v>77</v>
      </c>
    </row>
    <row r="4246" spans="1:6">
      <c r="A4246" s="7">
        <v>44541</v>
      </c>
      <c r="B4246" t="s">
        <v>0</v>
      </c>
      <c r="C4246" s="4">
        <v>166455.12</v>
      </c>
      <c r="D4246" s="15" t="s">
        <v>80</v>
      </c>
      <c r="E4246" t="s">
        <v>60</v>
      </c>
      <c r="F4246">
        <v>0</v>
      </c>
    </row>
    <row r="4247" spans="1:6">
      <c r="A4247" s="7">
        <v>44541</v>
      </c>
      <c r="B4247" t="s">
        <v>0</v>
      </c>
      <c r="C4247" s="4">
        <v>166455.12</v>
      </c>
      <c r="D4247" s="15" t="s">
        <v>80</v>
      </c>
      <c r="E4247" t="s">
        <v>59</v>
      </c>
      <c r="F4247">
        <v>0</v>
      </c>
    </row>
    <row r="4248" spans="1:6">
      <c r="A4248" s="7">
        <v>44541</v>
      </c>
      <c r="B4248" t="s">
        <v>0</v>
      </c>
      <c r="C4248" s="4">
        <v>166455.12</v>
      </c>
      <c r="D4248" s="15" t="s">
        <v>81</v>
      </c>
      <c r="E4248" t="s">
        <v>15</v>
      </c>
      <c r="F4248">
        <v>0</v>
      </c>
    </row>
    <row r="4249" spans="1:6">
      <c r="A4249" s="7">
        <v>44541</v>
      </c>
      <c r="B4249" t="s">
        <v>0</v>
      </c>
      <c r="C4249" s="4">
        <v>166455.12</v>
      </c>
      <c r="D4249" s="15" t="s">
        <v>81</v>
      </c>
      <c r="E4249" t="s">
        <v>16</v>
      </c>
      <c r="F4249">
        <v>16</v>
      </c>
    </row>
    <row r="4250" spans="1:6">
      <c r="A4250" s="7">
        <v>44541</v>
      </c>
      <c r="B4250" t="s">
        <v>0</v>
      </c>
      <c r="C4250" s="4">
        <v>166455.12</v>
      </c>
      <c r="D4250" s="15" t="s">
        <v>81</v>
      </c>
      <c r="E4250" t="s">
        <v>17</v>
      </c>
      <c r="F4250">
        <v>0</v>
      </c>
    </row>
    <row r="4251" spans="1:6">
      <c r="A4251" s="7">
        <v>44541</v>
      </c>
      <c r="B4251" t="s">
        <v>0</v>
      </c>
      <c r="C4251" s="4">
        <v>166455.12</v>
      </c>
      <c r="D4251" s="15" t="s">
        <v>82</v>
      </c>
      <c r="E4251" t="s">
        <v>19</v>
      </c>
      <c r="F4251">
        <v>0</v>
      </c>
    </row>
    <row r="4252" spans="1:6">
      <c r="A4252" s="7">
        <v>44541</v>
      </c>
      <c r="B4252" t="s">
        <v>0</v>
      </c>
      <c r="C4252" s="4">
        <v>166455.12</v>
      </c>
      <c r="D4252" s="15" t="s">
        <v>83</v>
      </c>
      <c r="E4252" t="s">
        <v>14</v>
      </c>
      <c r="F4252">
        <v>3</v>
      </c>
    </row>
    <row r="4253" spans="1:6">
      <c r="A4253" s="7">
        <v>44541</v>
      </c>
      <c r="B4253" t="s">
        <v>0</v>
      </c>
      <c r="C4253" s="4">
        <v>166455.12</v>
      </c>
      <c r="D4253" s="15" t="s">
        <v>84</v>
      </c>
      <c r="E4253" t="s">
        <v>38</v>
      </c>
      <c r="F4253">
        <v>255</v>
      </c>
    </row>
    <row r="4254" spans="1:6">
      <c r="A4254" s="7">
        <v>44541</v>
      </c>
      <c r="B4254" t="s">
        <v>0</v>
      </c>
      <c r="C4254" s="4">
        <v>166455.12</v>
      </c>
      <c r="D4254" s="15" t="s">
        <v>85</v>
      </c>
      <c r="E4254" t="s">
        <v>40</v>
      </c>
      <c r="F4254">
        <v>5483</v>
      </c>
    </row>
    <row r="4255" spans="1:6">
      <c r="A4255" s="7">
        <v>44541</v>
      </c>
      <c r="B4255" t="s">
        <v>0</v>
      </c>
      <c r="C4255" s="4">
        <v>166455.12</v>
      </c>
      <c r="D4255" s="15" t="s">
        <v>86</v>
      </c>
      <c r="E4255" t="s">
        <v>13</v>
      </c>
      <c r="F4255">
        <v>0</v>
      </c>
    </row>
    <row r="4256" spans="1:6">
      <c r="A4256" s="7">
        <v>44541</v>
      </c>
      <c r="B4256" t="s">
        <v>0</v>
      </c>
      <c r="C4256" s="4">
        <v>166455.12</v>
      </c>
      <c r="D4256" s="15" t="s">
        <v>87</v>
      </c>
      <c r="E4256" t="s">
        <v>37</v>
      </c>
      <c r="F4256">
        <v>0</v>
      </c>
    </row>
    <row r="4257" spans="1:6">
      <c r="A4257" s="7">
        <v>44541</v>
      </c>
      <c r="B4257" t="s">
        <v>0</v>
      </c>
      <c r="C4257" s="4">
        <v>166455.12</v>
      </c>
      <c r="D4257" s="15" t="s">
        <v>88</v>
      </c>
      <c r="E4257" t="s">
        <v>39</v>
      </c>
      <c r="F4257">
        <v>0</v>
      </c>
    </row>
    <row r="4258" spans="1:6">
      <c r="A4258" s="7">
        <v>44541</v>
      </c>
      <c r="B4258" t="s">
        <v>0</v>
      </c>
      <c r="C4258" s="4">
        <v>166455.12</v>
      </c>
      <c r="D4258" s="15" t="s">
        <v>89</v>
      </c>
      <c r="E4258" t="s">
        <v>20</v>
      </c>
      <c r="F4258">
        <v>328</v>
      </c>
    </row>
    <row r="4259" spans="1:6">
      <c r="A4259" s="7">
        <v>44541</v>
      </c>
      <c r="B4259" t="s">
        <v>0</v>
      </c>
      <c r="C4259" s="4">
        <v>166455.12</v>
      </c>
      <c r="D4259" s="15" t="s">
        <v>89</v>
      </c>
      <c r="E4259" t="s">
        <v>21</v>
      </c>
      <c r="F4259">
        <v>2</v>
      </c>
    </row>
    <row r="4260" spans="1:6">
      <c r="A4260" s="7">
        <v>44541</v>
      </c>
      <c r="B4260" t="s">
        <v>0</v>
      </c>
      <c r="C4260" s="4">
        <v>166455.12</v>
      </c>
      <c r="D4260" s="15" t="s">
        <v>89</v>
      </c>
      <c r="E4260" t="s">
        <v>22</v>
      </c>
      <c r="F4260">
        <v>704</v>
      </c>
    </row>
    <row r="4261" spans="1:6">
      <c r="A4261" s="7">
        <v>44541</v>
      </c>
      <c r="B4261" t="s">
        <v>0</v>
      </c>
      <c r="C4261" s="4">
        <v>166455.12</v>
      </c>
      <c r="D4261" s="15" t="s">
        <v>90</v>
      </c>
      <c r="E4261" t="s">
        <v>91</v>
      </c>
      <c r="F4261">
        <v>0</v>
      </c>
    </row>
    <row r="4262" spans="1:6">
      <c r="A4262" s="7">
        <v>44541</v>
      </c>
      <c r="B4262" t="s">
        <v>0</v>
      </c>
      <c r="C4262" s="4">
        <v>166455.12</v>
      </c>
      <c r="D4262" s="15" t="s">
        <v>90</v>
      </c>
      <c r="E4262" t="s">
        <v>18</v>
      </c>
      <c r="F4262">
        <v>0</v>
      </c>
    </row>
    <row r="4263" spans="1:6">
      <c r="A4263" s="7">
        <v>44541</v>
      </c>
      <c r="B4263" t="s">
        <v>0</v>
      </c>
      <c r="C4263" s="4">
        <v>166455.12</v>
      </c>
      <c r="D4263" s="15" t="s">
        <v>90</v>
      </c>
      <c r="E4263" t="s">
        <v>92</v>
      </c>
      <c r="F4263">
        <v>0</v>
      </c>
    </row>
    <row r="4264" spans="1:6">
      <c r="A4264" s="7">
        <v>44541</v>
      </c>
      <c r="B4264" t="s">
        <v>0</v>
      </c>
      <c r="C4264" s="4">
        <v>166455.12</v>
      </c>
      <c r="D4264" s="15" t="s">
        <v>90</v>
      </c>
      <c r="E4264" t="s">
        <v>93</v>
      </c>
      <c r="F4264">
        <v>0</v>
      </c>
    </row>
    <row r="4265" spans="1:6">
      <c r="A4265" s="7">
        <v>44541</v>
      </c>
      <c r="B4265" t="s">
        <v>0</v>
      </c>
      <c r="C4265" s="4">
        <v>166455.12</v>
      </c>
      <c r="D4265" s="15" t="s">
        <v>90</v>
      </c>
      <c r="E4265" t="s">
        <v>94</v>
      </c>
      <c r="F4265">
        <v>0</v>
      </c>
    </row>
    <row r="4266" spans="1:6">
      <c r="A4266" s="7">
        <v>44542</v>
      </c>
      <c r="B4266" t="s">
        <v>0</v>
      </c>
      <c r="C4266" s="4">
        <v>168619.23</v>
      </c>
      <c r="D4266" s="15" t="s">
        <v>73</v>
      </c>
      <c r="E4266" t="s">
        <v>56</v>
      </c>
      <c r="F4266">
        <v>0</v>
      </c>
    </row>
    <row r="4267" spans="1:6">
      <c r="A4267" s="7">
        <v>44542</v>
      </c>
      <c r="B4267" t="s">
        <v>0</v>
      </c>
      <c r="C4267" s="4">
        <v>168619.23</v>
      </c>
      <c r="D4267" s="15" t="s">
        <v>73</v>
      </c>
      <c r="E4267" t="s">
        <v>55</v>
      </c>
      <c r="F4267">
        <v>0</v>
      </c>
    </row>
    <row r="4268" spans="1:6">
      <c r="A4268" s="7">
        <v>44542</v>
      </c>
      <c r="B4268" t="s">
        <v>0</v>
      </c>
      <c r="C4268" s="4">
        <v>168619.23</v>
      </c>
      <c r="D4268" s="15" t="s">
        <v>76</v>
      </c>
      <c r="E4268" t="s">
        <v>25</v>
      </c>
      <c r="F4268">
        <v>53</v>
      </c>
    </row>
    <row r="4269" spans="1:6">
      <c r="A4269" s="7">
        <v>44542</v>
      </c>
      <c r="B4269" t="s">
        <v>0</v>
      </c>
      <c r="C4269" s="4">
        <v>168619.23</v>
      </c>
      <c r="D4269" s="15" t="s">
        <v>78</v>
      </c>
      <c r="E4269" t="s">
        <v>57</v>
      </c>
      <c r="F4269">
        <v>40</v>
      </c>
    </row>
    <row r="4270" spans="1:6">
      <c r="A4270" s="7">
        <v>44542</v>
      </c>
      <c r="B4270" t="s">
        <v>0</v>
      </c>
      <c r="C4270" s="4">
        <v>168619.23</v>
      </c>
      <c r="D4270" s="15" t="s">
        <v>78</v>
      </c>
      <c r="E4270" t="s">
        <v>58</v>
      </c>
      <c r="F4270">
        <v>81</v>
      </c>
    </row>
    <row r="4271" spans="1:6">
      <c r="A4271" s="7">
        <v>44542</v>
      </c>
      <c r="B4271" t="s">
        <v>0</v>
      </c>
      <c r="C4271" s="4">
        <v>168619.23</v>
      </c>
      <c r="D4271" s="15" t="s">
        <v>79</v>
      </c>
      <c r="E4271" t="s">
        <v>36</v>
      </c>
      <c r="F4271">
        <v>69</v>
      </c>
    </row>
    <row r="4272" spans="1:6">
      <c r="A4272" s="7">
        <v>44542</v>
      </c>
      <c r="B4272" t="s">
        <v>0</v>
      </c>
      <c r="C4272" s="4">
        <v>168619.23</v>
      </c>
      <c r="D4272" s="15" t="s">
        <v>80</v>
      </c>
      <c r="E4272" t="s">
        <v>60</v>
      </c>
      <c r="F4272">
        <v>0</v>
      </c>
    </row>
    <row r="4273" spans="1:6">
      <c r="A4273" s="7">
        <v>44542</v>
      </c>
      <c r="B4273" t="s">
        <v>0</v>
      </c>
      <c r="C4273" s="4">
        <v>168619.23</v>
      </c>
      <c r="D4273" s="15" t="s">
        <v>80</v>
      </c>
      <c r="E4273" t="s">
        <v>59</v>
      </c>
      <c r="F4273">
        <v>0</v>
      </c>
    </row>
    <row r="4274" spans="1:6">
      <c r="A4274" s="7">
        <v>44542</v>
      </c>
      <c r="B4274" t="s">
        <v>0</v>
      </c>
      <c r="C4274" s="4">
        <v>168619.23</v>
      </c>
      <c r="D4274" s="15" t="s">
        <v>81</v>
      </c>
      <c r="E4274" t="s">
        <v>15</v>
      </c>
      <c r="F4274">
        <v>0</v>
      </c>
    </row>
    <row r="4275" spans="1:6">
      <c r="A4275" s="7">
        <v>44542</v>
      </c>
      <c r="B4275" t="s">
        <v>0</v>
      </c>
      <c r="C4275" s="4">
        <v>168619.23</v>
      </c>
      <c r="D4275" s="15" t="s">
        <v>81</v>
      </c>
      <c r="E4275" t="s">
        <v>16</v>
      </c>
      <c r="F4275">
        <v>15</v>
      </c>
    </row>
    <row r="4276" spans="1:6">
      <c r="A4276" s="7">
        <v>44542</v>
      </c>
      <c r="B4276" t="s">
        <v>0</v>
      </c>
      <c r="C4276" s="4">
        <v>168619.23</v>
      </c>
      <c r="D4276" s="15" t="s">
        <v>81</v>
      </c>
      <c r="E4276" t="s">
        <v>17</v>
      </c>
      <c r="F4276">
        <v>0</v>
      </c>
    </row>
    <row r="4277" spans="1:6">
      <c r="A4277" s="7">
        <v>44542</v>
      </c>
      <c r="B4277" t="s">
        <v>0</v>
      </c>
      <c r="C4277" s="4">
        <v>168619.23</v>
      </c>
      <c r="D4277" s="15" t="s">
        <v>82</v>
      </c>
      <c r="E4277" t="s">
        <v>19</v>
      </c>
      <c r="F4277">
        <v>0</v>
      </c>
    </row>
    <row r="4278" spans="1:6">
      <c r="A4278" s="7">
        <v>44542</v>
      </c>
      <c r="B4278" t="s">
        <v>0</v>
      </c>
      <c r="C4278" s="4">
        <v>168619.23</v>
      </c>
      <c r="D4278" s="15" t="s">
        <v>83</v>
      </c>
      <c r="E4278" t="s">
        <v>14</v>
      </c>
      <c r="F4278">
        <v>2</v>
      </c>
    </row>
    <row r="4279" spans="1:6">
      <c r="A4279" s="7">
        <v>44542</v>
      </c>
      <c r="B4279" t="s">
        <v>0</v>
      </c>
      <c r="C4279" s="4">
        <v>168619.23</v>
      </c>
      <c r="D4279" s="15" t="s">
        <v>84</v>
      </c>
      <c r="E4279" t="s">
        <v>38</v>
      </c>
      <c r="F4279">
        <v>256</v>
      </c>
    </row>
    <row r="4280" spans="1:6">
      <c r="A4280" s="7">
        <v>44542</v>
      </c>
      <c r="B4280" t="s">
        <v>0</v>
      </c>
      <c r="C4280" s="4">
        <v>168619.23</v>
      </c>
      <c r="D4280" s="15" t="s">
        <v>85</v>
      </c>
      <c r="E4280" t="s">
        <v>40</v>
      </c>
      <c r="F4280">
        <v>5997</v>
      </c>
    </row>
    <row r="4281" spans="1:6">
      <c r="A4281" s="7">
        <v>44542</v>
      </c>
      <c r="B4281" t="s">
        <v>0</v>
      </c>
      <c r="C4281" s="4">
        <v>168619.23</v>
      </c>
      <c r="D4281" s="15" t="s">
        <v>86</v>
      </c>
      <c r="E4281" t="s">
        <v>13</v>
      </c>
      <c r="F4281">
        <v>0</v>
      </c>
    </row>
    <row r="4282" spans="1:6">
      <c r="A4282" s="7">
        <v>44542</v>
      </c>
      <c r="B4282" t="s">
        <v>0</v>
      </c>
      <c r="C4282" s="4">
        <v>168619.23</v>
      </c>
      <c r="D4282" s="15" t="s">
        <v>87</v>
      </c>
      <c r="E4282" t="s">
        <v>37</v>
      </c>
      <c r="F4282">
        <v>0</v>
      </c>
    </row>
    <row r="4283" spans="1:6">
      <c r="A4283" s="7">
        <v>44542</v>
      </c>
      <c r="B4283" t="s">
        <v>0</v>
      </c>
      <c r="C4283" s="4">
        <v>168619.23</v>
      </c>
      <c r="D4283" s="15" t="s">
        <v>88</v>
      </c>
      <c r="E4283" t="s">
        <v>39</v>
      </c>
      <c r="F4283">
        <v>0</v>
      </c>
    </row>
    <row r="4284" spans="1:6">
      <c r="A4284" s="7">
        <v>44542</v>
      </c>
      <c r="B4284" t="s">
        <v>0</v>
      </c>
      <c r="C4284" s="4">
        <v>168619.23</v>
      </c>
      <c r="D4284" s="15" t="s">
        <v>89</v>
      </c>
      <c r="E4284" t="s">
        <v>20</v>
      </c>
      <c r="F4284">
        <v>319</v>
      </c>
    </row>
    <row r="4285" spans="1:6">
      <c r="A4285" s="7">
        <v>44542</v>
      </c>
      <c r="B4285" t="s">
        <v>0</v>
      </c>
      <c r="C4285" s="4">
        <v>168619.23</v>
      </c>
      <c r="D4285" s="15" t="s">
        <v>89</v>
      </c>
      <c r="E4285" t="s">
        <v>21</v>
      </c>
      <c r="F4285">
        <v>2</v>
      </c>
    </row>
    <row r="4286" spans="1:6">
      <c r="A4286" s="7">
        <v>44542</v>
      </c>
      <c r="B4286" t="s">
        <v>0</v>
      </c>
      <c r="C4286" s="4">
        <v>168619.23</v>
      </c>
      <c r="D4286" s="15" t="s">
        <v>89</v>
      </c>
      <c r="E4286" t="s">
        <v>22</v>
      </c>
      <c r="F4286">
        <v>725</v>
      </c>
    </row>
    <row r="4287" spans="1:6">
      <c r="A4287" s="7">
        <v>44542</v>
      </c>
      <c r="B4287" t="s">
        <v>0</v>
      </c>
      <c r="C4287" s="4">
        <v>168619.23</v>
      </c>
      <c r="D4287" s="15" t="s">
        <v>90</v>
      </c>
      <c r="E4287" t="s">
        <v>91</v>
      </c>
      <c r="F4287">
        <v>0</v>
      </c>
    </row>
    <row r="4288" spans="1:6">
      <c r="A4288" s="7">
        <v>44542</v>
      </c>
      <c r="B4288" t="s">
        <v>0</v>
      </c>
      <c r="C4288" s="4">
        <v>168619.23</v>
      </c>
      <c r="D4288" s="15" t="s">
        <v>90</v>
      </c>
      <c r="E4288" t="s">
        <v>18</v>
      </c>
      <c r="F4288">
        <v>0</v>
      </c>
    </row>
    <row r="4289" spans="1:6">
      <c r="A4289" s="7">
        <v>44542</v>
      </c>
      <c r="B4289" t="s">
        <v>0</v>
      </c>
      <c r="C4289" s="4">
        <v>168619.23</v>
      </c>
      <c r="D4289" s="15" t="s">
        <v>90</v>
      </c>
      <c r="E4289" t="s">
        <v>92</v>
      </c>
      <c r="F4289">
        <v>0</v>
      </c>
    </row>
    <row r="4290" spans="1:6">
      <c r="A4290" s="7">
        <v>44542</v>
      </c>
      <c r="B4290" t="s">
        <v>0</v>
      </c>
      <c r="C4290" s="4">
        <v>168619.23</v>
      </c>
      <c r="D4290" s="15" t="s">
        <v>90</v>
      </c>
      <c r="E4290" t="s">
        <v>93</v>
      </c>
      <c r="F4290">
        <v>0</v>
      </c>
    </row>
    <row r="4291" spans="1:6">
      <c r="A4291" s="7">
        <v>44542</v>
      </c>
      <c r="B4291" t="s">
        <v>0</v>
      </c>
      <c r="C4291" s="4">
        <v>168619.23</v>
      </c>
      <c r="D4291" s="15" t="s">
        <v>90</v>
      </c>
      <c r="E4291" t="s">
        <v>94</v>
      </c>
      <c r="F4291">
        <v>0</v>
      </c>
    </row>
    <row r="4292" spans="1:6">
      <c r="A4292" s="7">
        <v>44543</v>
      </c>
      <c r="B4292" t="s">
        <v>0</v>
      </c>
      <c r="C4292" s="4">
        <v>196499.6</v>
      </c>
      <c r="D4292" s="15" t="s">
        <v>73</v>
      </c>
      <c r="E4292" t="s">
        <v>56</v>
      </c>
      <c r="F4292">
        <v>0</v>
      </c>
    </row>
    <row r="4293" spans="1:6">
      <c r="A4293" s="7">
        <v>44543</v>
      </c>
      <c r="B4293" t="s">
        <v>0</v>
      </c>
      <c r="C4293" s="4">
        <v>196499.6</v>
      </c>
      <c r="D4293" s="15" t="s">
        <v>73</v>
      </c>
      <c r="E4293" t="s">
        <v>55</v>
      </c>
      <c r="F4293">
        <v>0</v>
      </c>
    </row>
    <row r="4294" spans="1:6">
      <c r="A4294" s="7">
        <v>44543</v>
      </c>
      <c r="B4294" t="s">
        <v>0</v>
      </c>
      <c r="C4294" s="4">
        <v>196499.6</v>
      </c>
      <c r="D4294" s="15" t="s">
        <v>76</v>
      </c>
      <c r="E4294" t="s">
        <v>25</v>
      </c>
      <c r="F4294">
        <v>65</v>
      </c>
    </row>
    <row r="4295" spans="1:6">
      <c r="A4295" s="7">
        <v>44543</v>
      </c>
      <c r="B4295" t="s">
        <v>0</v>
      </c>
      <c r="C4295" s="4">
        <v>196499.6</v>
      </c>
      <c r="D4295" s="15" t="s">
        <v>78</v>
      </c>
      <c r="E4295" t="s">
        <v>57</v>
      </c>
      <c r="F4295">
        <v>59</v>
      </c>
    </row>
    <row r="4296" spans="1:6">
      <c r="A4296" s="7">
        <v>44543</v>
      </c>
      <c r="B4296" t="s">
        <v>0</v>
      </c>
      <c r="C4296" s="4">
        <v>196499.6</v>
      </c>
      <c r="D4296" s="15" t="s">
        <v>78</v>
      </c>
      <c r="E4296" t="s">
        <v>58</v>
      </c>
      <c r="F4296">
        <v>81</v>
      </c>
    </row>
    <row r="4297" spans="1:6">
      <c r="A4297" s="7">
        <v>44543</v>
      </c>
      <c r="B4297" t="s">
        <v>0</v>
      </c>
      <c r="C4297" s="4">
        <v>196499.6</v>
      </c>
      <c r="D4297" s="15" t="s">
        <v>79</v>
      </c>
      <c r="E4297" t="s">
        <v>36</v>
      </c>
      <c r="F4297">
        <v>74</v>
      </c>
    </row>
    <row r="4298" spans="1:6">
      <c r="A4298" s="7">
        <v>44543</v>
      </c>
      <c r="B4298" t="s">
        <v>0</v>
      </c>
      <c r="C4298" s="4">
        <v>196499.6</v>
      </c>
      <c r="D4298" s="15" t="s">
        <v>80</v>
      </c>
      <c r="E4298" t="s">
        <v>60</v>
      </c>
      <c r="F4298">
        <v>0</v>
      </c>
    </row>
    <row r="4299" spans="1:6">
      <c r="A4299" s="7">
        <v>44543</v>
      </c>
      <c r="B4299" t="s">
        <v>0</v>
      </c>
      <c r="C4299" s="4">
        <v>196499.6</v>
      </c>
      <c r="D4299" s="15" t="s">
        <v>80</v>
      </c>
      <c r="E4299" t="s">
        <v>59</v>
      </c>
      <c r="F4299">
        <v>0</v>
      </c>
    </row>
    <row r="4300" spans="1:6">
      <c r="A4300" s="7">
        <v>44543</v>
      </c>
      <c r="B4300" t="s">
        <v>0</v>
      </c>
      <c r="C4300" s="4">
        <v>196499.6</v>
      </c>
      <c r="D4300" s="15" t="s">
        <v>81</v>
      </c>
      <c r="E4300" t="s">
        <v>15</v>
      </c>
      <c r="F4300">
        <v>0</v>
      </c>
    </row>
    <row r="4301" spans="1:6">
      <c r="A4301" s="7">
        <v>44543</v>
      </c>
      <c r="B4301" t="s">
        <v>0</v>
      </c>
      <c r="C4301" s="4">
        <v>196499.6</v>
      </c>
      <c r="D4301" s="15" t="s">
        <v>81</v>
      </c>
      <c r="E4301" t="s">
        <v>16</v>
      </c>
      <c r="F4301">
        <v>15</v>
      </c>
    </row>
    <row r="4302" spans="1:6">
      <c r="A4302" s="7">
        <v>44543</v>
      </c>
      <c r="B4302" t="s">
        <v>0</v>
      </c>
      <c r="C4302" s="4">
        <v>196499.6</v>
      </c>
      <c r="D4302" s="15" t="s">
        <v>81</v>
      </c>
      <c r="E4302" t="s">
        <v>17</v>
      </c>
      <c r="F4302">
        <v>0</v>
      </c>
    </row>
    <row r="4303" spans="1:6">
      <c r="A4303" s="7">
        <v>44543</v>
      </c>
      <c r="B4303" t="s">
        <v>0</v>
      </c>
      <c r="C4303" s="4">
        <v>196499.6</v>
      </c>
      <c r="D4303" s="15" t="s">
        <v>82</v>
      </c>
      <c r="E4303" t="s">
        <v>19</v>
      </c>
      <c r="F4303">
        <v>0</v>
      </c>
    </row>
    <row r="4304" spans="1:6">
      <c r="A4304" s="7">
        <v>44543</v>
      </c>
      <c r="B4304" t="s">
        <v>0</v>
      </c>
      <c r="C4304" s="4">
        <v>196499.6</v>
      </c>
      <c r="D4304" s="15" t="s">
        <v>83</v>
      </c>
      <c r="E4304" t="s">
        <v>14</v>
      </c>
      <c r="F4304">
        <v>2</v>
      </c>
    </row>
    <row r="4305" spans="1:6">
      <c r="A4305" s="7">
        <v>44543</v>
      </c>
      <c r="B4305" t="s">
        <v>0</v>
      </c>
      <c r="C4305" s="4">
        <v>196499.6</v>
      </c>
      <c r="D4305" s="15" t="s">
        <v>84</v>
      </c>
      <c r="E4305" t="s">
        <v>38</v>
      </c>
      <c r="F4305">
        <v>266</v>
      </c>
    </row>
    <row r="4306" spans="1:6">
      <c r="A4306" s="7">
        <v>44543</v>
      </c>
      <c r="B4306" t="s">
        <v>0</v>
      </c>
      <c r="C4306" s="4">
        <v>196499.6</v>
      </c>
      <c r="D4306" s="15" t="s">
        <v>85</v>
      </c>
      <c r="E4306" t="s">
        <v>40</v>
      </c>
      <c r="F4306">
        <v>5789</v>
      </c>
    </row>
    <row r="4307" spans="1:6">
      <c r="A4307" s="7">
        <v>44543</v>
      </c>
      <c r="B4307" t="s">
        <v>0</v>
      </c>
      <c r="C4307" s="4">
        <v>196499.6</v>
      </c>
      <c r="D4307" s="15" t="s">
        <v>86</v>
      </c>
      <c r="E4307" t="s">
        <v>13</v>
      </c>
      <c r="F4307">
        <v>0</v>
      </c>
    </row>
    <row r="4308" spans="1:6">
      <c r="A4308" s="7">
        <v>44543</v>
      </c>
      <c r="B4308" t="s">
        <v>0</v>
      </c>
      <c r="C4308" s="4">
        <v>196499.6</v>
      </c>
      <c r="D4308" s="15" t="s">
        <v>87</v>
      </c>
      <c r="E4308" t="s">
        <v>37</v>
      </c>
      <c r="F4308">
        <v>0</v>
      </c>
    </row>
    <row r="4309" spans="1:6">
      <c r="A4309" s="7">
        <v>44543</v>
      </c>
      <c r="B4309" t="s">
        <v>0</v>
      </c>
      <c r="C4309" s="4">
        <v>196499.6</v>
      </c>
      <c r="D4309" s="15" t="s">
        <v>88</v>
      </c>
      <c r="E4309" t="s">
        <v>39</v>
      </c>
      <c r="F4309">
        <v>0</v>
      </c>
    </row>
    <row r="4310" spans="1:6">
      <c r="A4310" s="7">
        <v>44543</v>
      </c>
      <c r="B4310" t="s">
        <v>0</v>
      </c>
      <c r="C4310" s="4">
        <v>196499.6</v>
      </c>
      <c r="D4310" s="15" t="s">
        <v>89</v>
      </c>
      <c r="E4310" t="s">
        <v>20</v>
      </c>
      <c r="F4310">
        <v>278</v>
      </c>
    </row>
    <row r="4311" spans="1:6">
      <c r="A4311" s="7">
        <v>44543</v>
      </c>
      <c r="B4311" t="s">
        <v>0</v>
      </c>
      <c r="C4311" s="4">
        <v>196499.6</v>
      </c>
      <c r="D4311" s="15" t="s">
        <v>89</v>
      </c>
      <c r="E4311" t="s">
        <v>21</v>
      </c>
      <c r="F4311">
        <v>2</v>
      </c>
    </row>
    <row r="4312" spans="1:6">
      <c r="A4312" s="7">
        <v>44543</v>
      </c>
      <c r="B4312" t="s">
        <v>0</v>
      </c>
      <c r="C4312" s="4">
        <v>196499.6</v>
      </c>
      <c r="D4312" s="15" t="s">
        <v>89</v>
      </c>
      <c r="E4312" t="s">
        <v>22</v>
      </c>
      <c r="F4312">
        <v>609</v>
      </c>
    </row>
    <row r="4313" spans="1:6">
      <c r="A4313" s="7">
        <v>44543</v>
      </c>
      <c r="B4313" t="s">
        <v>0</v>
      </c>
      <c r="C4313" s="4">
        <v>196499.6</v>
      </c>
      <c r="D4313" s="15" t="s">
        <v>90</v>
      </c>
      <c r="E4313" t="s">
        <v>91</v>
      </c>
      <c r="F4313">
        <v>0</v>
      </c>
    </row>
    <row r="4314" spans="1:6">
      <c r="A4314" s="7">
        <v>44543</v>
      </c>
      <c r="B4314" t="s">
        <v>0</v>
      </c>
      <c r="C4314" s="4">
        <v>196499.6</v>
      </c>
      <c r="D4314" s="15" t="s">
        <v>90</v>
      </c>
      <c r="E4314" t="s">
        <v>18</v>
      </c>
      <c r="F4314">
        <v>0</v>
      </c>
    </row>
    <row r="4315" spans="1:6">
      <c r="A4315" s="7">
        <v>44543</v>
      </c>
      <c r="B4315" t="s">
        <v>0</v>
      </c>
      <c r="C4315" s="4">
        <v>196499.6</v>
      </c>
      <c r="D4315" s="15" t="s">
        <v>90</v>
      </c>
      <c r="E4315" t="s">
        <v>92</v>
      </c>
      <c r="F4315">
        <v>0</v>
      </c>
    </row>
    <row r="4316" spans="1:6">
      <c r="A4316" s="7">
        <v>44543</v>
      </c>
      <c r="B4316" t="s">
        <v>0</v>
      </c>
      <c r="C4316" s="4">
        <v>196499.6</v>
      </c>
      <c r="D4316" s="15" t="s">
        <v>90</v>
      </c>
      <c r="E4316" t="s">
        <v>93</v>
      </c>
      <c r="F4316">
        <v>0</v>
      </c>
    </row>
    <row r="4317" spans="1:6">
      <c r="A4317" s="7">
        <v>44543</v>
      </c>
      <c r="B4317" t="s">
        <v>0</v>
      </c>
      <c r="C4317" s="4">
        <v>196499.6</v>
      </c>
      <c r="D4317" s="15" t="s">
        <v>90</v>
      </c>
      <c r="E4317" t="s">
        <v>94</v>
      </c>
      <c r="F4317">
        <v>0</v>
      </c>
    </row>
    <row r="4318" spans="1:6">
      <c r="A4318" s="7">
        <v>44544</v>
      </c>
      <c r="B4318" t="s">
        <v>0</v>
      </c>
      <c r="C4318" s="4">
        <v>170667</v>
      </c>
      <c r="D4318" s="15" t="s">
        <v>73</v>
      </c>
      <c r="E4318" t="s">
        <v>56</v>
      </c>
      <c r="F4318">
        <v>0</v>
      </c>
    </row>
    <row r="4319" spans="1:6">
      <c r="A4319" s="7">
        <v>44544</v>
      </c>
      <c r="B4319" t="s">
        <v>0</v>
      </c>
      <c r="C4319" s="4">
        <v>170667</v>
      </c>
      <c r="D4319" s="15" t="s">
        <v>73</v>
      </c>
      <c r="E4319" t="s">
        <v>55</v>
      </c>
      <c r="F4319">
        <v>0</v>
      </c>
    </row>
    <row r="4320" spans="1:6">
      <c r="A4320" s="7">
        <v>44544</v>
      </c>
      <c r="B4320" t="s">
        <v>0</v>
      </c>
      <c r="C4320" s="4">
        <v>170667</v>
      </c>
      <c r="D4320" s="15" t="s">
        <v>76</v>
      </c>
      <c r="E4320" t="s">
        <v>25</v>
      </c>
      <c r="F4320">
        <v>63</v>
      </c>
    </row>
    <row r="4321" spans="1:6">
      <c r="A4321" s="7">
        <v>44544</v>
      </c>
      <c r="B4321" t="s">
        <v>0</v>
      </c>
      <c r="C4321" s="4">
        <v>170667</v>
      </c>
      <c r="D4321" s="15" t="s">
        <v>78</v>
      </c>
      <c r="E4321" t="s">
        <v>57</v>
      </c>
      <c r="F4321">
        <v>53</v>
      </c>
    </row>
    <row r="4322" spans="1:6">
      <c r="A4322" s="7">
        <v>44544</v>
      </c>
      <c r="B4322" t="s">
        <v>0</v>
      </c>
      <c r="C4322" s="4">
        <v>170667</v>
      </c>
      <c r="D4322" s="15" t="s">
        <v>78</v>
      </c>
      <c r="E4322" t="s">
        <v>58</v>
      </c>
      <c r="F4322">
        <v>86</v>
      </c>
    </row>
    <row r="4323" spans="1:6">
      <c r="A4323" s="7">
        <v>44544</v>
      </c>
      <c r="B4323" t="s">
        <v>0</v>
      </c>
      <c r="C4323" s="4">
        <v>170667</v>
      </c>
      <c r="D4323" s="15" t="s">
        <v>79</v>
      </c>
      <c r="E4323" t="s">
        <v>36</v>
      </c>
      <c r="F4323">
        <v>80</v>
      </c>
    </row>
    <row r="4324" spans="1:6">
      <c r="A4324" s="7">
        <v>44544</v>
      </c>
      <c r="B4324" t="s">
        <v>0</v>
      </c>
      <c r="C4324" s="4">
        <v>170667</v>
      </c>
      <c r="D4324" s="15" t="s">
        <v>80</v>
      </c>
      <c r="E4324" t="s">
        <v>60</v>
      </c>
      <c r="F4324">
        <v>0</v>
      </c>
    </row>
    <row r="4325" spans="1:6">
      <c r="A4325" s="7">
        <v>44544</v>
      </c>
      <c r="B4325" t="s">
        <v>0</v>
      </c>
      <c r="C4325" s="4">
        <v>170667</v>
      </c>
      <c r="D4325" s="15" t="s">
        <v>80</v>
      </c>
      <c r="E4325" t="s">
        <v>59</v>
      </c>
      <c r="F4325">
        <v>0</v>
      </c>
    </row>
    <row r="4326" spans="1:6">
      <c r="A4326" s="7">
        <v>44544</v>
      </c>
      <c r="B4326" t="s">
        <v>0</v>
      </c>
      <c r="C4326" s="4">
        <v>170667</v>
      </c>
      <c r="D4326" s="15" t="s">
        <v>81</v>
      </c>
      <c r="E4326" t="s">
        <v>15</v>
      </c>
      <c r="F4326">
        <v>0</v>
      </c>
    </row>
    <row r="4327" spans="1:6">
      <c r="A4327" s="7">
        <v>44544</v>
      </c>
      <c r="B4327" t="s">
        <v>0</v>
      </c>
      <c r="C4327" s="4">
        <v>170667</v>
      </c>
      <c r="D4327" s="15" t="s">
        <v>81</v>
      </c>
      <c r="E4327" t="s">
        <v>16</v>
      </c>
      <c r="F4327">
        <v>22</v>
      </c>
    </row>
    <row r="4328" spans="1:6">
      <c r="A4328" s="7">
        <v>44544</v>
      </c>
      <c r="B4328" t="s">
        <v>0</v>
      </c>
      <c r="C4328" s="4">
        <v>170667</v>
      </c>
      <c r="D4328" s="15" t="s">
        <v>81</v>
      </c>
      <c r="E4328" t="s">
        <v>17</v>
      </c>
      <c r="F4328">
        <v>0</v>
      </c>
    </row>
    <row r="4329" spans="1:6">
      <c r="A4329" s="7">
        <v>44544</v>
      </c>
      <c r="B4329" t="s">
        <v>0</v>
      </c>
      <c r="C4329" s="4">
        <v>170667</v>
      </c>
      <c r="D4329" s="15" t="s">
        <v>82</v>
      </c>
      <c r="E4329" t="s">
        <v>19</v>
      </c>
      <c r="F4329">
        <v>0</v>
      </c>
    </row>
    <row r="4330" spans="1:6">
      <c r="A4330" s="7">
        <v>44544</v>
      </c>
      <c r="B4330" t="s">
        <v>0</v>
      </c>
      <c r="C4330" s="4">
        <v>170667</v>
      </c>
      <c r="D4330" s="15" t="s">
        <v>83</v>
      </c>
      <c r="E4330" t="s">
        <v>14</v>
      </c>
      <c r="F4330">
        <v>2</v>
      </c>
    </row>
    <row r="4331" spans="1:6">
      <c r="A4331" s="7">
        <v>44544</v>
      </c>
      <c r="B4331" t="s">
        <v>0</v>
      </c>
      <c r="C4331" s="4">
        <v>170667</v>
      </c>
      <c r="D4331" s="15" t="s">
        <v>84</v>
      </c>
      <c r="E4331" t="s">
        <v>38</v>
      </c>
      <c r="F4331">
        <v>274</v>
      </c>
    </row>
    <row r="4332" spans="1:6">
      <c r="A4332" s="7">
        <v>44544</v>
      </c>
      <c r="B4332" t="s">
        <v>0</v>
      </c>
      <c r="C4332" s="4">
        <v>170667</v>
      </c>
      <c r="D4332" s="15" t="s">
        <v>85</v>
      </c>
      <c r="E4332" t="s">
        <v>40</v>
      </c>
      <c r="F4332">
        <v>5884</v>
      </c>
    </row>
    <row r="4333" spans="1:6">
      <c r="A4333" s="7">
        <v>44544</v>
      </c>
      <c r="B4333" t="s">
        <v>0</v>
      </c>
      <c r="C4333" s="4">
        <v>170667</v>
      </c>
      <c r="D4333" s="15" t="s">
        <v>86</v>
      </c>
      <c r="E4333" t="s">
        <v>13</v>
      </c>
      <c r="F4333">
        <v>0</v>
      </c>
    </row>
    <row r="4334" spans="1:6">
      <c r="A4334" s="7">
        <v>44544</v>
      </c>
      <c r="B4334" t="s">
        <v>0</v>
      </c>
      <c r="C4334" s="4">
        <v>170667</v>
      </c>
      <c r="D4334" s="15" t="s">
        <v>87</v>
      </c>
      <c r="E4334" t="s">
        <v>37</v>
      </c>
      <c r="F4334">
        <v>0</v>
      </c>
    </row>
    <row r="4335" spans="1:6">
      <c r="A4335" s="7">
        <v>44544</v>
      </c>
      <c r="B4335" t="s">
        <v>0</v>
      </c>
      <c r="C4335" s="4">
        <v>170667</v>
      </c>
      <c r="D4335" s="15" t="s">
        <v>88</v>
      </c>
      <c r="E4335" t="s">
        <v>39</v>
      </c>
      <c r="F4335">
        <v>0</v>
      </c>
    </row>
    <row r="4336" spans="1:6">
      <c r="A4336" s="7">
        <v>44544</v>
      </c>
      <c r="B4336" t="s">
        <v>0</v>
      </c>
      <c r="C4336" s="4">
        <v>170667</v>
      </c>
      <c r="D4336" s="15" t="s">
        <v>89</v>
      </c>
      <c r="E4336" t="s">
        <v>20</v>
      </c>
      <c r="F4336">
        <v>300</v>
      </c>
    </row>
    <row r="4337" spans="1:6">
      <c r="A4337" s="7">
        <v>44544</v>
      </c>
      <c r="B4337" t="s">
        <v>0</v>
      </c>
      <c r="C4337" s="4">
        <v>170667</v>
      </c>
      <c r="D4337" s="15" t="s">
        <v>89</v>
      </c>
      <c r="E4337" t="s">
        <v>21</v>
      </c>
      <c r="F4337">
        <v>2</v>
      </c>
    </row>
    <row r="4338" spans="1:6">
      <c r="A4338" s="7">
        <v>44544</v>
      </c>
      <c r="B4338" t="s">
        <v>0</v>
      </c>
      <c r="C4338" s="4">
        <v>170667</v>
      </c>
      <c r="D4338" s="15" t="s">
        <v>89</v>
      </c>
      <c r="E4338" t="s">
        <v>22</v>
      </c>
      <c r="F4338">
        <v>638</v>
      </c>
    </row>
    <row r="4339" spans="1:6">
      <c r="A4339" s="7">
        <v>44544</v>
      </c>
      <c r="B4339" t="s">
        <v>0</v>
      </c>
      <c r="C4339" s="4">
        <v>170667</v>
      </c>
      <c r="D4339" s="15" t="s">
        <v>90</v>
      </c>
      <c r="E4339" t="s">
        <v>91</v>
      </c>
      <c r="F4339">
        <v>0</v>
      </c>
    </row>
    <row r="4340" spans="1:6">
      <c r="A4340" s="7">
        <v>44544</v>
      </c>
      <c r="B4340" t="s">
        <v>0</v>
      </c>
      <c r="C4340" s="4">
        <v>170667</v>
      </c>
      <c r="D4340" s="15" t="s">
        <v>90</v>
      </c>
      <c r="E4340" t="s">
        <v>18</v>
      </c>
      <c r="F4340">
        <v>0</v>
      </c>
    </row>
    <row r="4341" spans="1:6">
      <c r="A4341" s="7">
        <v>44544</v>
      </c>
      <c r="B4341" t="s">
        <v>0</v>
      </c>
      <c r="C4341" s="4">
        <v>170667</v>
      </c>
      <c r="D4341" s="15" t="s">
        <v>90</v>
      </c>
      <c r="E4341" t="s">
        <v>92</v>
      </c>
      <c r="F4341">
        <v>0</v>
      </c>
    </row>
    <row r="4342" spans="1:6">
      <c r="A4342" s="7">
        <v>44544</v>
      </c>
      <c r="B4342" t="s">
        <v>0</v>
      </c>
      <c r="C4342" s="4">
        <v>170667</v>
      </c>
      <c r="D4342" s="15" t="s">
        <v>90</v>
      </c>
      <c r="E4342" t="s">
        <v>93</v>
      </c>
      <c r="F4342">
        <v>0</v>
      </c>
    </row>
    <row r="4343" spans="1:6">
      <c r="A4343" s="7">
        <v>44544</v>
      </c>
      <c r="B4343" t="s">
        <v>0</v>
      </c>
      <c r="C4343" s="4">
        <v>170667</v>
      </c>
      <c r="D4343" s="15" t="s">
        <v>90</v>
      </c>
      <c r="E4343" t="s">
        <v>94</v>
      </c>
      <c r="F4343">
        <v>0</v>
      </c>
    </row>
    <row r="4344" spans="1:6">
      <c r="A4344" s="7">
        <v>44545</v>
      </c>
      <c r="B4344" t="s">
        <v>0</v>
      </c>
      <c r="C4344" s="4">
        <v>159466.43</v>
      </c>
      <c r="D4344" s="15" t="s">
        <v>73</v>
      </c>
      <c r="E4344" t="s">
        <v>56</v>
      </c>
      <c r="F4344">
        <v>0</v>
      </c>
    </row>
    <row r="4345" spans="1:6">
      <c r="A4345" s="7">
        <v>44545</v>
      </c>
      <c r="B4345" t="s">
        <v>0</v>
      </c>
      <c r="C4345" s="4">
        <v>159466.43</v>
      </c>
      <c r="D4345" s="15" t="s">
        <v>73</v>
      </c>
      <c r="E4345" t="s">
        <v>55</v>
      </c>
      <c r="F4345">
        <v>0</v>
      </c>
    </row>
    <row r="4346" spans="1:6">
      <c r="A4346" s="7">
        <v>44545</v>
      </c>
      <c r="B4346" t="s">
        <v>0</v>
      </c>
      <c r="C4346" s="4">
        <v>159466.43</v>
      </c>
      <c r="D4346" s="15" t="s">
        <v>76</v>
      </c>
      <c r="E4346" t="s">
        <v>25</v>
      </c>
      <c r="F4346">
        <v>67</v>
      </c>
    </row>
    <row r="4347" spans="1:6">
      <c r="A4347" s="7">
        <v>44545</v>
      </c>
      <c r="B4347" t="s">
        <v>0</v>
      </c>
      <c r="C4347" s="4">
        <v>159466.43</v>
      </c>
      <c r="D4347" s="15" t="s">
        <v>78</v>
      </c>
      <c r="E4347" t="s">
        <v>57</v>
      </c>
      <c r="F4347">
        <v>59</v>
      </c>
    </row>
    <row r="4348" spans="1:6">
      <c r="A4348" s="7">
        <v>44545</v>
      </c>
      <c r="B4348" t="s">
        <v>0</v>
      </c>
      <c r="C4348" s="4">
        <v>159466.43</v>
      </c>
      <c r="D4348" s="15" t="s">
        <v>78</v>
      </c>
      <c r="E4348" t="s">
        <v>58</v>
      </c>
      <c r="F4348">
        <v>81</v>
      </c>
    </row>
    <row r="4349" spans="1:6">
      <c r="A4349" s="7">
        <v>44545</v>
      </c>
      <c r="B4349" t="s">
        <v>0</v>
      </c>
      <c r="C4349" s="4">
        <v>159466.43</v>
      </c>
      <c r="D4349" s="15" t="s">
        <v>79</v>
      </c>
      <c r="E4349" t="s">
        <v>36</v>
      </c>
      <c r="F4349">
        <v>58</v>
      </c>
    </row>
    <row r="4350" spans="1:6">
      <c r="A4350" s="7">
        <v>44545</v>
      </c>
      <c r="B4350" t="s">
        <v>0</v>
      </c>
      <c r="C4350" s="4">
        <v>159466.43</v>
      </c>
      <c r="D4350" s="15" t="s">
        <v>80</v>
      </c>
      <c r="E4350" t="s">
        <v>60</v>
      </c>
      <c r="F4350">
        <v>0</v>
      </c>
    </row>
    <row r="4351" spans="1:6">
      <c r="A4351" s="7">
        <v>44545</v>
      </c>
      <c r="B4351" t="s">
        <v>0</v>
      </c>
      <c r="C4351" s="4">
        <v>159466.43</v>
      </c>
      <c r="D4351" s="15" t="s">
        <v>80</v>
      </c>
      <c r="E4351" t="s">
        <v>59</v>
      </c>
      <c r="F4351">
        <v>0</v>
      </c>
    </row>
    <row r="4352" spans="1:6">
      <c r="A4352" s="7">
        <v>44545</v>
      </c>
      <c r="B4352" t="s">
        <v>0</v>
      </c>
      <c r="C4352" s="4">
        <v>159466.43</v>
      </c>
      <c r="D4352" s="15" t="s">
        <v>81</v>
      </c>
      <c r="E4352" t="s">
        <v>15</v>
      </c>
      <c r="F4352">
        <v>0</v>
      </c>
    </row>
    <row r="4353" spans="1:6">
      <c r="A4353" s="7">
        <v>44545</v>
      </c>
      <c r="B4353" t="s">
        <v>0</v>
      </c>
      <c r="C4353" s="4">
        <v>159466.43</v>
      </c>
      <c r="D4353" s="15" t="s">
        <v>81</v>
      </c>
      <c r="E4353" t="s">
        <v>16</v>
      </c>
      <c r="F4353">
        <v>18</v>
      </c>
    </row>
    <row r="4354" spans="1:6">
      <c r="A4354" s="7">
        <v>44545</v>
      </c>
      <c r="B4354" t="s">
        <v>0</v>
      </c>
      <c r="C4354" s="4">
        <v>159466.43</v>
      </c>
      <c r="D4354" s="15" t="s">
        <v>81</v>
      </c>
      <c r="E4354" t="s">
        <v>17</v>
      </c>
      <c r="F4354">
        <v>0</v>
      </c>
    </row>
    <row r="4355" spans="1:6">
      <c r="A4355" s="7">
        <v>44545</v>
      </c>
      <c r="B4355" t="s">
        <v>0</v>
      </c>
      <c r="C4355" s="4">
        <v>159466.43</v>
      </c>
      <c r="D4355" s="15" t="s">
        <v>82</v>
      </c>
      <c r="E4355" t="s">
        <v>19</v>
      </c>
      <c r="F4355">
        <v>0</v>
      </c>
    </row>
    <row r="4356" spans="1:6">
      <c r="A4356" s="7">
        <v>44545</v>
      </c>
      <c r="B4356" t="s">
        <v>0</v>
      </c>
      <c r="C4356" s="4">
        <v>159466.43</v>
      </c>
      <c r="D4356" s="15" t="s">
        <v>83</v>
      </c>
      <c r="E4356" t="s">
        <v>14</v>
      </c>
      <c r="F4356">
        <v>2</v>
      </c>
    </row>
    <row r="4357" spans="1:6">
      <c r="A4357" s="7">
        <v>44545</v>
      </c>
      <c r="B4357" t="s">
        <v>0</v>
      </c>
      <c r="C4357" s="4">
        <v>159466.43</v>
      </c>
      <c r="D4357" s="15" t="s">
        <v>84</v>
      </c>
      <c r="E4357" t="s">
        <v>38</v>
      </c>
      <c r="F4357">
        <v>289</v>
      </c>
    </row>
    <row r="4358" spans="1:6">
      <c r="A4358" s="7">
        <v>44545</v>
      </c>
      <c r="B4358" t="s">
        <v>0</v>
      </c>
      <c r="C4358" s="4">
        <v>159466.43</v>
      </c>
      <c r="D4358" s="15" t="s">
        <v>85</v>
      </c>
      <c r="E4358" t="s">
        <v>40</v>
      </c>
      <c r="F4358">
        <v>6594</v>
      </c>
    </row>
    <row r="4359" spans="1:6">
      <c r="A4359" s="7">
        <v>44545</v>
      </c>
      <c r="B4359" t="s">
        <v>0</v>
      </c>
      <c r="C4359" s="4">
        <v>159466.43</v>
      </c>
      <c r="D4359" s="15" t="s">
        <v>86</v>
      </c>
      <c r="E4359" t="s">
        <v>13</v>
      </c>
      <c r="F4359">
        <v>0</v>
      </c>
    </row>
    <row r="4360" spans="1:6">
      <c r="A4360" s="7">
        <v>44545</v>
      </c>
      <c r="B4360" t="s">
        <v>0</v>
      </c>
      <c r="C4360" s="4">
        <v>159466.43</v>
      </c>
      <c r="D4360" s="15" t="s">
        <v>87</v>
      </c>
      <c r="E4360" t="s">
        <v>37</v>
      </c>
      <c r="F4360">
        <v>0</v>
      </c>
    </row>
    <row r="4361" spans="1:6">
      <c r="A4361" s="7">
        <v>44545</v>
      </c>
      <c r="B4361" t="s">
        <v>0</v>
      </c>
      <c r="C4361" s="4">
        <v>159466.43</v>
      </c>
      <c r="D4361" s="15" t="s">
        <v>88</v>
      </c>
      <c r="E4361" t="s">
        <v>39</v>
      </c>
      <c r="F4361">
        <v>0</v>
      </c>
    </row>
    <row r="4362" spans="1:6">
      <c r="A4362" s="7">
        <v>44545</v>
      </c>
      <c r="B4362" t="s">
        <v>0</v>
      </c>
      <c r="C4362" s="4">
        <v>159466.43</v>
      </c>
      <c r="D4362" s="15" t="s">
        <v>89</v>
      </c>
      <c r="E4362" t="s">
        <v>20</v>
      </c>
      <c r="F4362">
        <v>292</v>
      </c>
    </row>
    <row r="4363" spans="1:6">
      <c r="A4363" s="7">
        <v>44545</v>
      </c>
      <c r="B4363" t="s">
        <v>0</v>
      </c>
      <c r="C4363" s="4">
        <v>159466.43</v>
      </c>
      <c r="D4363" s="15" t="s">
        <v>89</v>
      </c>
      <c r="E4363" t="s">
        <v>21</v>
      </c>
      <c r="F4363">
        <v>2</v>
      </c>
    </row>
    <row r="4364" spans="1:6">
      <c r="A4364" s="7">
        <v>44545</v>
      </c>
      <c r="B4364" t="s">
        <v>0</v>
      </c>
      <c r="C4364" s="4">
        <v>159466.43</v>
      </c>
      <c r="D4364" s="15" t="s">
        <v>89</v>
      </c>
      <c r="E4364" t="s">
        <v>22</v>
      </c>
      <c r="F4364">
        <v>563</v>
      </c>
    </row>
    <row r="4365" spans="1:6">
      <c r="A4365" s="7">
        <v>44545</v>
      </c>
      <c r="B4365" t="s">
        <v>0</v>
      </c>
      <c r="C4365" s="4">
        <v>159466.43</v>
      </c>
      <c r="D4365" s="15" t="s">
        <v>90</v>
      </c>
      <c r="E4365" t="s">
        <v>91</v>
      </c>
      <c r="F4365">
        <v>1</v>
      </c>
    </row>
    <row r="4366" spans="1:6">
      <c r="A4366" s="7">
        <v>44545</v>
      </c>
      <c r="B4366" t="s">
        <v>0</v>
      </c>
      <c r="C4366" s="4">
        <v>159466.43</v>
      </c>
      <c r="D4366" s="15" t="s">
        <v>90</v>
      </c>
      <c r="E4366" t="s">
        <v>18</v>
      </c>
      <c r="F4366">
        <v>0</v>
      </c>
    </row>
    <row r="4367" spans="1:6">
      <c r="A4367" s="7">
        <v>44545</v>
      </c>
      <c r="B4367" t="s">
        <v>0</v>
      </c>
      <c r="C4367" s="4">
        <v>159466.43</v>
      </c>
      <c r="D4367" s="15" t="s">
        <v>90</v>
      </c>
      <c r="E4367" t="s">
        <v>92</v>
      </c>
      <c r="F4367">
        <v>0</v>
      </c>
    </row>
    <row r="4368" spans="1:6">
      <c r="A4368" s="7">
        <v>44545</v>
      </c>
      <c r="B4368" t="s">
        <v>0</v>
      </c>
      <c r="C4368" s="4">
        <v>159466.43</v>
      </c>
      <c r="D4368" s="15" t="s">
        <v>90</v>
      </c>
      <c r="E4368" t="s">
        <v>93</v>
      </c>
      <c r="F4368">
        <v>0</v>
      </c>
    </row>
    <row r="4369" spans="1:6">
      <c r="A4369" s="7">
        <v>44545</v>
      </c>
      <c r="B4369" t="s">
        <v>0</v>
      </c>
      <c r="C4369" s="4">
        <v>159466.43</v>
      </c>
      <c r="D4369" s="15" t="s">
        <v>90</v>
      </c>
      <c r="E4369" t="s">
        <v>94</v>
      </c>
      <c r="F4369">
        <v>0</v>
      </c>
    </row>
    <row r="4370" spans="1:6">
      <c r="A4370" s="7">
        <v>44546</v>
      </c>
      <c r="B4370" t="s">
        <v>0</v>
      </c>
      <c r="C4370" s="4">
        <v>151733.28</v>
      </c>
      <c r="D4370" s="15" t="s">
        <v>73</v>
      </c>
      <c r="E4370" t="s">
        <v>56</v>
      </c>
      <c r="F4370">
        <v>0</v>
      </c>
    </row>
    <row r="4371" spans="1:6">
      <c r="A4371" s="7">
        <v>44546</v>
      </c>
      <c r="B4371" t="s">
        <v>0</v>
      </c>
      <c r="C4371" s="4">
        <v>151733.28</v>
      </c>
      <c r="D4371" s="15" t="s">
        <v>73</v>
      </c>
      <c r="E4371" t="s">
        <v>55</v>
      </c>
      <c r="F4371">
        <v>0</v>
      </c>
    </row>
    <row r="4372" spans="1:6">
      <c r="A4372" s="7">
        <v>44546</v>
      </c>
      <c r="B4372" t="s">
        <v>0</v>
      </c>
      <c r="C4372" s="4">
        <v>151733.28</v>
      </c>
      <c r="D4372" s="15" t="s">
        <v>76</v>
      </c>
      <c r="E4372" t="s">
        <v>25</v>
      </c>
      <c r="F4372">
        <v>41</v>
      </c>
    </row>
    <row r="4373" spans="1:6">
      <c r="A4373" s="7">
        <v>44546</v>
      </c>
      <c r="B4373" t="s">
        <v>0</v>
      </c>
      <c r="C4373" s="4">
        <v>151733.28</v>
      </c>
      <c r="D4373" s="15" t="s">
        <v>78</v>
      </c>
      <c r="E4373" t="s">
        <v>57</v>
      </c>
      <c r="F4373">
        <v>71</v>
      </c>
    </row>
    <row r="4374" spans="1:6">
      <c r="A4374" s="7">
        <v>44546</v>
      </c>
      <c r="B4374" t="s">
        <v>0</v>
      </c>
      <c r="C4374" s="4">
        <v>151733.28</v>
      </c>
      <c r="D4374" s="15" t="s">
        <v>78</v>
      </c>
      <c r="E4374" t="s">
        <v>58</v>
      </c>
      <c r="F4374">
        <v>55</v>
      </c>
    </row>
    <row r="4375" spans="1:6">
      <c r="A4375" s="7">
        <v>44546</v>
      </c>
      <c r="B4375" t="s">
        <v>0</v>
      </c>
      <c r="C4375" s="4">
        <v>151733.28</v>
      </c>
      <c r="D4375" s="15" t="s">
        <v>79</v>
      </c>
      <c r="E4375" t="s">
        <v>36</v>
      </c>
      <c r="F4375">
        <v>33</v>
      </c>
    </row>
    <row r="4376" spans="1:6">
      <c r="A4376" s="7">
        <v>44546</v>
      </c>
      <c r="B4376" t="s">
        <v>0</v>
      </c>
      <c r="C4376" s="4">
        <v>151733.28</v>
      </c>
      <c r="D4376" s="15" t="s">
        <v>80</v>
      </c>
      <c r="E4376" t="s">
        <v>60</v>
      </c>
      <c r="F4376">
        <v>0</v>
      </c>
    </row>
    <row r="4377" spans="1:6">
      <c r="A4377" s="7">
        <v>44546</v>
      </c>
      <c r="B4377" t="s">
        <v>0</v>
      </c>
      <c r="C4377" s="4">
        <v>151733.28</v>
      </c>
      <c r="D4377" s="15" t="s">
        <v>80</v>
      </c>
      <c r="E4377" t="s">
        <v>59</v>
      </c>
      <c r="F4377">
        <v>0</v>
      </c>
    </row>
    <row r="4378" spans="1:6">
      <c r="A4378" s="7">
        <v>44546</v>
      </c>
      <c r="B4378" t="s">
        <v>0</v>
      </c>
      <c r="C4378" s="4">
        <v>151733.28</v>
      </c>
      <c r="D4378" s="15" t="s">
        <v>81</v>
      </c>
      <c r="E4378" t="s">
        <v>15</v>
      </c>
      <c r="F4378">
        <v>0</v>
      </c>
    </row>
    <row r="4379" spans="1:6">
      <c r="A4379" s="7">
        <v>44546</v>
      </c>
      <c r="B4379" t="s">
        <v>0</v>
      </c>
      <c r="C4379" s="4">
        <v>151733.28</v>
      </c>
      <c r="D4379" s="15" t="s">
        <v>81</v>
      </c>
      <c r="E4379" t="s">
        <v>16</v>
      </c>
      <c r="F4379">
        <v>17</v>
      </c>
    </row>
    <row r="4380" spans="1:6">
      <c r="A4380" s="7">
        <v>44546</v>
      </c>
      <c r="B4380" t="s">
        <v>0</v>
      </c>
      <c r="C4380" s="4">
        <v>151733.28</v>
      </c>
      <c r="D4380" s="15" t="s">
        <v>81</v>
      </c>
      <c r="E4380" t="s">
        <v>17</v>
      </c>
      <c r="F4380">
        <v>0</v>
      </c>
    </row>
    <row r="4381" spans="1:6">
      <c r="A4381" s="7">
        <v>44546</v>
      </c>
      <c r="B4381" t="s">
        <v>0</v>
      </c>
      <c r="C4381" s="4">
        <v>151733.28</v>
      </c>
      <c r="D4381" s="15" t="s">
        <v>82</v>
      </c>
      <c r="E4381" t="s">
        <v>19</v>
      </c>
      <c r="F4381">
        <v>0</v>
      </c>
    </row>
    <row r="4382" spans="1:6">
      <c r="A4382" s="7">
        <v>44546</v>
      </c>
      <c r="B4382" t="s">
        <v>0</v>
      </c>
      <c r="C4382" s="4">
        <v>151733.28</v>
      </c>
      <c r="D4382" s="15" t="s">
        <v>83</v>
      </c>
      <c r="E4382" t="s">
        <v>14</v>
      </c>
      <c r="F4382">
        <v>2</v>
      </c>
    </row>
    <row r="4383" spans="1:6">
      <c r="A4383" s="7">
        <v>44546</v>
      </c>
      <c r="B4383" t="s">
        <v>0</v>
      </c>
      <c r="C4383" s="4">
        <v>151733.28</v>
      </c>
      <c r="D4383" s="15" t="s">
        <v>84</v>
      </c>
      <c r="E4383" t="s">
        <v>38</v>
      </c>
      <c r="F4383">
        <v>290</v>
      </c>
    </row>
    <row r="4384" spans="1:6">
      <c r="A4384" s="7">
        <v>44546</v>
      </c>
      <c r="B4384" t="s">
        <v>0</v>
      </c>
      <c r="C4384" s="4">
        <v>151733.28</v>
      </c>
      <c r="D4384" s="15" t="s">
        <v>85</v>
      </c>
      <c r="E4384" t="s">
        <v>40</v>
      </c>
      <c r="F4384">
        <v>6040</v>
      </c>
    </row>
    <row r="4385" spans="1:6">
      <c r="A4385" s="7">
        <v>44546</v>
      </c>
      <c r="B4385" t="s">
        <v>0</v>
      </c>
      <c r="C4385" s="4">
        <v>151733.28</v>
      </c>
      <c r="D4385" s="15" t="s">
        <v>86</v>
      </c>
      <c r="E4385" t="s">
        <v>13</v>
      </c>
      <c r="F4385">
        <v>0</v>
      </c>
    </row>
    <row r="4386" spans="1:6">
      <c r="A4386" s="7">
        <v>44546</v>
      </c>
      <c r="B4386" t="s">
        <v>0</v>
      </c>
      <c r="C4386" s="4">
        <v>151733.28</v>
      </c>
      <c r="D4386" s="15" t="s">
        <v>87</v>
      </c>
      <c r="E4386" t="s">
        <v>37</v>
      </c>
      <c r="F4386">
        <v>0</v>
      </c>
    </row>
    <row r="4387" spans="1:6">
      <c r="A4387" s="7">
        <v>44546</v>
      </c>
      <c r="B4387" t="s">
        <v>0</v>
      </c>
      <c r="C4387" s="4">
        <v>151733.28</v>
      </c>
      <c r="D4387" s="15" t="s">
        <v>88</v>
      </c>
      <c r="E4387" t="s">
        <v>39</v>
      </c>
      <c r="F4387">
        <v>0</v>
      </c>
    </row>
    <row r="4388" spans="1:6">
      <c r="A4388" s="7">
        <v>44546</v>
      </c>
      <c r="B4388" t="s">
        <v>0</v>
      </c>
      <c r="C4388" s="4">
        <v>151733.28</v>
      </c>
      <c r="D4388" s="15" t="s">
        <v>89</v>
      </c>
      <c r="E4388" t="s">
        <v>20</v>
      </c>
      <c r="F4388">
        <v>239</v>
      </c>
    </row>
    <row r="4389" spans="1:6">
      <c r="A4389" s="7">
        <v>44546</v>
      </c>
      <c r="B4389" t="s">
        <v>0</v>
      </c>
      <c r="C4389" s="4">
        <v>151733.28</v>
      </c>
      <c r="D4389" s="15" t="s">
        <v>89</v>
      </c>
      <c r="E4389" t="s">
        <v>21</v>
      </c>
      <c r="F4389">
        <v>2</v>
      </c>
    </row>
    <row r="4390" spans="1:6">
      <c r="A4390" s="7">
        <v>44546</v>
      </c>
      <c r="B4390" t="s">
        <v>0</v>
      </c>
      <c r="C4390" s="4">
        <v>151733.28</v>
      </c>
      <c r="D4390" s="15" t="s">
        <v>89</v>
      </c>
      <c r="E4390" t="s">
        <v>22</v>
      </c>
      <c r="F4390">
        <v>354</v>
      </c>
    </row>
    <row r="4391" spans="1:6">
      <c r="A4391" s="7">
        <v>44546</v>
      </c>
      <c r="B4391" t="s">
        <v>0</v>
      </c>
      <c r="C4391" s="4">
        <v>151733.28</v>
      </c>
      <c r="D4391" s="15" t="s">
        <v>90</v>
      </c>
      <c r="E4391" t="s">
        <v>91</v>
      </c>
      <c r="F4391">
        <v>1</v>
      </c>
    </row>
    <row r="4392" spans="1:6">
      <c r="A4392" s="7">
        <v>44546</v>
      </c>
      <c r="B4392" t="s">
        <v>0</v>
      </c>
      <c r="C4392" s="4">
        <v>151733.28</v>
      </c>
      <c r="D4392" s="15" t="s">
        <v>90</v>
      </c>
      <c r="E4392" t="s">
        <v>18</v>
      </c>
      <c r="F4392">
        <v>0</v>
      </c>
    </row>
    <row r="4393" spans="1:6">
      <c r="A4393" s="7">
        <v>44546</v>
      </c>
      <c r="B4393" t="s">
        <v>0</v>
      </c>
      <c r="C4393" s="4">
        <v>151733.28</v>
      </c>
      <c r="D4393" s="15" t="s">
        <v>90</v>
      </c>
      <c r="E4393" t="s">
        <v>92</v>
      </c>
      <c r="F4393">
        <v>0</v>
      </c>
    </row>
    <row r="4394" spans="1:6">
      <c r="A4394" s="7">
        <v>44546</v>
      </c>
      <c r="B4394" t="s">
        <v>0</v>
      </c>
      <c r="C4394" s="4">
        <v>151733.28</v>
      </c>
      <c r="D4394" s="15" t="s">
        <v>90</v>
      </c>
      <c r="E4394" t="s">
        <v>93</v>
      </c>
      <c r="F4394">
        <v>0</v>
      </c>
    </row>
    <row r="4395" spans="1:6">
      <c r="A4395" s="7">
        <v>44546</v>
      </c>
      <c r="B4395" t="s">
        <v>0</v>
      </c>
      <c r="C4395" s="4">
        <v>151733.28</v>
      </c>
      <c r="D4395" s="15" t="s">
        <v>90</v>
      </c>
      <c r="E4395" t="s">
        <v>94</v>
      </c>
      <c r="F4395">
        <v>0</v>
      </c>
    </row>
    <row r="4396" spans="1:6">
      <c r="A4396" s="7">
        <v>44547</v>
      </c>
      <c r="B4396" t="s">
        <v>0</v>
      </c>
      <c r="C4396" s="4">
        <v>132666.29999999999</v>
      </c>
      <c r="D4396" s="15" t="s">
        <v>73</v>
      </c>
      <c r="E4396" t="s">
        <v>56</v>
      </c>
      <c r="F4396">
        <v>0</v>
      </c>
    </row>
    <row r="4397" spans="1:6">
      <c r="A4397" s="7">
        <v>44547</v>
      </c>
      <c r="B4397" t="s">
        <v>0</v>
      </c>
      <c r="C4397" s="4">
        <v>132666.29999999999</v>
      </c>
      <c r="D4397" s="15" t="s">
        <v>73</v>
      </c>
      <c r="E4397" t="s">
        <v>55</v>
      </c>
      <c r="F4397">
        <v>0</v>
      </c>
    </row>
    <row r="4398" spans="1:6">
      <c r="A4398" s="7">
        <v>44547</v>
      </c>
      <c r="B4398" t="s">
        <v>0</v>
      </c>
      <c r="C4398" s="4">
        <v>132666.29999999999</v>
      </c>
      <c r="D4398" s="15" t="s">
        <v>76</v>
      </c>
      <c r="E4398" t="s">
        <v>25</v>
      </c>
      <c r="F4398">
        <v>32</v>
      </c>
    </row>
    <row r="4399" spans="1:6">
      <c r="A4399" s="7">
        <v>44547</v>
      </c>
      <c r="B4399" t="s">
        <v>0</v>
      </c>
      <c r="C4399" s="4">
        <v>132666.29999999999</v>
      </c>
      <c r="D4399" s="15" t="s">
        <v>78</v>
      </c>
      <c r="E4399" t="s">
        <v>57</v>
      </c>
      <c r="F4399">
        <v>73</v>
      </c>
    </row>
    <row r="4400" spans="1:6">
      <c r="A4400" s="7">
        <v>44547</v>
      </c>
      <c r="B4400" t="s">
        <v>0</v>
      </c>
      <c r="C4400" s="4">
        <v>132666.29999999999</v>
      </c>
      <c r="D4400" s="15" t="s">
        <v>78</v>
      </c>
      <c r="E4400" t="s">
        <v>58</v>
      </c>
      <c r="F4400">
        <v>43</v>
      </c>
    </row>
    <row r="4401" spans="1:6">
      <c r="A4401" s="7">
        <v>44547</v>
      </c>
      <c r="B4401" t="s">
        <v>0</v>
      </c>
      <c r="C4401" s="4">
        <v>132666.29999999999</v>
      </c>
      <c r="D4401" s="15" t="s">
        <v>79</v>
      </c>
      <c r="E4401" t="s">
        <v>36</v>
      </c>
      <c r="F4401">
        <v>63</v>
      </c>
    </row>
    <row r="4402" spans="1:6">
      <c r="A4402" s="7">
        <v>44547</v>
      </c>
      <c r="B4402" t="s">
        <v>0</v>
      </c>
      <c r="C4402" s="4">
        <v>132666.29999999999</v>
      </c>
      <c r="D4402" s="15" t="s">
        <v>80</v>
      </c>
      <c r="E4402" t="s">
        <v>60</v>
      </c>
      <c r="F4402">
        <v>0</v>
      </c>
    </row>
    <row r="4403" spans="1:6">
      <c r="A4403" s="7">
        <v>44547</v>
      </c>
      <c r="B4403" t="s">
        <v>0</v>
      </c>
      <c r="C4403" s="4">
        <v>132666.29999999999</v>
      </c>
      <c r="D4403" s="15" t="s">
        <v>80</v>
      </c>
      <c r="E4403" t="s">
        <v>59</v>
      </c>
      <c r="F4403">
        <v>0</v>
      </c>
    </row>
    <row r="4404" spans="1:6">
      <c r="A4404" s="7">
        <v>44547</v>
      </c>
      <c r="B4404" t="s">
        <v>0</v>
      </c>
      <c r="C4404" s="4">
        <v>132666.29999999999</v>
      </c>
      <c r="D4404" s="15" t="s">
        <v>81</v>
      </c>
      <c r="E4404" t="s">
        <v>15</v>
      </c>
      <c r="F4404">
        <v>0</v>
      </c>
    </row>
    <row r="4405" spans="1:6">
      <c r="A4405" s="7">
        <v>44547</v>
      </c>
      <c r="B4405" t="s">
        <v>0</v>
      </c>
      <c r="C4405" s="4">
        <v>132666.29999999999</v>
      </c>
      <c r="D4405" s="15" t="s">
        <v>81</v>
      </c>
      <c r="E4405" t="s">
        <v>16</v>
      </c>
      <c r="F4405">
        <v>18</v>
      </c>
    </row>
    <row r="4406" spans="1:6">
      <c r="A4406" s="7">
        <v>44547</v>
      </c>
      <c r="B4406" t="s">
        <v>0</v>
      </c>
      <c r="C4406" s="4">
        <v>132666.29999999999</v>
      </c>
      <c r="D4406" s="15" t="s">
        <v>81</v>
      </c>
      <c r="E4406" t="s">
        <v>17</v>
      </c>
      <c r="F4406">
        <v>0</v>
      </c>
    </row>
    <row r="4407" spans="1:6">
      <c r="A4407" s="7">
        <v>44547</v>
      </c>
      <c r="B4407" t="s">
        <v>0</v>
      </c>
      <c r="C4407" s="4">
        <v>132666.29999999999</v>
      </c>
      <c r="D4407" s="15" t="s">
        <v>82</v>
      </c>
      <c r="E4407" t="s">
        <v>19</v>
      </c>
      <c r="F4407">
        <v>0</v>
      </c>
    </row>
    <row r="4408" spans="1:6">
      <c r="A4408" s="7">
        <v>44547</v>
      </c>
      <c r="B4408" t="s">
        <v>0</v>
      </c>
      <c r="C4408" s="4">
        <v>132666.29999999999</v>
      </c>
      <c r="D4408" s="15" t="s">
        <v>83</v>
      </c>
      <c r="E4408" t="s">
        <v>14</v>
      </c>
      <c r="F4408">
        <v>2</v>
      </c>
    </row>
    <row r="4409" spans="1:6">
      <c r="A4409" s="7">
        <v>44547</v>
      </c>
      <c r="B4409" t="s">
        <v>0</v>
      </c>
      <c r="C4409" s="4">
        <v>132666.29999999999</v>
      </c>
      <c r="D4409" s="15" t="s">
        <v>84</v>
      </c>
      <c r="E4409" t="s">
        <v>38</v>
      </c>
      <c r="F4409">
        <v>280</v>
      </c>
    </row>
    <row r="4410" spans="1:6">
      <c r="A4410" s="7">
        <v>44547</v>
      </c>
      <c r="B4410" t="s">
        <v>0</v>
      </c>
      <c r="C4410" s="4">
        <v>132666.29999999999</v>
      </c>
      <c r="D4410" s="15" t="s">
        <v>85</v>
      </c>
      <c r="E4410" t="s">
        <v>40</v>
      </c>
      <c r="F4410">
        <v>4851</v>
      </c>
    </row>
    <row r="4411" spans="1:6">
      <c r="A4411" s="7">
        <v>44547</v>
      </c>
      <c r="B4411" t="s">
        <v>0</v>
      </c>
      <c r="C4411" s="4">
        <v>132666.29999999999</v>
      </c>
      <c r="D4411" s="15" t="s">
        <v>86</v>
      </c>
      <c r="E4411" t="s">
        <v>13</v>
      </c>
      <c r="F4411">
        <v>0</v>
      </c>
    </row>
    <row r="4412" spans="1:6">
      <c r="A4412" s="7">
        <v>44547</v>
      </c>
      <c r="B4412" t="s">
        <v>0</v>
      </c>
      <c r="C4412" s="4">
        <v>132666.29999999999</v>
      </c>
      <c r="D4412" s="15" t="s">
        <v>87</v>
      </c>
      <c r="E4412" t="s">
        <v>37</v>
      </c>
      <c r="F4412">
        <v>0</v>
      </c>
    </row>
    <row r="4413" spans="1:6">
      <c r="A4413" s="7">
        <v>44547</v>
      </c>
      <c r="B4413" t="s">
        <v>0</v>
      </c>
      <c r="C4413" s="4">
        <v>132666.29999999999</v>
      </c>
      <c r="D4413" s="15" t="s">
        <v>88</v>
      </c>
      <c r="E4413" t="s">
        <v>39</v>
      </c>
      <c r="F4413">
        <v>0</v>
      </c>
    </row>
    <row r="4414" spans="1:6">
      <c r="A4414" s="7">
        <v>44547</v>
      </c>
      <c r="B4414" t="s">
        <v>0</v>
      </c>
      <c r="C4414" s="4">
        <v>132666.29999999999</v>
      </c>
      <c r="D4414" s="15" t="s">
        <v>89</v>
      </c>
      <c r="E4414" t="s">
        <v>20</v>
      </c>
      <c r="F4414">
        <v>243</v>
      </c>
    </row>
    <row r="4415" spans="1:6">
      <c r="A4415" s="7">
        <v>44547</v>
      </c>
      <c r="B4415" t="s">
        <v>0</v>
      </c>
      <c r="C4415" s="4">
        <v>132666.29999999999</v>
      </c>
      <c r="D4415" s="15" t="s">
        <v>89</v>
      </c>
      <c r="E4415" t="s">
        <v>21</v>
      </c>
      <c r="F4415">
        <v>2</v>
      </c>
    </row>
    <row r="4416" spans="1:6">
      <c r="A4416" s="7">
        <v>44547</v>
      </c>
      <c r="B4416" t="s">
        <v>0</v>
      </c>
      <c r="C4416" s="4">
        <v>132666.29999999999</v>
      </c>
      <c r="D4416" s="15" t="s">
        <v>89</v>
      </c>
      <c r="E4416" t="s">
        <v>22</v>
      </c>
      <c r="F4416">
        <v>365</v>
      </c>
    </row>
    <row r="4417" spans="1:6">
      <c r="A4417" s="7">
        <v>44547</v>
      </c>
      <c r="B4417" t="s">
        <v>0</v>
      </c>
      <c r="C4417" s="4">
        <v>132666.29999999999</v>
      </c>
      <c r="D4417" s="15" t="s">
        <v>90</v>
      </c>
      <c r="E4417" t="s">
        <v>91</v>
      </c>
      <c r="F4417">
        <v>1</v>
      </c>
    </row>
    <row r="4418" spans="1:6">
      <c r="A4418" s="7">
        <v>44547</v>
      </c>
      <c r="B4418" t="s">
        <v>0</v>
      </c>
      <c r="C4418" s="4">
        <v>132666.29999999999</v>
      </c>
      <c r="D4418" s="15" t="s">
        <v>90</v>
      </c>
      <c r="E4418" t="s">
        <v>18</v>
      </c>
      <c r="F4418">
        <v>0</v>
      </c>
    </row>
    <row r="4419" spans="1:6">
      <c r="A4419" s="7">
        <v>44547</v>
      </c>
      <c r="B4419" t="s">
        <v>0</v>
      </c>
      <c r="C4419" s="4">
        <v>132666.29999999999</v>
      </c>
      <c r="D4419" s="15" t="s">
        <v>90</v>
      </c>
      <c r="E4419" t="s">
        <v>92</v>
      </c>
      <c r="F4419">
        <v>0</v>
      </c>
    </row>
    <row r="4420" spans="1:6">
      <c r="A4420" s="7">
        <v>44547</v>
      </c>
      <c r="B4420" t="s">
        <v>0</v>
      </c>
      <c r="C4420" s="4">
        <v>132666.29999999999</v>
      </c>
      <c r="D4420" s="15" t="s">
        <v>90</v>
      </c>
      <c r="E4420" t="s">
        <v>93</v>
      </c>
      <c r="F4420">
        <v>0</v>
      </c>
    </row>
    <row r="4421" spans="1:6">
      <c r="A4421" s="7">
        <v>44547</v>
      </c>
      <c r="B4421" t="s">
        <v>0</v>
      </c>
      <c r="C4421" s="4">
        <v>132666.29999999999</v>
      </c>
      <c r="D4421" s="15" t="s">
        <v>90</v>
      </c>
      <c r="E4421" t="s">
        <v>94</v>
      </c>
      <c r="F4421">
        <v>0</v>
      </c>
    </row>
    <row r="4422" spans="1:6">
      <c r="A4422" s="7">
        <v>44548</v>
      </c>
      <c r="B4422" t="s">
        <v>0</v>
      </c>
      <c r="C4422" s="4">
        <v>139099.62</v>
      </c>
      <c r="D4422" s="15" t="s">
        <v>73</v>
      </c>
      <c r="E4422" t="s">
        <v>56</v>
      </c>
      <c r="F4422">
        <v>0</v>
      </c>
    </row>
    <row r="4423" spans="1:6">
      <c r="A4423" s="7">
        <v>44548</v>
      </c>
      <c r="B4423" t="s">
        <v>0</v>
      </c>
      <c r="C4423" s="4">
        <v>139099.62</v>
      </c>
      <c r="D4423" s="15" t="s">
        <v>73</v>
      </c>
      <c r="E4423" t="s">
        <v>55</v>
      </c>
      <c r="F4423">
        <v>0</v>
      </c>
    </row>
    <row r="4424" spans="1:6">
      <c r="A4424" s="7">
        <v>44548</v>
      </c>
      <c r="B4424" t="s">
        <v>0</v>
      </c>
      <c r="C4424" s="4">
        <v>139099.62</v>
      </c>
      <c r="D4424" s="15" t="s">
        <v>76</v>
      </c>
      <c r="E4424" t="s">
        <v>25</v>
      </c>
      <c r="F4424">
        <v>131</v>
      </c>
    </row>
    <row r="4425" spans="1:6">
      <c r="A4425" s="7">
        <v>44548</v>
      </c>
      <c r="B4425" t="s">
        <v>0</v>
      </c>
      <c r="C4425" s="4">
        <v>139099.62</v>
      </c>
      <c r="D4425" s="15" t="s">
        <v>78</v>
      </c>
      <c r="E4425" t="s">
        <v>57</v>
      </c>
      <c r="F4425">
        <v>75</v>
      </c>
    </row>
    <row r="4426" spans="1:6">
      <c r="A4426" s="7">
        <v>44548</v>
      </c>
      <c r="B4426" t="s">
        <v>0</v>
      </c>
      <c r="C4426" s="4">
        <v>139099.62</v>
      </c>
      <c r="D4426" s="15" t="s">
        <v>78</v>
      </c>
      <c r="E4426" t="s">
        <v>58</v>
      </c>
      <c r="F4426">
        <v>43</v>
      </c>
    </row>
    <row r="4427" spans="1:6">
      <c r="A4427" s="7">
        <v>44548</v>
      </c>
      <c r="B4427" t="s">
        <v>0</v>
      </c>
      <c r="C4427" s="4">
        <v>139099.62</v>
      </c>
      <c r="D4427" s="15" t="s">
        <v>79</v>
      </c>
      <c r="E4427" t="s">
        <v>36</v>
      </c>
      <c r="F4427">
        <v>53</v>
      </c>
    </row>
    <row r="4428" spans="1:6">
      <c r="A4428" s="7">
        <v>44548</v>
      </c>
      <c r="B4428" t="s">
        <v>0</v>
      </c>
      <c r="C4428" s="4">
        <v>139099.62</v>
      </c>
      <c r="D4428" s="15" t="s">
        <v>80</v>
      </c>
      <c r="E4428" t="s">
        <v>60</v>
      </c>
      <c r="F4428">
        <v>0</v>
      </c>
    </row>
    <row r="4429" spans="1:6">
      <c r="A4429" s="7">
        <v>44548</v>
      </c>
      <c r="B4429" t="s">
        <v>0</v>
      </c>
      <c r="C4429" s="4">
        <v>139099.62</v>
      </c>
      <c r="D4429" s="15" t="s">
        <v>80</v>
      </c>
      <c r="E4429" t="s">
        <v>59</v>
      </c>
      <c r="F4429">
        <v>0</v>
      </c>
    </row>
    <row r="4430" spans="1:6">
      <c r="A4430" s="7">
        <v>44548</v>
      </c>
      <c r="B4430" t="s">
        <v>0</v>
      </c>
      <c r="C4430" s="4">
        <v>139099.62</v>
      </c>
      <c r="D4430" s="15" t="s">
        <v>81</v>
      </c>
      <c r="E4430" t="s">
        <v>15</v>
      </c>
      <c r="F4430">
        <v>29</v>
      </c>
    </row>
    <row r="4431" spans="1:6">
      <c r="A4431" s="7">
        <v>44548</v>
      </c>
      <c r="B4431" t="s">
        <v>0</v>
      </c>
      <c r="C4431" s="4">
        <v>139099.62</v>
      </c>
      <c r="D4431" s="15" t="s">
        <v>81</v>
      </c>
      <c r="E4431" t="s">
        <v>16</v>
      </c>
      <c r="F4431">
        <v>16</v>
      </c>
    </row>
    <row r="4432" spans="1:6">
      <c r="A4432" s="7">
        <v>44548</v>
      </c>
      <c r="B4432" t="s">
        <v>0</v>
      </c>
      <c r="C4432" s="4">
        <v>139099.62</v>
      </c>
      <c r="D4432" s="15" t="s">
        <v>81</v>
      </c>
      <c r="E4432" t="s">
        <v>17</v>
      </c>
      <c r="F4432">
        <v>0</v>
      </c>
    </row>
    <row r="4433" spans="1:6">
      <c r="A4433" s="7">
        <v>44548</v>
      </c>
      <c r="B4433" t="s">
        <v>0</v>
      </c>
      <c r="C4433" s="4">
        <v>139099.62</v>
      </c>
      <c r="D4433" s="15" t="s">
        <v>82</v>
      </c>
      <c r="E4433" t="s">
        <v>19</v>
      </c>
      <c r="F4433">
        <v>0</v>
      </c>
    </row>
    <row r="4434" spans="1:6">
      <c r="A4434" s="7">
        <v>44548</v>
      </c>
      <c r="B4434" t="s">
        <v>0</v>
      </c>
      <c r="C4434" s="4">
        <v>139099.62</v>
      </c>
      <c r="D4434" s="15" t="s">
        <v>83</v>
      </c>
      <c r="E4434" t="s">
        <v>14</v>
      </c>
      <c r="F4434">
        <v>3</v>
      </c>
    </row>
    <row r="4435" spans="1:6">
      <c r="A4435" s="7">
        <v>44548</v>
      </c>
      <c r="B4435" t="s">
        <v>0</v>
      </c>
      <c r="C4435" s="4">
        <v>139099.62</v>
      </c>
      <c r="D4435" s="15" t="s">
        <v>84</v>
      </c>
      <c r="E4435" t="s">
        <v>38</v>
      </c>
      <c r="F4435">
        <v>284</v>
      </c>
    </row>
    <row r="4436" spans="1:6">
      <c r="A4436" s="7">
        <v>44548</v>
      </c>
      <c r="B4436" t="s">
        <v>0</v>
      </c>
      <c r="C4436" s="4">
        <v>139099.62</v>
      </c>
      <c r="D4436" s="15" t="s">
        <v>85</v>
      </c>
      <c r="E4436" t="s">
        <v>40</v>
      </c>
      <c r="F4436">
        <v>289</v>
      </c>
    </row>
    <row r="4437" spans="1:6">
      <c r="A4437" s="7">
        <v>44548</v>
      </c>
      <c r="B4437" t="s">
        <v>0</v>
      </c>
      <c r="C4437" s="4">
        <v>139099.62</v>
      </c>
      <c r="D4437" s="15" t="s">
        <v>86</v>
      </c>
      <c r="E4437" t="s">
        <v>13</v>
      </c>
      <c r="F4437">
        <v>0</v>
      </c>
    </row>
    <row r="4438" spans="1:6">
      <c r="A4438" s="7">
        <v>44548</v>
      </c>
      <c r="B4438" t="s">
        <v>0</v>
      </c>
      <c r="C4438" s="4">
        <v>139099.62</v>
      </c>
      <c r="D4438" s="15" t="s">
        <v>87</v>
      </c>
      <c r="E4438" t="s">
        <v>37</v>
      </c>
      <c r="F4438">
        <v>0</v>
      </c>
    </row>
    <row r="4439" spans="1:6">
      <c r="A4439" s="7">
        <v>44548</v>
      </c>
      <c r="B4439" t="s">
        <v>0</v>
      </c>
      <c r="C4439" s="4">
        <v>139099.62</v>
      </c>
      <c r="D4439" s="15" t="s">
        <v>88</v>
      </c>
      <c r="E4439" t="s">
        <v>39</v>
      </c>
      <c r="F4439">
        <v>0</v>
      </c>
    </row>
    <row r="4440" spans="1:6">
      <c r="A4440" s="7">
        <v>44548</v>
      </c>
      <c r="B4440" t="s">
        <v>0</v>
      </c>
      <c r="C4440" s="4">
        <v>139099.62</v>
      </c>
      <c r="D4440" s="15" t="s">
        <v>89</v>
      </c>
      <c r="E4440" t="s">
        <v>20</v>
      </c>
      <c r="F4440">
        <v>247</v>
      </c>
    </row>
    <row r="4441" spans="1:6">
      <c r="A4441" s="7">
        <v>44548</v>
      </c>
      <c r="B4441" t="s">
        <v>0</v>
      </c>
      <c r="C4441" s="4">
        <v>139099.62</v>
      </c>
      <c r="D4441" s="15" t="s">
        <v>89</v>
      </c>
      <c r="E4441" t="s">
        <v>21</v>
      </c>
      <c r="F4441">
        <v>2</v>
      </c>
    </row>
    <row r="4442" spans="1:6">
      <c r="A4442" s="7">
        <v>44548</v>
      </c>
      <c r="B4442" t="s">
        <v>0</v>
      </c>
      <c r="C4442" s="4">
        <v>139099.62</v>
      </c>
      <c r="D4442" s="15" t="s">
        <v>89</v>
      </c>
      <c r="E4442" t="s">
        <v>22</v>
      </c>
      <c r="F4442">
        <v>354</v>
      </c>
    </row>
    <row r="4443" spans="1:6">
      <c r="A4443" s="7">
        <v>44548</v>
      </c>
      <c r="B4443" t="s">
        <v>0</v>
      </c>
      <c r="C4443" s="4">
        <v>139099.62</v>
      </c>
      <c r="D4443" s="15" t="s">
        <v>90</v>
      </c>
      <c r="E4443" t="s">
        <v>91</v>
      </c>
      <c r="F4443">
        <v>0</v>
      </c>
    </row>
    <row r="4444" spans="1:6">
      <c r="A4444" s="7">
        <v>44548</v>
      </c>
      <c r="B4444" t="s">
        <v>0</v>
      </c>
      <c r="C4444" s="4">
        <v>139099.62</v>
      </c>
      <c r="D4444" s="15" t="s">
        <v>90</v>
      </c>
      <c r="E4444" t="s">
        <v>18</v>
      </c>
      <c r="F4444">
        <v>0</v>
      </c>
    </row>
    <row r="4445" spans="1:6">
      <c r="A4445" s="7">
        <v>44548</v>
      </c>
      <c r="B4445" t="s">
        <v>0</v>
      </c>
      <c r="C4445" s="4">
        <v>139099.62</v>
      </c>
      <c r="D4445" s="15" t="s">
        <v>90</v>
      </c>
      <c r="E4445" t="s">
        <v>92</v>
      </c>
      <c r="F4445">
        <v>0</v>
      </c>
    </row>
    <row r="4446" spans="1:6">
      <c r="A4446" s="7">
        <v>44548</v>
      </c>
      <c r="B4446" t="s">
        <v>0</v>
      </c>
      <c r="C4446" s="4">
        <v>139099.62</v>
      </c>
      <c r="D4446" s="15" t="s">
        <v>90</v>
      </c>
      <c r="E4446" t="s">
        <v>93</v>
      </c>
      <c r="F4446">
        <v>0</v>
      </c>
    </row>
    <row r="4447" spans="1:6">
      <c r="A4447" s="7">
        <v>44548</v>
      </c>
      <c r="B4447" t="s">
        <v>0</v>
      </c>
      <c r="C4447" s="4">
        <v>139099.62</v>
      </c>
      <c r="D4447" s="15" t="s">
        <v>90</v>
      </c>
      <c r="E4447" t="s">
        <v>94</v>
      </c>
      <c r="F4447">
        <v>0</v>
      </c>
    </row>
    <row r="4448" spans="1:6">
      <c r="A4448" s="7">
        <v>44549</v>
      </c>
      <c r="B4448" t="s">
        <v>0</v>
      </c>
      <c r="C4448" s="4">
        <v>163057.37</v>
      </c>
      <c r="D4448" s="15" t="s">
        <v>73</v>
      </c>
      <c r="E4448" t="s">
        <v>56</v>
      </c>
      <c r="F4448">
        <v>0</v>
      </c>
    </row>
    <row r="4449" spans="1:6">
      <c r="A4449" s="7">
        <v>44549</v>
      </c>
      <c r="B4449" t="s">
        <v>0</v>
      </c>
      <c r="C4449" s="4">
        <v>163057.37</v>
      </c>
      <c r="D4449" s="15" t="s">
        <v>73</v>
      </c>
      <c r="E4449" t="s">
        <v>55</v>
      </c>
      <c r="F4449">
        <v>0</v>
      </c>
    </row>
    <row r="4450" spans="1:6">
      <c r="A4450" s="7">
        <v>44549</v>
      </c>
      <c r="B4450" t="s">
        <v>0</v>
      </c>
      <c r="C4450" s="4">
        <v>163057.37</v>
      </c>
      <c r="D4450" s="15" t="s">
        <v>76</v>
      </c>
      <c r="E4450" t="s">
        <v>25</v>
      </c>
      <c r="F4450">
        <v>85</v>
      </c>
    </row>
    <row r="4451" spans="1:6">
      <c r="A4451" s="7">
        <v>44549</v>
      </c>
      <c r="B4451" t="s">
        <v>0</v>
      </c>
      <c r="C4451" s="4">
        <v>163057.37</v>
      </c>
      <c r="D4451" s="15" t="s">
        <v>78</v>
      </c>
      <c r="E4451" t="s">
        <v>57</v>
      </c>
      <c r="F4451">
        <v>76</v>
      </c>
    </row>
    <row r="4452" spans="1:6">
      <c r="A4452" s="7">
        <v>44549</v>
      </c>
      <c r="B4452" t="s">
        <v>0</v>
      </c>
      <c r="C4452" s="4">
        <v>163057.37</v>
      </c>
      <c r="D4452" s="15" t="s">
        <v>78</v>
      </c>
      <c r="E4452" t="s">
        <v>58</v>
      </c>
      <c r="F4452">
        <v>48</v>
      </c>
    </row>
    <row r="4453" spans="1:6">
      <c r="A4453" s="7">
        <v>44549</v>
      </c>
      <c r="B4453" t="s">
        <v>0</v>
      </c>
      <c r="C4453" s="4">
        <v>163057.37</v>
      </c>
      <c r="D4453" s="15" t="s">
        <v>79</v>
      </c>
      <c r="E4453" t="s">
        <v>36</v>
      </c>
      <c r="F4453">
        <v>55</v>
      </c>
    </row>
    <row r="4454" spans="1:6">
      <c r="A4454" s="7">
        <v>44549</v>
      </c>
      <c r="B4454" t="s">
        <v>0</v>
      </c>
      <c r="C4454" s="4">
        <v>163057.37</v>
      </c>
      <c r="D4454" s="15" t="s">
        <v>80</v>
      </c>
      <c r="E4454" t="s">
        <v>60</v>
      </c>
      <c r="F4454">
        <v>0</v>
      </c>
    </row>
    <row r="4455" spans="1:6">
      <c r="A4455" s="7">
        <v>44549</v>
      </c>
      <c r="B4455" t="s">
        <v>0</v>
      </c>
      <c r="C4455" s="4">
        <v>163057.37</v>
      </c>
      <c r="D4455" s="15" t="s">
        <v>80</v>
      </c>
      <c r="E4455" t="s">
        <v>59</v>
      </c>
      <c r="F4455">
        <v>0</v>
      </c>
    </row>
    <row r="4456" spans="1:6">
      <c r="A4456" s="7">
        <v>44549</v>
      </c>
      <c r="B4456" t="s">
        <v>0</v>
      </c>
      <c r="C4456" s="4">
        <v>163057.37</v>
      </c>
      <c r="D4456" s="15" t="s">
        <v>81</v>
      </c>
      <c r="E4456" t="s">
        <v>15</v>
      </c>
      <c r="F4456">
        <v>31</v>
      </c>
    </row>
    <row r="4457" spans="1:6">
      <c r="A4457" s="7">
        <v>44549</v>
      </c>
      <c r="B4457" t="s">
        <v>0</v>
      </c>
      <c r="C4457" s="4">
        <v>163057.37</v>
      </c>
      <c r="D4457" s="15" t="s">
        <v>81</v>
      </c>
      <c r="E4457" t="s">
        <v>16</v>
      </c>
      <c r="F4457">
        <v>10</v>
      </c>
    </row>
    <row r="4458" spans="1:6">
      <c r="A4458" s="7">
        <v>44549</v>
      </c>
      <c r="B4458" t="s">
        <v>0</v>
      </c>
      <c r="C4458" s="4">
        <v>163057.37</v>
      </c>
      <c r="D4458" s="15" t="s">
        <v>81</v>
      </c>
      <c r="E4458" t="s">
        <v>17</v>
      </c>
      <c r="F4458">
        <v>0</v>
      </c>
    </row>
    <row r="4459" spans="1:6">
      <c r="A4459" s="7">
        <v>44549</v>
      </c>
      <c r="B4459" t="s">
        <v>0</v>
      </c>
      <c r="C4459" s="4">
        <v>163057.37</v>
      </c>
      <c r="D4459" s="15" t="s">
        <v>82</v>
      </c>
      <c r="E4459" t="s">
        <v>19</v>
      </c>
      <c r="F4459">
        <v>0</v>
      </c>
    </row>
    <row r="4460" spans="1:6">
      <c r="A4460" s="7">
        <v>44549</v>
      </c>
      <c r="B4460" t="s">
        <v>0</v>
      </c>
      <c r="C4460" s="4">
        <v>163057.37</v>
      </c>
      <c r="D4460" s="15" t="s">
        <v>83</v>
      </c>
      <c r="E4460" t="s">
        <v>14</v>
      </c>
      <c r="F4460">
        <v>3</v>
      </c>
    </row>
    <row r="4461" spans="1:6">
      <c r="A4461" s="7">
        <v>44549</v>
      </c>
      <c r="B4461" t="s">
        <v>0</v>
      </c>
      <c r="C4461" s="4">
        <v>163057.37</v>
      </c>
      <c r="D4461" s="15" t="s">
        <v>84</v>
      </c>
      <c r="E4461" t="s">
        <v>38</v>
      </c>
      <c r="F4461">
        <v>279</v>
      </c>
    </row>
    <row r="4462" spans="1:6">
      <c r="A4462" s="7">
        <v>44549</v>
      </c>
      <c r="B4462" t="s">
        <v>0</v>
      </c>
      <c r="C4462" s="4">
        <v>163057.37</v>
      </c>
      <c r="D4462" s="15" t="s">
        <v>85</v>
      </c>
      <c r="E4462" t="s">
        <v>40</v>
      </c>
      <c r="F4462">
        <v>5818</v>
      </c>
    </row>
    <row r="4463" spans="1:6">
      <c r="A4463" s="7">
        <v>44549</v>
      </c>
      <c r="B4463" t="s">
        <v>0</v>
      </c>
      <c r="C4463" s="4">
        <v>163057.37</v>
      </c>
      <c r="D4463" s="15" t="s">
        <v>86</v>
      </c>
      <c r="E4463" t="s">
        <v>13</v>
      </c>
      <c r="F4463">
        <v>0</v>
      </c>
    </row>
    <row r="4464" spans="1:6">
      <c r="A4464" s="7">
        <v>44549</v>
      </c>
      <c r="B4464" t="s">
        <v>0</v>
      </c>
      <c r="C4464" s="4">
        <v>163057.37</v>
      </c>
      <c r="D4464" s="15" t="s">
        <v>87</v>
      </c>
      <c r="E4464" t="s">
        <v>37</v>
      </c>
      <c r="F4464">
        <v>0</v>
      </c>
    </row>
    <row r="4465" spans="1:6">
      <c r="A4465" s="7">
        <v>44549</v>
      </c>
      <c r="B4465" t="s">
        <v>0</v>
      </c>
      <c r="C4465" s="4">
        <v>163057.37</v>
      </c>
      <c r="D4465" s="15" t="s">
        <v>88</v>
      </c>
      <c r="E4465" t="s">
        <v>39</v>
      </c>
      <c r="F4465">
        <v>0</v>
      </c>
    </row>
    <row r="4466" spans="1:6">
      <c r="A4466" s="7">
        <v>44549</v>
      </c>
      <c r="B4466" t="s">
        <v>0</v>
      </c>
      <c r="C4466" s="4">
        <v>163057.37</v>
      </c>
      <c r="D4466" s="15" t="s">
        <v>89</v>
      </c>
      <c r="E4466" t="s">
        <v>20</v>
      </c>
      <c r="F4466">
        <v>238</v>
      </c>
    </row>
    <row r="4467" spans="1:6">
      <c r="A4467" s="7">
        <v>44549</v>
      </c>
      <c r="B4467" t="s">
        <v>0</v>
      </c>
      <c r="C4467" s="4">
        <v>163057.37</v>
      </c>
      <c r="D4467" s="15" t="s">
        <v>89</v>
      </c>
      <c r="E4467" t="s">
        <v>21</v>
      </c>
      <c r="F4467">
        <v>2</v>
      </c>
    </row>
    <row r="4468" spans="1:6">
      <c r="A4468" s="7">
        <v>44549</v>
      </c>
      <c r="B4468" t="s">
        <v>0</v>
      </c>
      <c r="C4468" s="4">
        <v>163057.37</v>
      </c>
      <c r="D4468" s="15" t="s">
        <v>89</v>
      </c>
      <c r="E4468" t="s">
        <v>22</v>
      </c>
      <c r="F4468">
        <v>349</v>
      </c>
    </row>
    <row r="4469" spans="1:6">
      <c r="A4469" s="7">
        <v>44549</v>
      </c>
      <c r="B4469" t="s">
        <v>0</v>
      </c>
      <c r="C4469" s="4">
        <v>163057.37</v>
      </c>
      <c r="D4469" s="15" t="s">
        <v>90</v>
      </c>
      <c r="E4469" t="s">
        <v>91</v>
      </c>
      <c r="F4469">
        <v>0</v>
      </c>
    </row>
    <row r="4470" spans="1:6">
      <c r="A4470" s="7">
        <v>44549</v>
      </c>
      <c r="B4470" t="s">
        <v>0</v>
      </c>
      <c r="C4470" s="4">
        <v>163057.37</v>
      </c>
      <c r="D4470" s="15" t="s">
        <v>90</v>
      </c>
      <c r="E4470" t="s">
        <v>18</v>
      </c>
      <c r="F4470">
        <v>0</v>
      </c>
    </row>
    <row r="4471" spans="1:6">
      <c r="A4471" s="7">
        <v>44549</v>
      </c>
      <c r="B4471" t="s">
        <v>0</v>
      </c>
      <c r="C4471" s="4">
        <v>163057.37</v>
      </c>
      <c r="D4471" s="15" t="s">
        <v>90</v>
      </c>
      <c r="E4471" t="s">
        <v>92</v>
      </c>
      <c r="F4471">
        <v>0</v>
      </c>
    </row>
    <row r="4472" spans="1:6">
      <c r="A4472" s="7">
        <v>44549</v>
      </c>
      <c r="B4472" t="s">
        <v>0</v>
      </c>
      <c r="C4472" s="4">
        <v>163057.37</v>
      </c>
      <c r="D4472" s="15" t="s">
        <v>90</v>
      </c>
      <c r="E4472" t="s">
        <v>93</v>
      </c>
      <c r="F4472">
        <v>0</v>
      </c>
    </row>
    <row r="4473" spans="1:6">
      <c r="A4473" s="7">
        <v>44549</v>
      </c>
      <c r="B4473" t="s">
        <v>0</v>
      </c>
      <c r="C4473" s="4">
        <v>163057.37</v>
      </c>
      <c r="D4473" s="15" t="s">
        <v>90</v>
      </c>
      <c r="E4473" t="s">
        <v>94</v>
      </c>
      <c r="F4473">
        <v>0</v>
      </c>
    </row>
    <row r="4474" spans="1:6">
      <c r="A4474" s="7">
        <v>44550</v>
      </c>
      <c r="B4474" t="s">
        <v>0</v>
      </c>
      <c r="C4474" s="4">
        <v>183911.53</v>
      </c>
      <c r="D4474" s="15" t="s">
        <v>73</v>
      </c>
      <c r="E4474" t="s">
        <v>56</v>
      </c>
      <c r="F4474">
        <v>0</v>
      </c>
    </row>
    <row r="4475" spans="1:6">
      <c r="A4475" s="7">
        <v>44550</v>
      </c>
      <c r="B4475" t="s">
        <v>0</v>
      </c>
      <c r="C4475" s="4">
        <v>183911.53</v>
      </c>
      <c r="D4475" s="15" t="s">
        <v>73</v>
      </c>
      <c r="E4475" t="s">
        <v>55</v>
      </c>
      <c r="F4475">
        <v>0</v>
      </c>
    </row>
    <row r="4476" spans="1:6">
      <c r="A4476" s="7">
        <v>44550</v>
      </c>
      <c r="B4476" t="s">
        <v>0</v>
      </c>
      <c r="C4476" s="4">
        <v>183911.53</v>
      </c>
      <c r="D4476" s="15" t="s">
        <v>76</v>
      </c>
      <c r="E4476" t="s">
        <v>25</v>
      </c>
      <c r="F4476">
        <v>46</v>
      </c>
    </row>
    <row r="4477" spans="1:6">
      <c r="A4477" s="7">
        <v>44550</v>
      </c>
      <c r="B4477" t="s">
        <v>0</v>
      </c>
      <c r="C4477" s="4">
        <v>183911.53</v>
      </c>
      <c r="D4477" s="15" t="s">
        <v>78</v>
      </c>
      <c r="E4477" t="s">
        <v>57</v>
      </c>
      <c r="F4477">
        <v>76</v>
      </c>
    </row>
    <row r="4478" spans="1:6">
      <c r="A4478" s="7">
        <v>44550</v>
      </c>
      <c r="B4478" t="s">
        <v>0</v>
      </c>
      <c r="C4478" s="4">
        <v>183911.53</v>
      </c>
      <c r="D4478" s="15" t="s">
        <v>78</v>
      </c>
      <c r="E4478" t="s">
        <v>58</v>
      </c>
      <c r="F4478">
        <v>50</v>
      </c>
    </row>
    <row r="4479" spans="1:6">
      <c r="A4479" s="7">
        <v>44550</v>
      </c>
      <c r="B4479" t="s">
        <v>0</v>
      </c>
      <c r="C4479" s="4">
        <v>183911.53</v>
      </c>
      <c r="D4479" s="15" t="s">
        <v>79</v>
      </c>
      <c r="E4479" t="s">
        <v>36</v>
      </c>
      <c r="F4479">
        <v>54</v>
      </c>
    </row>
    <row r="4480" spans="1:6">
      <c r="A4480" s="7">
        <v>44550</v>
      </c>
      <c r="B4480" t="s">
        <v>0</v>
      </c>
      <c r="C4480" s="4">
        <v>183911.53</v>
      </c>
      <c r="D4480" s="15" t="s">
        <v>80</v>
      </c>
      <c r="E4480" t="s">
        <v>60</v>
      </c>
      <c r="F4480">
        <v>0</v>
      </c>
    </row>
    <row r="4481" spans="1:6">
      <c r="A4481" s="7">
        <v>44550</v>
      </c>
      <c r="B4481" t="s">
        <v>0</v>
      </c>
      <c r="C4481" s="4">
        <v>183911.53</v>
      </c>
      <c r="D4481" s="15" t="s">
        <v>80</v>
      </c>
      <c r="E4481" t="s">
        <v>59</v>
      </c>
      <c r="F4481">
        <v>0</v>
      </c>
    </row>
    <row r="4482" spans="1:6">
      <c r="A4482" s="7">
        <v>44550</v>
      </c>
      <c r="B4482" t="s">
        <v>0</v>
      </c>
      <c r="C4482" s="4">
        <v>183911.53</v>
      </c>
      <c r="D4482" s="15" t="s">
        <v>81</v>
      </c>
      <c r="E4482" t="s">
        <v>15</v>
      </c>
      <c r="F4482">
        <v>36</v>
      </c>
    </row>
    <row r="4483" spans="1:6">
      <c r="A4483" s="7">
        <v>44550</v>
      </c>
      <c r="B4483" t="s">
        <v>0</v>
      </c>
      <c r="C4483" s="4">
        <v>183911.53</v>
      </c>
      <c r="D4483" s="15" t="s">
        <v>81</v>
      </c>
      <c r="E4483" t="s">
        <v>16</v>
      </c>
      <c r="F4483">
        <v>10</v>
      </c>
    </row>
    <row r="4484" spans="1:6">
      <c r="A4484" s="7">
        <v>44550</v>
      </c>
      <c r="B4484" t="s">
        <v>0</v>
      </c>
      <c r="C4484" s="4">
        <v>183911.53</v>
      </c>
      <c r="D4484" s="15" t="s">
        <v>81</v>
      </c>
      <c r="E4484" t="s">
        <v>17</v>
      </c>
      <c r="F4484">
        <v>0</v>
      </c>
    </row>
    <row r="4485" spans="1:6">
      <c r="A4485" s="7">
        <v>44550</v>
      </c>
      <c r="B4485" t="s">
        <v>0</v>
      </c>
      <c r="C4485" s="4">
        <v>183911.53</v>
      </c>
      <c r="D4485" s="15" t="s">
        <v>82</v>
      </c>
      <c r="E4485" t="s">
        <v>19</v>
      </c>
      <c r="F4485">
        <v>0</v>
      </c>
    </row>
    <row r="4486" spans="1:6">
      <c r="A4486" s="7">
        <v>44550</v>
      </c>
      <c r="B4486" t="s">
        <v>0</v>
      </c>
      <c r="C4486" s="4">
        <v>183911.53</v>
      </c>
      <c r="D4486" s="15" t="s">
        <v>83</v>
      </c>
      <c r="E4486" t="s">
        <v>14</v>
      </c>
      <c r="F4486">
        <v>3</v>
      </c>
    </row>
    <row r="4487" spans="1:6">
      <c r="A4487" s="7">
        <v>44550</v>
      </c>
      <c r="B4487" t="s">
        <v>0</v>
      </c>
      <c r="C4487" s="4">
        <v>183911.53</v>
      </c>
      <c r="D4487" s="15" t="s">
        <v>84</v>
      </c>
      <c r="E4487" t="s">
        <v>38</v>
      </c>
      <c r="F4487">
        <v>280</v>
      </c>
    </row>
    <row r="4488" spans="1:6">
      <c r="A4488" s="7">
        <v>44550</v>
      </c>
      <c r="B4488" t="s">
        <v>0</v>
      </c>
      <c r="C4488" s="4">
        <v>183911.53</v>
      </c>
      <c r="D4488" s="15" t="s">
        <v>85</v>
      </c>
      <c r="E4488" t="s">
        <v>40</v>
      </c>
      <c r="F4488">
        <v>5757</v>
      </c>
    </row>
    <row r="4489" spans="1:6">
      <c r="A4489" s="7">
        <v>44550</v>
      </c>
      <c r="B4489" t="s">
        <v>0</v>
      </c>
      <c r="C4489" s="4">
        <v>183911.53</v>
      </c>
      <c r="D4489" s="15" t="s">
        <v>86</v>
      </c>
      <c r="E4489" t="s">
        <v>13</v>
      </c>
      <c r="F4489">
        <v>0</v>
      </c>
    </row>
    <row r="4490" spans="1:6">
      <c r="A4490" s="7">
        <v>44550</v>
      </c>
      <c r="B4490" t="s">
        <v>0</v>
      </c>
      <c r="C4490" s="4">
        <v>183911.53</v>
      </c>
      <c r="D4490" s="15" t="s">
        <v>87</v>
      </c>
      <c r="E4490" t="s">
        <v>37</v>
      </c>
      <c r="F4490">
        <v>0</v>
      </c>
    </row>
    <row r="4491" spans="1:6">
      <c r="A4491" s="7">
        <v>44550</v>
      </c>
      <c r="B4491" t="s">
        <v>0</v>
      </c>
      <c r="C4491" s="4">
        <v>183911.53</v>
      </c>
      <c r="D4491" s="15" t="s">
        <v>88</v>
      </c>
      <c r="E4491" t="s">
        <v>39</v>
      </c>
      <c r="F4491">
        <v>0</v>
      </c>
    </row>
    <row r="4492" spans="1:6">
      <c r="A4492" s="7">
        <v>44550</v>
      </c>
      <c r="B4492" t="s">
        <v>0</v>
      </c>
      <c r="C4492" s="4">
        <v>183911.53</v>
      </c>
      <c r="D4492" s="15" t="s">
        <v>89</v>
      </c>
      <c r="E4492" t="s">
        <v>20</v>
      </c>
      <c r="F4492">
        <v>258</v>
      </c>
    </row>
    <row r="4493" spans="1:6">
      <c r="A4493" s="7">
        <v>44550</v>
      </c>
      <c r="B4493" t="s">
        <v>0</v>
      </c>
      <c r="C4493" s="4">
        <v>183911.53</v>
      </c>
      <c r="D4493" s="15" t="s">
        <v>89</v>
      </c>
      <c r="E4493" t="s">
        <v>21</v>
      </c>
      <c r="F4493">
        <v>2</v>
      </c>
    </row>
    <row r="4494" spans="1:6">
      <c r="A4494" s="7">
        <v>44550</v>
      </c>
      <c r="B4494" t="s">
        <v>0</v>
      </c>
      <c r="C4494" s="4">
        <v>183911.53</v>
      </c>
      <c r="D4494" s="15" t="s">
        <v>89</v>
      </c>
      <c r="E4494" t="s">
        <v>22</v>
      </c>
      <c r="F4494">
        <v>363</v>
      </c>
    </row>
    <row r="4495" spans="1:6">
      <c r="A4495" s="7">
        <v>44550</v>
      </c>
      <c r="B4495" t="s">
        <v>0</v>
      </c>
      <c r="C4495" s="4">
        <v>183911.53</v>
      </c>
      <c r="D4495" s="15" t="s">
        <v>90</v>
      </c>
      <c r="E4495" t="s">
        <v>91</v>
      </c>
      <c r="F4495">
        <v>1</v>
      </c>
    </row>
    <row r="4496" spans="1:6">
      <c r="A4496" s="7">
        <v>44550</v>
      </c>
      <c r="B4496" t="s">
        <v>0</v>
      </c>
      <c r="C4496" s="4">
        <v>183911.53</v>
      </c>
      <c r="D4496" s="15" t="s">
        <v>90</v>
      </c>
      <c r="E4496" t="s">
        <v>18</v>
      </c>
      <c r="F4496">
        <v>0</v>
      </c>
    </row>
    <row r="4497" spans="1:6">
      <c r="A4497" s="7">
        <v>44550</v>
      </c>
      <c r="B4497" t="s">
        <v>0</v>
      </c>
      <c r="C4497" s="4">
        <v>183911.53</v>
      </c>
      <c r="D4497" s="15" t="s">
        <v>90</v>
      </c>
      <c r="E4497" t="s">
        <v>92</v>
      </c>
      <c r="F4497">
        <v>0</v>
      </c>
    </row>
    <row r="4498" spans="1:6">
      <c r="A4498" s="7">
        <v>44550</v>
      </c>
      <c r="B4498" t="s">
        <v>0</v>
      </c>
      <c r="C4498" s="4">
        <v>183911.53</v>
      </c>
      <c r="D4498" s="15" t="s">
        <v>90</v>
      </c>
      <c r="E4498" t="s">
        <v>93</v>
      </c>
      <c r="F4498">
        <v>0</v>
      </c>
    </row>
    <row r="4499" spans="1:6">
      <c r="A4499" s="7">
        <v>44550</v>
      </c>
      <c r="B4499" t="s">
        <v>0</v>
      </c>
      <c r="C4499" s="4">
        <v>183911.53</v>
      </c>
      <c r="D4499" s="15" t="s">
        <v>90</v>
      </c>
      <c r="E4499" t="s">
        <v>94</v>
      </c>
      <c r="F4499">
        <v>0</v>
      </c>
    </row>
    <row r="4500" spans="1:6">
      <c r="A4500" s="7">
        <v>44551</v>
      </c>
      <c r="B4500" t="s">
        <v>0</v>
      </c>
      <c r="C4500" s="4">
        <v>173947.37</v>
      </c>
      <c r="D4500" s="15" t="s">
        <v>73</v>
      </c>
      <c r="E4500" t="s">
        <v>56</v>
      </c>
      <c r="F4500">
        <v>0</v>
      </c>
    </row>
    <row r="4501" spans="1:6">
      <c r="A4501" s="7">
        <v>44551</v>
      </c>
      <c r="B4501" t="s">
        <v>0</v>
      </c>
      <c r="C4501" s="4">
        <v>173947.37</v>
      </c>
      <c r="D4501" s="15" t="s">
        <v>73</v>
      </c>
      <c r="E4501" t="s">
        <v>55</v>
      </c>
      <c r="F4501">
        <v>0</v>
      </c>
    </row>
    <row r="4502" spans="1:6">
      <c r="A4502" s="7">
        <v>44551</v>
      </c>
      <c r="B4502" t="s">
        <v>0</v>
      </c>
      <c r="C4502" s="4">
        <v>173947.37</v>
      </c>
      <c r="D4502" s="15" t="s">
        <v>76</v>
      </c>
      <c r="E4502" t="s">
        <v>25</v>
      </c>
      <c r="F4502">
        <v>48</v>
      </c>
    </row>
    <row r="4503" spans="1:6">
      <c r="A4503" s="7">
        <v>44551</v>
      </c>
      <c r="B4503" t="s">
        <v>0</v>
      </c>
      <c r="C4503" s="4">
        <v>173947.37</v>
      </c>
      <c r="D4503" s="15" t="s">
        <v>78</v>
      </c>
      <c r="E4503" t="s">
        <v>57</v>
      </c>
      <c r="F4503">
        <v>76</v>
      </c>
    </row>
    <row r="4504" spans="1:6">
      <c r="A4504" s="7">
        <v>44551</v>
      </c>
      <c r="B4504" t="s">
        <v>0</v>
      </c>
      <c r="C4504" s="4">
        <v>173947.37</v>
      </c>
      <c r="D4504" s="15" t="s">
        <v>78</v>
      </c>
      <c r="E4504" t="s">
        <v>58</v>
      </c>
      <c r="F4504">
        <v>55</v>
      </c>
    </row>
    <row r="4505" spans="1:6">
      <c r="A4505" s="7">
        <v>44551</v>
      </c>
      <c r="B4505" t="s">
        <v>0</v>
      </c>
      <c r="C4505" s="4">
        <v>173947.37</v>
      </c>
      <c r="D4505" s="15" t="s">
        <v>79</v>
      </c>
      <c r="E4505" t="s">
        <v>36</v>
      </c>
      <c r="F4505">
        <v>65</v>
      </c>
    </row>
    <row r="4506" spans="1:6">
      <c r="A4506" s="7">
        <v>44551</v>
      </c>
      <c r="B4506" t="s">
        <v>0</v>
      </c>
      <c r="C4506" s="4">
        <v>173947.37</v>
      </c>
      <c r="D4506" s="15" t="s">
        <v>80</v>
      </c>
      <c r="E4506" t="s">
        <v>60</v>
      </c>
      <c r="F4506">
        <v>799</v>
      </c>
    </row>
    <row r="4507" spans="1:6">
      <c r="A4507" s="7">
        <v>44551</v>
      </c>
      <c r="B4507" t="s">
        <v>0</v>
      </c>
      <c r="C4507" s="4">
        <v>173947.37</v>
      </c>
      <c r="D4507" s="15" t="s">
        <v>80</v>
      </c>
      <c r="E4507" t="s">
        <v>59</v>
      </c>
      <c r="F4507">
        <v>0</v>
      </c>
    </row>
    <row r="4508" spans="1:6">
      <c r="A4508" s="7">
        <v>44551</v>
      </c>
      <c r="B4508" t="s">
        <v>0</v>
      </c>
      <c r="C4508" s="4">
        <v>173947.37</v>
      </c>
      <c r="D4508" s="15" t="s">
        <v>81</v>
      </c>
      <c r="E4508" t="s">
        <v>15</v>
      </c>
      <c r="F4508">
        <v>27</v>
      </c>
    </row>
    <row r="4509" spans="1:6">
      <c r="A4509" s="7">
        <v>44551</v>
      </c>
      <c r="B4509" t="s">
        <v>0</v>
      </c>
      <c r="C4509" s="4">
        <v>173947.37</v>
      </c>
      <c r="D4509" s="15" t="s">
        <v>81</v>
      </c>
      <c r="E4509" t="s">
        <v>16</v>
      </c>
      <c r="F4509">
        <v>10</v>
      </c>
    </row>
    <row r="4510" spans="1:6">
      <c r="A4510" s="7">
        <v>44551</v>
      </c>
      <c r="B4510" t="s">
        <v>0</v>
      </c>
      <c r="C4510" s="4">
        <v>173947.37</v>
      </c>
      <c r="D4510" s="15" t="s">
        <v>81</v>
      </c>
      <c r="E4510" t="s">
        <v>17</v>
      </c>
      <c r="F4510">
        <v>0</v>
      </c>
    </row>
    <row r="4511" spans="1:6">
      <c r="A4511" s="7">
        <v>44551</v>
      </c>
      <c r="B4511" t="s">
        <v>0</v>
      </c>
      <c r="C4511" s="4">
        <v>173947.37</v>
      </c>
      <c r="D4511" s="15" t="s">
        <v>82</v>
      </c>
      <c r="E4511" t="s">
        <v>19</v>
      </c>
      <c r="F4511">
        <v>0</v>
      </c>
    </row>
    <row r="4512" spans="1:6">
      <c r="A4512" s="7">
        <v>44551</v>
      </c>
      <c r="B4512" t="s">
        <v>0</v>
      </c>
      <c r="C4512" s="4">
        <v>173947.37</v>
      </c>
      <c r="D4512" s="15" t="s">
        <v>83</v>
      </c>
      <c r="E4512" t="s">
        <v>14</v>
      </c>
      <c r="F4512">
        <v>2</v>
      </c>
    </row>
    <row r="4513" spans="1:6">
      <c r="A4513" s="7">
        <v>44551</v>
      </c>
      <c r="B4513" t="s">
        <v>0</v>
      </c>
      <c r="C4513" s="4">
        <v>173947.37</v>
      </c>
      <c r="D4513" s="15" t="s">
        <v>84</v>
      </c>
      <c r="E4513" t="s">
        <v>38</v>
      </c>
      <c r="F4513">
        <v>288</v>
      </c>
    </row>
    <row r="4514" spans="1:6">
      <c r="A4514" s="7">
        <v>44551</v>
      </c>
      <c r="B4514" t="s">
        <v>0</v>
      </c>
      <c r="C4514" s="4">
        <v>173947.37</v>
      </c>
      <c r="D4514" s="15" t="s">
        <v>85</v>
      </c>
      <c r="E4514" t="s">
        <v>40</v>
      </c>
      <c r="F4514">
        <v>5765</v>
      </c>
    </row>
    <row r="4515" spans="1:6">
      <c r="A4515" s="7">
        <v>44551</v>
      </c>
      <c r="B4515" t="s">
        <v>0</v>
      </c>
      <c r="C4515" s="4">
        <v>173947.37</v>
      </c>
      <c r="D4515" s="15" t="s">
        <v>86</v>
      </c>
      <c r="E4515" t="s">
        <v>13</v>
      </c>
      <c r="F4515">
        <v>0</v>
      </c>
    </row>
    <row r="4516" spans="1:6">
      <c r="A4516" s="7">
        <v>44551</v>
      </c>
      <c r="B4516" t="s">
        <v>0</v>
      </c>
      <c r="C4516" s="4">
        <v>173947.37</v>
      </c>
      <c r="D4516" s="15" t="s">
        <v>87</v>
      </c>
      <c r="E4516" t="s">
        <v>37</v>
      </c>
      <c r="F4516">
        <v>0</v>
      </c>
    </row>
    <row r="4517" spans="1:6">
      <c r="A4517" s="7">
        <v>44551</v>
      </c>
      <c r="B4517" t="s">
        <v>0</v>
      </c>
      <c r="C4517" s="4">
        <v>173947.37</v>
      </c>
      <c r="D4517" s="15" t="s">
        <v>88</v>
      </c>
      <c r="E4517" t="s">
        <v>39</v>
      </c>
      <c r="F4517">
        <v>0</v>
      </c>
    </row>
    <row r="4518" spans="1:6">
      <c r="A4518" s="7">
        <v>44551</v>
      </c>
      <c r="B4518" t="s">
        <v>0</v>
      </c>
      <c r="C4518" s="4">
        <v>173947.37</v>
      </c>
      <c r="D4518" s="15" t="s">
        <v>89</v>
      </c>
      <c r="E4518" t="s">
        <v>20</v>
      </c>
      <c r="F4518">
        <v>253</v>
      </c>
    </row>
    <row r="4519" spans="1:6">
      <c r="A4519" s="7">
        <v>44551</v>
      </c>
      <c r="B4519" t="s">
        <v>0</v>
      </c>
      <c r="C4519" s="4">
        <v>173947.37</v>
      </c>
      <c r="D4519" s="15" t="s">
        <v>89</v>
      </c>
      <c r="E4519" t="s">
        <v>21</v>
      </c>
      <c r="F4519">
        <v>2</v>
      </c>
    </row>
    <row r="4520" spans="1:6">
      <c r="A4520" s="7">
        <v>44551</v>
      </c>
      <c r="B4520" t="s">
        <v>0</v>
      </c>
      <c r="C4520" s="4">
        <v>173947.37</v>
      </c>
      <c r="D4520" s="15" t="s">
        <v>89</v>
      </c>
      <c r="E4520" t="s">
        <v>22</v>
      </c>
      <c r="F4520">
        <v>367</v>
      </c>
    </row>
    <row r="4521" spans="1:6">
      <c r="A4521" s="7">
        <v>44551</v>
      </c>
      <c r="B4521" t="s">
        <v>0</v>
      </c>
      <c r="C4521" s="4">
        <v>173947.37</v>
      </c>
      <c r="D4521" s="15" t="s">
        <v>90</v>
      </c>
      <c r="E4521" t="s">
        <v>91</v>
      </c>
      <c r="F4521">
        <v>1</v>
      </c>
    </row>
    <row r="4522" spans="1:6">
      <c r="A4522" s="7">
        <v>44551</v>
      </c>
      <c r="B4522" t="s">
        <v>0</v>
      </c>
      <c r="C4522" s="4">
        <v>173947.37</v>
      </c>
      <c r="D4522" s="15" t="s">
        <v>90</v>
      </c>
      <c r="E4522" t="s">
        <v>18</v>
      </c>
      <c r="F4522">
        <v>0</v>
      </c>
    </row>
    <row r="4523" spans="1:6">
      <c r="A4523" s="7">
        <v>44551</v>
      </c>
      <c r="B4523" t="s">
        <v>0</v>
      </c>
      <c r="C4523" s="4">
        <v>173947.37</v>
      </c>
      <c r="D4523" s="15" t="s">
        <v>90</v>
      </c>
      <c r="E4523" t="s">
        <v>92</v>
      </c>
      <c r="F4523">
        <v>0</v>
      </c>
    </row>
    <row r="4524" spans="1:6">
      <c r="A4524" s="7">
        <v>44551</v>
      </c>
      <c r="B4524" t="s">
        <v>0</v>
      </c>
      <c r="C4524" s="4">
        <v>173947.37</v>
      </c>
      <c r="D4524" s="15" t="s">
        <v>90</v>
      </c>
      <c r="E4524" t="s">
        <v>93</v>
      </c>
      <c r="F4524">
        <v>0</v>
      </c>
    </row>
    <row r="4525" spans="1:6">
      <c r="A4525" s="7">
        <v>44551</v>
      </c>
      <c r="B4525" t="s">
        <v>0</v>
      </c>
      <c r="C4525" s="4">
        <v>173947.37</v>
      </c>
      <c r="D4525" s="15" t="s">
        <v>90</v>
      </c>
      <c r="E4525" t="s">
        <v>94</v>
      </c>
      <c r="F4525">
        <v>0</v>
      </c>
    </row>
    <row r="4526" spans="1:6">
      <c r="A4526" s="7">
        <v>44552</v>
      </c>
      <c r="B4526" t="s">
        <v>0</v>
      </c>
      <c r="C4526" s="4">
        <v>174573.24</v>
      </c>
      <c r="D4526" s="15" t="s">
        <v>73</v>
      </c>
      <c r="E4526" t="s">
        <v>56</v>
      </c>
      <c r="F4526">
        <v>0</v>
      </c>
    </row>
    <row r="4527" spans="1:6">
      <c r="A4527" s="7">
        <v>44552</v>
      </c>
      <c r="B4527" t="s">
        <v>0</v>
      </c>
      <c r="C4527" s="4">
        <v>174573.24</v>
      </c>
      <c r="D4527" s="15" t="s">
        <v>73</v>
      </c>
      <c r="E4527" t="s">
        <v>55</v>
      </c>
      <c r="F4527">
        <v>0</v>
      </c>
    </row>
    <row r="4528" spans="1:6">
      <c r="A4528" s="7">
        <v>44552</v>
      </c>
      <c r="B4528" t="s">
        <v>0</v>
      </c>
      <c r="C4528" s="4">
        <v>174573.24</v>
      </c>
      <c r="D4528" s="15" t="s">
        <v>76</v>
      </c>
      <c r="E4528" t="s">
        <v>25</v>
      </c>
      <c r="F4528">
        <v>96</v>
      </c>
    </row>
    <row r="4529" spans="1:6">
      <c r="A4529" s="7">
        <v>44552</v>
      </c>
      <c r="B4529" t="s">
        <v>0</v>
      </c>
      <c r="C4529" s="4">
        <v>174573.24</v>
      </c>
      <c r="D4529" s="15" t="s">
        <v>78</v>
      </c>
      <c r="E4529" t="s">
        <v>57</v>
      </c>
      <c r="F4529">
        <v>83</v>
      </c>
    </row>
    <row r="4530" spans="1:6">
      <c r="A4530" s="7">
        <v>44552</v>
      </c>
      <c r="B4530" t="s">
        <v>0</v>
      </c>
      <c r="C4530" s="4">
        <v>174573.24</v>
      </c>
      <c r="D4530" s="15" t="s">
        <v>78</v>
      </c>
      <c r="E4530" t="s">
        <v>58</v>
      </c>
      <c r="F4530">
        <v>50</v>
      </c>
    </row>
    <row r="4531" spans="1:6">
      <c r="A4531" s="7">
        <v>44552</v>
      </c>
      <c r="B4531" t="s">
        <v>0</v>
      </c>
      <c r="C4531" s="4">
        <v>174573.24</v>
      </c>
      <c r="D4531" s="15" t="s">
        <v>79</v>
      </c>
      <c r="E4531" t="s">
        <v>36</v>
      </c>
      <c r="F4531">
        <v>50</v>
      </c>
    </row>
    <row r="4532" spans="1:6">
      <c r="A4532" s="7">
        <v>44552</v>
      </c>
      <c r="B4532" t="s">
        <v>0</v>
      </c>
      <c r="C4532" s="4">
        <v>174573.24</v>
      </c>
      <c r="D4532" s="15" t="s">
        <v>80</v>
      </c>
      <c r="E4532" t="s">
        <v>60</v>
      </c>
      <c r="F4532">
        <v>73</v>
      </c>
    </row>
    <row r="4533" spans="1:6">
      <c r="A4533" s="7">
        <v>44552</v>
      </c>
      <c r="B4533" t="s">
        <v>0</v>
      </c>
      <c r="C4533" s="4">
        <v>174573.24</v>
      </c>
      <c r="D4533" s="15" t="s">
        <v>80</v>
      </c>
      <c r="E4533" t="s">
        <v>59</v>
      </c>
      <c r="F4533">
        <v>0</v>
      </c>
    </row>
    <row r="4534" spans="1:6">
      <c r="A4534" s="7">
        <v>44552</v>
      </c>
      <c r="B4534" t="s">
        <v>0</v>
      </c>
      <c r="C4534" s="4">
        <v>174573.24</v>
      </c>
      <c r="D4534" s="15" t="s">
        <v>81</v>
      </c>
      <c r="E4534" t="s">
        <v>15</v>
      </c>
      <c r="F4534">
        <v>13</v>
      </c>
    </row>
    <row r="4535" spans="1:6">
      <c r="A4535" s="7">
        <v>44552</v>
      </c>
      <c r="B4535" t="s">
        <v>0</v>
      </c>
      <c r="C4535" s="4">
        <v>174573.24</v>
      </c>
      <c r="D4535" s="15" t="s">
        <v>81</v>
      </c>
      <c r="E4535" t="s">
        <v>16</v>
      </c>
      <c r="F4535">
        <v>8</v>
      </c>
    </row>
    <row r="4536" spans="1:6">
      <c r="A4536" s="7">
        <v>44552</v>
      </c>
      <c r="B4536" t="s">
        <v>0</v>
      </c>
      <c r="C4536" s="4">
        <v>174573.24</v>
      </c>
      <c r="D4536" s="15" t="s">
        <v>81</v>
      </c>
      <c r="E4536" t="s">
        <v>17</v>
      </c>
      <c r="F4536">
        <v>0</v>
      </c>
    </row>
    <row r="4537" spans="1:6">
      <c r="A4537" s="7">
        <v>44552</v>
      </c>
      <c r="B4537" t="s">
        <v>0</v>
      </c>
      <c r="C4537" s="4">
        <v>174573.24</v>
      </c>
      <c r="D4537" s="15" t="s">
        <v>82</v>
      </c>
      <c r="E4537" t="s">
        <v>19</v>
      </c>
      <c r="F4537">
        <v>0</v>
      </c>
    </row>
    <row r="4538" spans="1:6">
      <c r="A4538" s="7">
        <v>44552</v>
      </c>
      <c r="B4538" t="s">
        <v>0</v>
      </c>
      <c r="C4538" s="4">
        <v>174573.24</v>
      </c>
      <c r="D4538" s="15" t="s">
        <v>83</v>
      </c>
      <c r="E4538" t="s">
        <v>14</v>
      </c>
      <c r="F4538">
        <v>3</v>
      </c>
    </row>
    <row r="4539" spans="1:6">
      <c r="A4539" s="7">
        <v>44552</v>
      </c>
      <c r="B4539" t="s">
        <v>0</v>
      </c>
      <c r="C4539" s="4">
        <v>174573.24</v>
      </c>
      <c r="D4539" s="15" t="s">
        <v>84</v>
      </c>
      <c r="E4539" t="s">
        <v>38</v>
      </c>
      <c r="F4539">
        <v>276</v>
      </c>
    </row>
    <row r="4540" spans="1:6">
      <c r="A4540" s="7">
        <v>44552</v>
      </c>
      <c r="B4540" t="s">
        <v>0</v>
      </c>
      <c r="C4540" s="4">
        <v>174573.24</v>
      </c>
      <c r="D4540" s="15" t="s">
        <v>85</v>
      </c>
      <c r="E4540" t="s">
        <v>40</v>
      </c>
      <c r="F4540">
        <v>6173</v>
      </c>
    </row>
    <row r="4541" spans="1:6">
      <c r="A4541" s="7">
        <v>44552</v>
      </c>
      <c r="B4541" t="s">
        <v>0</v>
      </c>
      <c r="C4541" s="4">
        <v>174573.24</v>
      </c>
      <c r="D4541" s="15" t="s">
        <v>86</v>
      </c>
      <c r="E4541" t="s">
        <v>13</v>
      </c>
      <c r="F4541">
        <v>0</v>
      </c>
    </row>
    <row r="4542" spans="1:6">
      <c r="A4542" s="7">
        <v>44552</v>
      </c>
      <c r="B4542" t="s">
        <v>0</v>
      </c>
      <c r="C4542" s="4">
        <v>174573.24</v>
      </c>
      <c r="D4542" s="15" t="s">
        <v>87</v>
      </c>
      <c r="E4542" t="s">
        <v>37</v>
      </c>
      <c r="F4542">
        <v>0</v>
      </c>
    </row>
    <row r="4543" spans="1:6">
      <c r="A4543" s="7">
        <v>44552</v>
      </c>
      <c r="B4543" t="s">
        <v>0</v>
      </c>
      <c r="C4543" s="4">
        <v>174573.24</v>
      </c>
      <c r="D4543" s="15" t="s">
        <v>88</v>
      </c>
      <c r="E4543" t="s">
        <v>39</v>
      </c>
      <c r="F4543">
        <v>0</v>
      </c>
    </row>
    <row r="4544" spans="1:6">
      <c r="A4544" s="7">
        <v>44552</v>
      </c>
      <c r="B4544" t="s">
        <v>0</v>
      </c>
      <c r="C4544" s="4">
        <v>174573.24</v>
      </c>
      <c r="D4544" s="15" t="s">
        <v>89</v>
      </c>
      <c r="E4544" t="s">
        <v>20</v>
      </c>
      <c r="F4544">
        <v>278</v>
      </c>
    </row>
    <row r="4545" spans="1:6">
      <c r="A4545" s="7">
        <v>44552</v>
      </c>
      <c r="B4545" t="s">
        <v>0</v>
      </c>
      <c r="C4545" s="4">
        <v>174573.24</v>
      </c>
      <c r="D4545" s="15" t="s">
        <v>89</v>
      </c>
      <c r="E4545" t="s">
        <v>21</v>
      </c>
      <c r="F4545">
        <v>2</v>
      </c>
    </row>
    <row r="4546" spans="1:6">
      <c r="A4546" s="7">
        <v>44552</v>
      </c>
      <c r="B4546" t="s">
        <v>0</v>
      </c>
      <c r="C4546" s="4">
        <v>174573.24</v>
      </c>
      <c r="D4546" s="15" t="s">
        <v>89</v>
      </c>
      <c r="E4546" t="s">
        <v>22</v>
      </c>
      <c r="F4546">
        <v>368</v>
      </c>
    </row>
    <row r="4547" spans="1:6">
      <c r="A4547" s="7">
        <v>44552</v>
      </c>
      <c r="B4547" t="s">
        <v>0</v>
      </c>
      <c r="C4547" s="4">
        <v>174573.24</v>
      </c>
      <c r="D4547" s="15" t="s">
        <v>90</v>
      </c>
      <c r="E4547" t="s">
        <v>91</v>
      </c>
      <c r="F4547">
        <v>1</v>
      </c>
    </row>
    <row r="4548" spans="1:6">
      <c r="A4548" s="7">
        <v>44552</v>
      </c>
      <c r="B4548" t="s">
        <v>0</v>
      </c>
      <c r="C4548" s="4">
        <v>174573.24</v>
      </c>
      <c r="D4548" s="15" t="s">
        <v>90</v>
      </c>
      <c r="E4548" t="s">
        <v>18</v>
      </c>
      <c r="F4548">
        <v>0</v>
      </c>
    </row>
    <row r="4549" spans="1:6">
      <c r="A4549" s="7">
        <v>44552</v>
      </c>
      <c r="B4549" t="s">
        <v>0</v>
      </c>
      <c r="C4549" s="4">
        <v>174573.24</v>
      </c>
      <c r="D4549" s="15" t="s">
        <v>90</v>
      </c>
      <c r="E4549" t="s">
        <v>92</v>
      </c>
      <c r="F4549">
        <v>0</v>
      </c>
    </row>
    <row r="4550" spans="1:6">
      <c r="A4550" s="7">
        <v>44552</v>
      </c>
      <c r="B4550" t="s">
        <v>0</v>
      </c>
      <c r="C4550" s="4">
        <v>174573.24</v>
      </c>
      <c r="D4550" s="15" t="s">
        <v>90</v>
      </c>
      <c r="E4550" t="s">
        <v>93</v>
      </c>
      <c r="F4550">
        <v>0</v>
      </c>
    </row>
    <row r="4551" spans="1:6">
      <c r="A4551" s="7">
        <v>44552</v>
      </c>
      <c r="B4551" t="s">
        <v>0</v>
      </c>
      <c r="C4551" s="4">
        <v>174573.24</v>
      </c>
      <c r="D4551" s="15" t="s">
        <v>90</v>
      </c>
      <c r="E4551" t="s">
        <v>94</v>
      </c>
      <c r="F4551">
        <v>0</v>
      </c>
    </row>
    <row r="4552" spans="1:6">
      <c r="A4552" s="7">
        <v>44553</v>
      </c>
      <c r="B4552" t="s">
        <v>0</v>
      </c>
      <c r="C4552" s="4">
        <v>142125.32</v>
      </c>
      <c r="D4552" s="15" t="s">
        <v>73</v>
      </c>
      <c r="E4552" t="s">
        <v>56</v>
      </c>
      <c r="F4552">
        <v>0</v>
      </c>
    </row>
    <row r="4553" spans="1:6">
      <c r="A4553" s="7">
        <v>44553</v>
      </c>
      <c r="B4553" t="s">
        <v>0</v>
      </c>
      <c r="C4553" s="4">
        <v>142125.32</v>
      </c>
      <c r="D4553" s="15" t="s">
        <v>73</v>
      </c>
      <c r="E4553" t="s">
        <v>55</v>
      </c>
      <c r="F4553">
        <v>0</v>
      </c>
    </row>
    <row r="4554" spans="1:6">
      <c r="A4554" s="7">
        <v>44553</v>
      </c>
      <c r="B4554" t="s">
        <v>0</v>
      </c>
      <c r="C4554" s="4">
        <v>142125.32</v>
      </c>
      <c r="D4554" s="15" t="s">
        <v>76</v>
      </c>
      <c r="E4554" t="s">
        <v>25</v>
      </c>
      <c r="F4554">
        <v>69</v>
      </c>
    </row>
    <row r="4555" spans="1:6">
      <c r="A4555" s="7">
        <v>44553</v>
      </c>
      <c r="B4555" t="s">
        <v>0</v>
      </c>
      <c r="C4555" s="4">
        <v>142125.32</v>
      </c>
      <c r="D4555" s="15" t="s">
        <v>78</v>
      </c>
      <c r="E4555" t="s">
        <v>57</v>
      </c>
      <c r="F4555">
        <v>81</v>
      </c>
    </row>
    <row r="4556" spans="1:6">
      <c r="A4556" s="7">
        <v>44553</v>
      </c>
      <c r="B4556" t="s">
        <v>0</v>
      </c>
      <c r="C4556" s="4">
        <v>142125.32</v>
      </c>
      <c r="D4556" s="15" t="s">
        <v>78</v>
      </c>
      <c r="E4556" t="s">
        <v>58</v>
      </c>
      <c r="F4556">
        <v>40</v>
      </c>
    </row>
    <row r="4557" spans="1:6">
      <c r="A4557" s="7">
        <v>44553</v>
      </c>
      <c r="B4557" t="s">
        <v>0</v>
      </c>
      <c r="C4557" s="4">
        <v>142125.32</v>
      </c>
      <c r="D4557" s="15" t="s">
        <v>79</v>
      </c>
      <c r="E4557" t="s">
        <v>36</v>
      </c>
      <c r="F4557">
        <v>47</v>
      </c>
    </row>
    <row r="4558" spans="1:6">
      <c r="A4558" s="7">
        <v>44553</v>
      </c>
      <c r="B4558" t="s">
        <v>0</v>
      </c>
      <c r="C4558" s="4">
        <v>142125.32</v>
      </c>
      <c r="D4558" s="15" t="s">
        <v>80</v>
      </c>
      <c r="E4558" t="s">
        <v>60</v>
      </c>
      <c r="F4558">
        <v>20</v>
      </c>
    </row>
    <row r="4559" spans="1:6">
      <c r="A4559" s="7">
        <v>44553</v>
      </c>
      <c r="B4559" t="s">
        <v>0</v>
      </c>
      <c r="C4559" s="4">
        <v>142125.32</v>
      </c>
      <c r="D4559" s="15" t="s">
        <v>80</v>
      </c>
      <c r="E4559" t="s">
        <v>59</v>
      </c>
      <c r="F4559">
        <v>0</v>
      </c>
    </row>
    <row r="4560" spans="1:6">
      <c r="A4560" s="7">
        <v>44553</v>
      </c>
      <c r="B4560" t="s">
        <v>0</v>
      </c>
      <c r="C4560" s="4">
        <v>142125.32</v>
      </c>
      <c r="D4560" s="15" t="s">
        <v>81</v>
      </c>
      <c r="E4560" t="s">
        <v>15</v>
      </c>
      <c r="F4560">
        <v>11</v>
      </c>
    </row>
    <row r="4561" spans="1:6">
      <c r="A4561" s="7">
        <v>44553</v>
      </c>
      <c r="B4561" t="s">
        <v>0</v>
      </c>
      <c r="C4561" s="4">
        <v>142125.32</v>
      </c>
      <c r="D4561" s="15" t="s">
        <v>81</v>
      </c>
      <c r="E4561" t="s">
        <v>16</v>
      </c>
      <c r="F4561">
        <v>6</v>
      </c>
    </row>
    <row r="4562" spans="1:6">
      <c r="A4562" s="7">
        <v>44553</v>
      </c>
      <c r="B4562" t="s">
        <v>0</v>
      </c>
      <c r="C4562" s="4">
        <v>142125.32</v>
      </c>
      <c r="D4562" s="15" t="s">
        <v>81</v>
      </c>
      <c r="E4562" t="s">
        <v>17</v>
      </c>
      <c r="F4562">
        <v>0</v>
      </c>
    </row>
    <row r="4563" spans="1:6">
      <c r="A4563" s="7">
        <v>44553</v>
      </c>
      <c r="B4563" t="s">
        <v>0</v>
      </c>
      <c r="C4563" s="4">
        <v>142125.32</v>
      </c>
      <c r="D4563" s="15" t="s">
        <v>82</v>
      </c>
      <c r="E4563" t="s">
        <v>19</v>
      </c>
      <c r="F4563">
        <v>0</v>
      </c>
    </row>
    <row r="4564" spans="1:6">
      <c r="A4564" s="7">
        <v>44553</v>
      </c>
      <c r="B4564" t="s">
        <v>0</v>
      </c>
      <c r="C4564" s="4">
        <v>142125.32</v>
      </c>
      <c r="D4564" s="15" t="s">
        <v>83</v>
      </c>
      <c r="E4564" t="s">
        <v>14</v>
      </c>
      <c r="F4564">
        <v>3</v>
      </c>
    </row>
    <row r="4565" spans="1:6">
      <c r="A4565" s="7">
        <v>44553</v>
      </c>
      <c r="B4565" t="s">
        <v>0</v>
      </c>
      <c r="C4565" s="4">
        <v>142125.32</v>
      </c>
      <c r="D4565" s="15" t="s">
        <v>84</v>
      </c>
      <c r="E4565" t="s">
        <v>38</v>
      </c>
      <c r="F4565">
        <v>269</v>
      </c>
    </row>
    <row r="4566" spans="1:6">
      <c r="A4566" s="7">
        <v>44553</v>
      </c>
      <c r="B4566" t="s">
        <v>0</v>
      </c>
      <c r="C4566" s="4">
        <v>142125.32</v>
      </c>
      <c r="D4566" s="15" t="s">
        <v>85</v>
      </c>
      <c r="E4566" t="s">
        <v>40</v>
      </c>
      <c r="F4566">
        <v>6250</v>
      </c>
    </row>
    <row r="4567" spans="1:6">
      <c r="A4567" s="7">
        <v>44553</v>
      </c>
      <c r="B4567" t="s">
        <v>0</v>
      </c>
      <c r="C4567" s="4">
        <v>142125.32</v>
      </c>
      <c r="D4567" s="15" t="s">
        <v>86</v>
      </c>
      <c r="E4567" t="s">
        <v>13</v>
      </c>
      <c r="F4567">
        <v>0</v>
      </c>
    </row>
    <row r="4568" spans="1:6">
      <c r="A4568" s="7">
        <v>44553</v>
      </c>
      <c r="B4568" t="s">
        <v>0</v>
      </c>
      <c r="C4568" s="4">
        <v>142125.32</v>
      </c>
      <c r="D4568" s="15" t="s">
        <v>87</v>
      </c>
      <c r="E4568" t="s">
        <v>37</v>
      </c>
      <c r="F4568">
        <v>0</v>
      </c>
    </row>
    <row r="4569" spans="1:6">
      <c r="A4569" s="7">
        <v>44553</v>
      </c>
      <c r="B4569" t="s">
        <v>0</v>
      </c>
      <c r="C4569" s="4">
        <v>142125.32</v>
      </c>
      <c r="D4569" s="15" t="s">
        <v>88</v>
      </c>
      <c r="E4569" t="s">
        <v>39</v>
      </c>
      <c r="F4569">
        <v>0</v>
      </c>
    </row>
    <row r="4570" spans="1:6">
      <c r="A4570" s="7">
        <v>44553</v>
      </c>
      <c r="B4570" t="s">
        <v>0</v>
      </c>
      <c r="C4570" s="4">
        <v>142125.32</v>
      </c>
      <c r="D4570" s="15" t="s">
        <v>89</v>
      </c>
      <c r="E4570" t="s">
        <v>20</v>
      </c>
      <c r="F4570">
        <v>285</v>
      </c>
    </row>
    <row r="4571" spans="1:6">
      <c r="A4571" s="7">
        <v>44553</v>
      </c>
      <c r="B4571" t="s">
        <v>0</v>
      </c>
      <c r="C4571" s="4">
        <v>142125.32</v>
      </c>
      <c r="D4571" s="15" t="s">
        <v>89</v>
      </c>
      <c r="E4571" t="s">
        <v>21</v>
      </c>
      <c r="F4571">
        <v>2</v>
      </c>
    </row>
    <row r="4572" spans="1:6">
      <c r="A4572" s="7">
        <v>44553</v>
      </c>
      <c r="B4572" t="s">
        <v>0</v>
      </c>
      <c r="C4572" s="4">
        <v>142125.32</v>
      </c>
      <c r="D4572" s="15" t="s">
        <v>89</v>
      </c>
      <c r="E4572" t="s">
        <v>22</v>
      </c>
      <c r="F4572">
        <v>409</v>
      </c>
    </row>
    <row r="4573" spans="1:6">
      <c r="A4573" s="7">
        <v>44553</v>
      </c>
      <c r="B4573" t="s">
        <v>0</v>
      </c>
      <c r="C4573" s="4">
        <v>142125.32</v>
      </c>
      <c r="D4573" s="15" t="s">
        <v>90</v>
      </c>
      <c r="E4573" t="s">
        <v>91</v>
      </c>
      <c r="F4573">
        <v>0</v>
      </c>
    </row>
    <row r="4574" spans="1:6">
      <c r="A4574" s="7">
        <v>44553</v>
      </c>
      <c r="B4574" t="s">
        <v>0</v>
      </c>
      <c r="C4574" s="4">
        <v>142125.32</v>
      </c>
      <c r="D4574" s="15" t="s">
        <v>90</v>
      </c>
      <c r="E4574" t="s">
        <v>18</v>
      </c>
      <c r="F4574">
        <v>0</v>
      </c>
    </row>
    <row r="4575" spans="1:6">
      <c r="A4575" s="7">
        <v>44553</v>
      </c>
      <c r="B4575" t="s">
        <v>0</v>
      </c>
      <c r="C4575" s="4">
        <v>142125.32</v>
      </c>
      <c r="D4575" s="15" t="s">
        <v>90</v>
      </c>
      <c r="E4575" t="s">
        <v>92</v>
      </c>
      <c r="F4575">
        <v>0</v>
      </c>
    </row>
    <row r="4576" spans="1:6">
      <c r="A4576" s="7">
        <v>44553</v>
      </c>
      <c r="B4576" t="s">
        <v>0</v>
      </c>
      <c r="C4576" s="4">
        <v>142125.32</v>
      </c>
      <c r="D4576" s="15" t="s">
        <v>90</v>
      </c>
      <c r="E4576" t="s">
        <v>93</v>
      </c>
      <c r="F4576">
        <v>0</v>
      </c>
    </row>
    <row r="4577" spans="1:6">
      <c r="A4577" s="7">
        <v>44553</v>
      </c>
      <c r="B4577" t="s">
        <v>0</v>
      </c>
      <c r="C4577" s="4">
        <v>142125.32</v>
      </c>
      <c r="D4577" s="15" t="s">
        <v>90</v>
      </c>
      <c r="E4577" t="s">
        <v>94</v>
      </c>
      <c r="F4577">
        <v>0</v>
      </c>
    </row>
    <row r="4578" spans="1:6">
      <c r="A4578" s="7">
        <v>44554</v>
      </c>
      <c r="B4578" t="s">
        <v>0</v>
      </c>
      <c r="C4578" s="4">
        <v>141745.68</v>
      </c>
      <c r="D4578" s="15" t="s">
        <v>73</v>
      </c>
      <c r="E4578" t="s">
        <v>56</v>
      </c>
      <c r="F4578">
        <v>0</v>
      </c>
    </row>
    <row r="4579" spans="1:6">
      <c r="A4579" s="7">
        <v>44554</v>
      </c>
      <c r="B4579" t="s">
        <v>0</v>
      </c>
      <c r="C4579" s="4">
        <v>141745.68</v>
      </c>
      <c r="D4579" s="15" t="s">
        <v>73</v>
      </c>
      <c r="E4579" t="s">
        <v>55</v>
      </c>
      <c r="F4579">
        <v>0</v>
      </c>
    </row>
    <row r="4580" spans="1:6">
      <c r="A4580" s="7">
        <v>44554</v>
      </c>
      <c r="B4580" t="s">
        <v>0</v>
      </c>
      <c r="C4580" s="4">
        <v>141745.68</v>
      </c>
      <c r="D4580" s="15" t="s">
        <v>76</v>
      </c>
      <c r="E4580" t="s">
        <v>25</v>
      </c>
      <c r="F4580">
        <v>93</v>
      </c>
    </row>
    <row r="4581" spans="1:6">
      <c r="A4581" s="7">
        <v>44554</v>
      </c>
      <c r="B4581" t="s">
        <v>0</v>
      </c>
      <c r="C4581" s="4">
        <v>141745.68</v>
      </c>
      <c r="D4581" s="15" t="s">
        <v>78</v>
      </c>
      <c r="E4581" t="s">
        <v>57</v>
      </c>
      <c r="F4581">
        <v>79</v>
      </c>
    </row>
    <row r="4582" spans="1:6">
      <c r="A4582" s="7">
        <v>44554</v>
      </c>
      <c r="B4582" t="s">
        <v>0</v>
      </c>
      <c r="C4582" s="4">
        <v>141745.68</v>
      </c>
      <c r="D4582" s="15" t="s">
        <v>78</v>
      </c>
      <c r="E4582" t="s">
        <v>58</v>
      </c>
      <c r="F4582">
        <v>39</v>
      </c>
    </row>
    <row r="4583" spans="1:6">
      <c r="A4583" s="7">
        <v>44554</v>
      </c>
      <c r="B4583" t="s">
        <v>0</v>
      </c>
      <c r="C4583" s="4">
        <v>141745.68</v>
      </c>
      <c r="D4583" s="15" t="s">
        <v>79</v>
      </c>
      <c r="E4583" t="s">
        <v>36</v>
      </c>
      <c r="F4583">
        <v>52</v>
      </c>
    </row>
    <row r="4584" spans="1:6">
      <c r="A4584" s="7">
        <v>44554</v>
      </c>
      <c r="B4584" t="s">
        <v>0</v>
      </c>
      <c r="C4584" s="4">
        <v>141745.68</v>
      </c>
      <c r="D4584" s="15" t="s">
        <v>80</v>
      </c>
      <c r="E4584" t="s">
        <v>60</v>
      </c>
      <c r="F4584">
        <v>52</v>
      </c>
    </row>
    <row r="4585" spans="1:6">
      <c r="A4585" s="7">
        <v>44554</v>
      </c>
      <c r="B4585" t="s">
        <v>0</v>
      </c>
      <c r="C4585" s="4">
        <v>141745.68</v>
      </c>
      <c r="D4585" s="15" t="s">
        <v>80</v>
      </c>
      <c r="E4585" t="s">
        <v>59</v>
      </c>
      <c r="F4585">
        <v>0</v>
      </c>
    </row>
    <row r="4586" spans="1:6">
      <c r="A4586" s="7">
        <v>44554</v>
      </c>
      <c r="B4586" t="s">
        <v>0</v>
      </c>
      <c r="C4586" s="4">
        <v>141745.68</v>
      </c>
      <c r="D4586" s="15" t="s">
        <v>81</v>
      </c>
      <c r="E4586" t="s">
        <v>15</v>
      </c>
      <c r="F4586">
        <v>13</v>
      </c>
    </row>
    <row r="4587" spans="1:6">
      <c r="A4587" s="7">
        <v>44554</v>
      </c>
      <c r="B4587" t="s">
        <v>0</v>
      </c>
      <c r="C4587" s="4">
        <v>141745.68</v>
      </c>
      <c r="D4587" s="15" t="s">
        <v>81</v>
      </c>
      <c r="E4587" t="s">
        <v>16</v>
      </c>
      <c r="F4587">
        <v>6</v>
      </c>
    </row>
    <row r="4588" spans="1:6">
      <c r="A4588" s="7">
        <v>44554</v>
      </c>
      <c r="B4588" t="s">
        <v>0</v>
      </c>
      <c r="C4588" s="4">
        <v>141745.68</v>
      </c>
      <c r="D4588" s="15" t="s">
        <v>81</v>
      </c>
      <c r="E4588" t="s">
        <v>17</v>
      </c>
      <c r="F4588">
        <v>0</v>
      </c>
    </row>
    <row r="4589" spans="1:6">
      <c r="A4589" s="7">
        <v>44554</v>
      </c>
      <c r="B4589" t="s">
        <v>0</v>
      </c>
      <c r="C4589" s="4">
        <v>141745.68</v>
      </c>
      <c r="D4589" s="15" t="s">
        <v>82</v>
      </c>
      <c r="E4589" t="s">
        <v>19</v>
      </c>
      <c r="F4589">
        <v>0</v>
      </c>
    </row>
    <row r="4590" spans="1:6">
      <c r="A4590" s="7">
        <v>44554</v>
      </c>
      <c r="B4590" t="s">
        <v>0</v>
      </c>
      <c r="C4590" s="4">
        <v>141745.68</v>
      </c>
      <c r="D4590" s="15" t="s">
        <v>83</v>
      </c>
      <c r="E4590" t="s">
        <v>14</v>
      </c>
      <c r="F4590">
        <v>3</v>
      </c>
    </row>
    <row r="4591" spans="1:6">
      <c r="A4591" s="7">
        <v>44554</v>
      </c>
      <c r="B4591" t="s">
        <v>0</v>
      </c>
      <c r="C4591" s="4">
        <v>141745.68</v>
      </c>
      <c r="D4591" s="15" t="s">
        <v>84</v>
      </c>
      <c r="E4591" t="s">
        <v>38</v>
      </c>
      <c r="F4591">
        <v>288</v>
      </c>
    </row>
    <row r="4592" spans="1:6">
      <c r="A4592" s="7">
        <v>44554</v>
      </c>
      <c r="B4592" t="s">
        <v>0</v>
      </c>
      <c r="C4592" s="4">
        <v>141745.68</v>
      </c>
      <c r="D4592" s="15" t="s">
        <v>85</v>
      </c>
      <c r="E4592" t="s">
        <v>40</v>
      </c>
      <c r="F4592">
        <v>6572</v>
      </c>
    </row>
    <row r="4593" spans="1:6">
      <c r="A4593" s="7">
        <v>44554</v>
      </c>
      <c r="B4593" t="s">
        <v>0</v>
      </c>
      <c r="C4593" s="4">
        <v>141745.68</v>
      </c>
      <c r="D4593" s="15" t="s">
        <v>86</v>
      </c>
      <c r="E4593" t="s">
        <v>13</v>
      </c>
      <c r="F4593">
        <v>0</v>
      </c>
    </row>
    <row r="4594" spans="1:6">
      <c r="A4594" s="7">
        <v>44554</v>
      </c>
      <c r="B4594" t="s">
        <v>0</v>
      </c>
      <c r="C4594" s="4">
        <v>141745.68</v>
      </c>
      <c r="D4594" s="15" t="s">
        <v>87</v>
      </c>
      <c r="E4594" t="s">
        <v>37</v>
      </c>
      <c r="F4594">
        <v>0</v>
      </c>
    </row>
    <row r="4595" spans="1:6">
      <c r="A4595" s="7">
        <v>44554</v>
      </c>
      <c r="B4595" t="s">
        <v>0</v>
      </c>
      <c r="C4595" s="4">
        <v>141745.68</v>
      </c>
      <c r="D4595" s="15" t="s">
        <v>88</v>
      </c>
      <c r="E4595" t="s">
        <v>39</v>
      </c>
      <c r="F4595">
        <v>0</v>
      </c>
    </row>
    <row r="4596" spans="1:6">
      <c r="A4596" s="7">
        <v>44554</v>
      </c>
      <c r="B4596" t="s">
        <v>0</v>
      </c>
      <c r="C4596" s="4">
        <v>141745.68</v>
      </c>
      <c r="D4596" s="15" t="s">
        <v>89</v>
      </c>
      <c r="E4596" t="s">
        <v>20</v>
      </c>
      <c r="F4596">
        <v>300</v>
      </c>
    </row>
    <row r="4597" spans="1:6">
      <c r="A4597" s="7">
        <v>44554</v>
      </c>
      <c r="B4597" t="s">
        <v>0</v>
      </c>
      <c r="C4597" s="4">
        <v>141745.68</v>
      </c>
      <c r="D4597" s="15" t="s">
        <v>89</v>
      </c>
      <c r="E4597" t="s">
        <v>21</v>
      </c>
      <c r="F4597">
        <v>2</v>
      </c>
    </row>
    <row r="4598" spans="1:6">
      <c r="A4598" s="7">
        <v>44554</v>
      </c>
      <c r="B4598" t="s">
        <v>0</v>
      </c>
      <c r="C4598" s="4">
        <v>141745.68</v>
      </c>
      <c r="D4598" s="15" t="s">
        <v>89</v>
      </c>
      <c r="E4598" t="s">
        <v>22</v>
      </c>
      <c r="F4598">
        <v>402</v>
      </c>
    </row>
    <row r="4599" spans="1:6">
      <c r="A4599" s="7">
        <v>44554</v>
      </c>
      <c r="B4599" t="s">
        <v>0</v>
      </c>
      <c r="C4599" s="4">
        <v>141745.68</v>
      </c>
      <c r="D4599" s="15" t="s">
        <v>90</v>
      </c>
      <c r="E4599" t="s">
        <v>91</v>
      </c>
      <c r="F4599">
        <v>1</v>
      </c>
    </row>
    <row r="4600" spans="1:6">
      <c r="A4600" s="7">
        <v>44554</v>
      </c>
      <c r="B4600" t="s">
        <v>0</v>
      </c>
      <c r="C4600" s="4">
        <v>141745.68</v>
      </c>
      <c r="D4600" s="15" t="s">
        <v>90</v>
      </c>
      <c r="E4600" t="s">
        <v>18</v>
      </c>
      <c r="F4600">
        <v>1</v>
      </c>
    </row>
    <row r="4601" spans="1:6">
      <c r="A4601" s="7">
        <v>44554</v>
      </c>
      <c r="B4601" t="s">
        <v>0</v>
      </c>
      <c r="C4601" s="4">
        <v>141745.68</v>
      </c>
      <c r="D4601" s="15" t="s">
        <v>90</v>
      </c>
      <c r="E4601" t="s">
        <v>92</v>
      </c>
      <c r="F4601">
        <v>0</v>
      </c>
    </row>
    <row r="4602" spans="1:6">
      <c r="A4602" s="7">
        <v>44554</v>
      </c>
      <c r="B4602" t="s">
        <v>0</v>
      </c>
      <c r="C4602" s="4">
        <v>141745.68</v>
      </c>
      <c r="D4602" s="15" t="s">
        <v>90</v>
      </c>
      <c r="E4602" t="s">
        <v>93</v>
      </c>
      <c r="F4602">
        <v>0</v>
      </c>
    </row>
    <row r="4603" spans="1:6">
      <c r="A4603" s="7">
        <v>44554</v>
      </c>
      <c r="B4603" t="s">
        <v>0</v>
      </c>
      <c r="C4603" s="4">
        <v>141745.68</v>
      </c>
      <c r="D4603" s="15" t="s">
        <v>90</v>
      </c>
      <c r="E4603" t="s">
        <v>94</v>
      </c>
      <c r="F4603">
        <v>0</v>
      </c>
    </row>
    <row r="4604" spans="1:6">
      <c r="A4604" s="7">
        <v>44555</v>
      </c>
      <c r="B4604" t="s">
        <v>0</v>
      </c>
      <c r="C4604" s="4">
        <v>144202.18</v>
      </c>
      <c r="D4604" s="15" t="s">
        <v>73</v>
      </c>
      <c r="E4604" t="s">
        <v>56</v>
      </c>
      <c r="F4604">
        <v>0</v>
      </c>
    </row>
    <row r="4605" spans="1:6">
      <c r="A4605" s="7">
        <v>44555</v>
      </c>
      <c r="B4605" t="s">
        <v>0</v>
      </c>
      <c r="C4605" s="4">
        <v>144202.18</v>
      </c>
      <c r="D4605" s="15" t="s">
        <v>73</v>
      </c>
      <c r="E4605" t="s">
        <v>55</v>
      </c>
      <c r="F4605">
        <v>0</v>
      </c>
    </row>
    <row r="4606" spans="1:6">
      <c r="A4606" s="7">
        <v>44555</v>
      </c>
      <c r="B4606" t="s">
        <v>0</v>
      </c>
      <c r="C4606" s="4">
        <v>144202.18</v>
      </c>
      <c r="D4606" s="15" t="s">
        <v>76</v>
      </c>
      <c r="E4606" t="s">
        <v>25</v>
      </c>
      <c r="F4606">
        <v>81</v>
      </c>
    </row>
    <row r="4607" spans="1:6">
      <c r="A4607" s="7">
        <v>44555</v>
      </c>
      <c r="B4607" t="s">
        <v>0</v>
      </c>
      <c r="C4607" s="4">
        <v>144202.18</v>
      </c>
      <c r="D4607" s="15" t="s">
        <v>78</v>
      </c>
      <c r="E4607" t="s">
        <v>57</v>
      </c>
      <c r="F4607">
        <v>74</v>
      </c>
    </row>
    <row r="4608" spans="1:6">
      <c r="A4608" s="7">
        <v>44555</v>
      </c>
      <c r="B4608" t="s">
        <v>0</v>
      </c>
      <c r="C4608" s="4">
        <v>144202.18</v>
      </c>
      <c r="D4608" s="15" t="s">
        <v>78</v>
      </c>
      <c r="E4608" t="s">
        <v>58</v>
      </c>
      <c r="F4608">
        <v>35</v>
      </c>
    </row>
    <row r="4609" spans="1:6">
      <c r="A4609" s="7">
        <v>44555</v>
      </c>
      <c r="B4609" t="s">
        <v>0</v>
      </c>
      <c r="C4609" s="4">
        <v>144202.18</v>
      </c>
      <c r="D4609" s="15" t="s">
        <v>79</v>
      </c>
      <c r="E4609" t="s">
        <v>36</v>
      </c>
      <c r="F4609">
        <v>43</v>
      </c>
    </row>
    <row r="4610" spans="1:6">
      <c r="A4610" s="7">
        <v>44555</v>
      </c>
      <c r="B4610" t="s">
        <v>0</v>
      </c>
      <c r="C4610" s="4">
        <v>144202.18</v>
      </c>
      <c r="D4610" s="15" t="s">
        <v>80</v>
      </c>
      <c r="E4610" t="s">
        <v>60</v>
      </c>
      <c r="F4610">
        <v>70</v>
      </c>
    </row>
    <row r="4611" spans="1:6">
      <c r="A4611" s="7">
        <v>44555</v>
      </c>
      <c r="B4611" t="s">
        <v>0</v>
      </c>
      <c r="C4611" s="4">
        <v>144202.18</v>
      </c>
      <c r="D4611" s="15" t="s">
        <v>80</v>
      </c>
      <c r="E4611" t="s">
        <v>59</v>
      </c>
      <c r="F4611">
        <v>0</v>
      </c>
    </row>
    <row r="4612" spans="1:6">
      <c r="A4612" s="7">
        <v>44555</v>
      </c>
      <c r="B4612" t="s">
        <v>0</v>
      </c>
      <c r="C4612" s="4">
        <v>144202.18</v>
      </c>
      <c r="D4612" s="15" t="s">
        <v>81</v>
      </c>
      <c r="E4612" t="s">
        <v>15</v>
      </c>
      <c r="F4612">
        <v>20</v>
      </c>
    </row>
    <row r="4613" spans="1:6">
      <c r="A4613" s="7">
        <v>44555</v>
      </c>
      <c r="B4613" t="s">
        <v>0</v>
      </c>
      <c r="C4613" s="4">
        <v>144202.18</v>
      </c>
      <c r="D4613" s="15" t="s">
        <v>81</v>
      </c>
      <c r="E4613" t="s">
        <v>16</v>
      </c>
      <c r="F4613">
        <v>5</v>
      </c>
    </row>
    <row r="4614" spans="1:6">
      <c r="A4614" s="7">
        <v>44555</v>
      </c>
      <c r="B4614" t="s">
        <v>0</v>
      </c>
      <c r="C4614" s="4">
        <v>144202.18</v>
      </c>
      <c r="D4614" s="15" t="s">
        <v>81</v>
      </c>
      <c r="E4614" t="s">
        <v>17</v>
      </c>
      <c r="F4614">
        <v>0</v>
      </c>
    </row>
    <row r="4615" spans="1:6">
      <c r="A4615" s="7">
        <v>44555</v>
      </c>
      <c r="B4615" t="s">
        <v>0</v>
      </c>
      <c r="C4615" s="4">
        <v>144202.18</v>
      </c>
      <c r="D4615" s="15" t="s">
        <v>82</v>
      </c>
      <c r="E4615" t="s">
        <v>19</v>
      </c>
      <c r="F4615">
        <v>0</v>
      </c>
    </row>
    <row r="4616" spans="1:6">
      <c r="A4616" s="7">
        <v>44555</v>
      </c>
      <c r="B4616" t="s">
        <v>0</v>
      </c>
      <c r="C4616" s="4">
        <v>144202.18</v>
      </c>
      <c r="D4616" s="15" t="s">
        <v>83</v>
      </c>
      <c r="E4616" t="s">
        <v>14</v>
      </c>
      <c r="F4616">
        <v>4</v>
      </c>
    </row>
    <row r="4617" spans="1:6">
      <c r="A4617" s="7">
        <v>44555</v>
      </c>
      <c r="B4617" t="s">
        <v>0</v>
      </c>
      <c r="C4617" s="4">
        <v>144202.18</v>
      </c>
      <c r="D4617" s="15" t="s">
        <v>84</v>
      </c>
      <c r="E4617" t="s">
        <v>38</v>
      </c>
      <c r="F4617">
        <v>309</v>
      </c>
    </row>
    <row r="4618" spans="1:6">
      <c r="A4618" s="7">
        <v>44555</v>
      </c>
      <c r="B4618" t="s">
        <v>0</v>
      </c>
      <c r="C4618" s="4">
        <v>144202.18</v>
      </c>
      <c r="D4618" s="15" t="s">
        <v>85</v>
      </c>
      <c r="E4618" t="s">
        <v>40</v>
      </c>
      <c r="F4618">
        <v>5785</v>
      </c>
    </row>
    <row r="4619" spans="1:6">
      <c r="A4619" s="7">
        <v>44555</v>
      </c>
      <c r="B4619" t="s">
        <v>0</v>
      </c>
      <c r="C4619" s="4">
        <v>144202.18</v>
      </c>
      <c r="D4619" s="15" t="s">
        <v>86</v>
      </c>
      <c r="E4619" t="s">
        <v>13</v>
      </c>
      <c r="F4619">
        <v>0</v>
      </c>
    </row>
    <row r="4620" spans="1:6">
      <c r="A4620" s="7">
        <v>44555</v>
      </c>
      <c r="B4620" t="s">
        <v>0</v>
      </c>
      <c r="C4620" s="4">
        <v>144202.18</v>
      </c>
      <c r="D4620" s="15" t="s">
        <v>87</v>
      </c>
      <c r="E4620" t="s">
        <v>37</v>
      </c>
      <c r="F4620">
        <v>0</v>
      </c>
    </row>
    <row r="4621" spans="1:6">
      <c r="A4621" s="7">
        <v>44555</v>
      </c>
      <c r="B4621" t="s">
        <v>0</v>
      </c>
      <c r="C4621" s="4">
        <v>144202.18</v>
      </c>
      <c r="D4621" s="15" t="s">
        <v>88</v>
      </c>
      <c r="E4621" t="s">
        <v>39</v>
      </c>
      <c r="F4621">
        <v>0</v>
      </c>
    </row>
    <row r="4622" spans="1:6">
      <c r="A4622" s="7">
        <v>44555</v>
      </c>
      <c r="B4622" t="s">
        <v>0</v>
      </c>
      <c r="C4622" s="4">
        <v>144202.18</v>
      </c>
      <c r="D4622" s="15" t="s">
        <v>89</v>
      </c>
      <c r="E4622" t="s">
        <v>20</v>
      </c>
      <c r="F4622">
        <v>361</v>
      </c>
    </row>
    <row r="4623" spans="1:6">
      <c r="A4623" s="7">
        <v>44555</v>
      </c>
      <c r="B4623" t="s">
        <v>0</v>
      </c>
      <c r="C4623" s="4">
        <v>144202.18</v>
      </c>
      <c r="D4623" s="15" t="s">
        <v>89</v>
      </c>
      <c r="E4623" t="s">
        <v>21</v>
      </c>
      <c r="F4623">
        <v>3</v>
      </c>
    </row>
    <row r="4624" spans="1:6">
      <c r="A4624" s="7">
        <v>44555</v>
      </c>
      <c r="B4624" t="s">
        <v>0</v>
      </c>
      <c r="C4624" s="4">
        <v>144202.18</v>
      </c>
      <c r="D4624" s="15" t="s">
        <v>89</v>
      </c>
      <c r="E4624" t="s">
        <v>22</v>
      </c>
      <c r="F4624">
        <v>516</v>
      </c>
    </row>
    <row r="4625" spans="1:6">
      <c r="A4625" s="7">
        <v>44555</v>
      </c>
      <c r="B4625" t="s">
        <v>0</v>
      </c>
      <c r="C4625" s="4">
        <v>144202.18</v>
      </c>
      <c r="D4625" s="15" t="s">
        <v>90</v>
      </c>
      <c r="E4625" t="s">
        <v>91</v>
      </c>
      <c r="F4625">
        <v>0</v>
      </c>
    </row>
    <row r="4626" spans="1:6">
      <c r="A4626" s="7">
        <v>44555</v>
      </c>
      <c r="B4626" t="s">
        <v>0</v>
      </c>
      <c r="C4626" s="4">
        <v>144202.18</v>
      </c>
      <c r="D4626" s="15" t="s">
        <v>90</v>
      </c>
      <c r="E4626" t="s">
        <v>18</v>
      </c>
      <c r="F4626">
        <v>0</v>
      </c>
    </row>
    <row r="4627" spans="1:6">
      <c r="A4627" s="7">
        <v>44555</v>
      </c>
      <c r="B4627" t="s">
        <v>0</v>
      </c>
      <c r="C4627" s="4">
        <v>144202.18</v>
      </c>
      <c r="D4627" s="15" t="s">
        <v>90</v>
      </c>
      <c r="E4627" t="s">
        <v>92</v>
      </c>
      <c r="F4627">
        <v>1</v>
      </c>
    </row>
    <row r="4628" spans="1:6">
      <c r="A4628" s="7">
        <v>44555</v>
      </c>
      <c r="B4628" t="s">
        <v>0</v>
      </c>
      <c r="C4628" s="4">
        <v>144202.18</v>
      </c>
      <c r="D4628" s="15" t="s">
        <v>90</v>
      </c>
      <c r="E4628" t="s">
        <v>93</v>
      </c>
      <c r="F4628">
        <v>1</v>
      </c>
    </row>
    <row r="4629" spans="1:6">
      <c r="A4629" s="7">
        <v>44555</v>
      </c>
      <c r="B4629" t="s">
        <v>0</v>
      </c>
      <c r="C4629" s="4">
        <v>144202.18</v>
      </c>
      <c r="D4629" s="15" t="s">
        <v>90</v>
      </c>
      <c r="E4629" t="s">
        <v>94</v>
      </c>
      <c r="F4629">
        <v>1</v>
      </c>
    </row>
    <row r="4630" spans="1:6">
      <c r="A4630" s="7">
        <v>44556</v>
      </c>
      <c r="B4630" t="s">
        <v>0</v>
      </c>
      <c r="C4630" s="4">
        <v>158130.72</v>
      </c>
      <c r="D4630" s="15" t="s">
        <v>73</v>
      </c>
      <c r="E4630" t="s">
        <v>56</v>
      </c>
      <c r="F4630">
        <v>0</v>
      </c>
    </row>
    <row r="4631" spans="1:6">
      <c r="A4631" s="7">
        <v>44556</v>
      </c>
      <c r="B4631" t="s">
        <v>0</v>
      </c>
      <c r="C4631" s="4">
        <v>158130.72</v>
      </c>
      <c r="D4631" s="15" t="s">
        <v>73</v>
      </c>
      <c r="E4631" t="s">
        <v>55</v>
      </c>
      <c r="F4631">
        <v>0</v>
      </c>
    </row>
    <row r="4632" spans="1:6">
      <c r="A4632" s="7">
        <v>44556</v>
      </c>
      <c r="B4632" t="s">
        <v>0</v>
      </c>
      <c r="C4632" s="4">
        <v>158130.72</v>
      </c>
      <c r="D4632" s="15" t="s">
        <v>76</v>
      </c>
      <c r="E4632" t="s">
        <v>25</v>
      </c>
      <c r="F4632">
        <v>86</v>
      </c>
    </row>
    <row r="4633" spans="1:6">
      <c r="A4633" s="7">
        <v>44556</v>
      </c>
      <c r="B4633" t="s">
        <v>0</v>
      </c>
      <c r="C4633" s="4">
        <v>158130.72</v>
      </c>
      <c r="D4633" s="15" t="s">
        <v>78</v>
      </c>
      <c r="E4633" t="s">
        <v>57</v>
      </c>
      <c r="F4633">
        <v>70</v>
      </c>
    </row>
    <row r="4634" spans="1:6">
      <c r="A4634" s="7">
        <v>44556</v>
      </c>
      <c r="B4634" t="s">
        <v>0</v>
      </c>
      <c r="C4634" s="4">
        <v>158130.72</v>
      </c>
      <c r="D4634" s="15" t="s">
        <v>78</v>
      </c>
      <c r="E4634" t="s">
        <v>58</v>
      </c>
      <c r="F4634">
        <v>33</v>
      </c>
    </row>
    <row r="4635" spans="1:6">
      <c r="A4635" s="7">
        <v>44556</v>
      </c>
      <c r="B4635" t="s">
        <v>0</v>
      </c>
      <c r="C4635" s="4">
        <v>158130.72</v>
      </c>
      <c r="D4635" s="15" t="s">
        <v>79</v>
      </c>
      <c r="E4635" t="s">
        <v>36</v>
      </c>
      <c r="F4635">
        <v>72</v>
      </c>
    </row>
    <row r="4636" spans="1:6">
      <c r="A4636" s="7">
        <v>44556</v>
      </c>
      <c r="B4636" t="s">
        <v>0</v>
      </c>
      <c r="C4636" s="4">
        <v>158130.72</v>
      </c>
      <c r="D4636" s="15" t="s">
        <v>80</v>
      </c>
      <c r="E4636" t="s">
        <v>60</v>
      </c>
      <c r="F4636">
        <v>67</v>
      </c>
    </row>
    <row r="4637" spans="1:6">
      <c r="A4637" s="7">
        <v>44556</v>
      </c>
      <c r="B4637" t="s">
        <v>0</v>
      </c>
      <c r="C4637" s="4">
        <v>158130.72</v>
      </c>
      <c r="D4637" s="15" t="s">
        <v>80</v>
      </c>
      <c r="E4637" t="s">
        <v>59</v>
      </c>
      <c r="F4637">
        <v>0</v>
      </c>
    </row>
    <row r="4638" spans="1:6">
      <c r="A4638" s="7">
        <v>44556</v>
      </c>
      <c r="B4638" t="s">
        <v>0</v>
      </c>
      <c r="C4638" s="4">
        <v>158130.72</v>
      </c>
      <c r="D4638" s="15" t="s">
        <v>81</v>
      </c>
      <c r="E4638" t="s">
        <v>15</v>
      </c>
      <c r="F4638">
        <v>20</v>
      </c>
    </row>
    <row r="4639" spans="1:6">
      <c r="A4639" s="7">
        <v>44556</v>
      </c>
      <c r="B4639" t="s">
        <v>0</v>
      </c>
      <c r="C4639" s="4">
        <v>158130.72</v>
      </c>
      <c r="D4639" s="15" t="s">
        <v>81</v>
      </c>
      <c r="E4639" t="s">
        <v>16</v>
      </c>
      <c r="F4639">
        <v>5</v>
      </c>
    </row>
    <row r="4640" spans="1:6">
      <c r="A4640" s="7">
        <v>44556</v>
      </c>
      <c r="B4640" t="s">
        <v>0</v>
      </c>
      <c r="C4640" s="4">
        <v>158130.72</v>
      </c>
      <c r="D4640" s="15" t="s">
        <v>81</v>
      </c>
      <c r="E4640" t="s">
        <v>17</v>
      </c>
      <c r="F4640">
        <v>0</v>
      </c>
    </row>
    <row r="4641" spans="1:6">
      <c r="A4641" s="7">
        <v>44556</v>
      </c>
      <c r="B4641" t="s">
        <v>0</v>
      </c>
      <c r="C4641" s="4">
        <v>158130.72</v>
      </c>
      <c r="D4641" s="15" t="s">
        <v>82</v>
      </c>
      <c r="E4641" t="s">
        <v>19</v>
      </c>
      <c r="F4641">
        <v>0</v>
      </c>
    </row>
    <row r="4642" spans="1:6">
      <c r="A4642" s="7">
        <v>44556</v>
      </c>
      <c r="B4642" t="s">
        <v>0</v>
      </c>
      <c r="C4642" s="4">
        <v>158130.72</v>
      </c>
      <c r="D4642" s="15" t="s">
        <v>83</v>
      </c>
      <c r="E4642" t="s">
        <v>14</v>
      </c>
      <c r="F4642">
        <v>11</v>
      </c>
    </row>
    <row r="4643" spans="1:6">
      <c r="A4643" s="7">
        <v>44556</v>
      </c>
      <c r="B4643" t="s">
        <v>0</v>
      </c>
      <c r="C4643" s="4">
        <v>158130.72</v>
      </c>
      <c r="D4643" s="15" t="s">
        <v>84</v>
      </c>
      <c r="E4643" t="s">
        <v>38</v>
      </c>
      <c r="F4643">
        <v>301</v>
      </c>
    </row>
    <row r="4644" spans="1:6">
      <c r="A4644" s="7">
        <v>44556</v>
      </c>
      <c r="B4644" t="s">
        <v>0</v>
      </c>
      <c r="C4644" s="4">
        <v>158130.72</v>
      </c>
      <c r="D4644" s="15" t="s">
        <v>85</v>
      </c>
      <c r="E4644" t="s">
        <v>40</v>
      </c>
      <c r="F4644">
        <v>6428</v>
      </c>
    </row>
    <row r="4645" spans="1:6">
      <c r="A4645" s="7">
        <v>44556</v>
      </c>
      <c r="B4645" t="s">
        <v>0</v>
      </c>
      <c r="C4645" s="4">
        <v>158130.72</v>
      </c>
      <c r="D4645" s="15" t="s">
        <v>86</v>
      </c>
      <c r="E4645" t="s">
        <v>13</v>
      </c>
      <c r="F4645">
        <v>0</v>
      </c>
    </row>
    <row r="4646" spans="1:6">
      <c r="A4646" s="7">
        <v>44556</v>
      </c>
      <c r="B4646" t="s">
        <v>0</v>
      </c>
      <c r="C4646" s="4">
        <v>158130.72</v>
      </c>
      <c r="D4646" s="15" t="s">
        <v>87</v>
      </c>
      <c r="E4646" t="s">
        <v>37</v>
      </c>
      <c r="F4646">
        <v>0</v>
      </c>
    </row>
    <row r="4647" spans="1:6">
      <c r="A4647" s="7">
        <v>44556</v>
      </c>
      <c r="B4647" t="s">
        <v>0</v>
      </c>
      <c r="C4647" s="4">
        <v>158130.72</v>
      </c>
      <c r="D4647" s="15" t="s">
        <v>88</v>
      </c>
      <c r="E4647" t="s">
        <v>39</v>
      </c>
      <c r="F4647">
        <v>0</v>
      </c>
    </row>
    <row r="4648" spans="1:6">
      <c r="A4648" s="7">
        <v>44556</v>
      </c>
      <c r="B4648" t="s">
        <v>0</v>
      </c>
      <c r="C4648" s="4">
        <v>158130.72</v>
      </c>
      <c r="D4648" s="15" t="s">
        <v>89</v>
      </c>
      <c r="E4648" t="s">
        <v>20</v>
      </c>
      <c r="F4648">
        <v>338</v>
      </c>
    </row>
    <row r="4649" spans="1:6">
      <c r="A4649" s="7">
        <v>44556</v>
      </c>
      <c r="B4649" t="s">
        <v>0</v>
      </c>
      <c r="C4649" s="4">
        <v>158130.72</v>
      </c>
      <c r="D4649" s="15" t="s">
        <v>89</v>
      </c>
      <c r="E4649" t="s">
        <v>21</v>
      </c>
      <c r="F4649">
        <v>3</v>
      </c>
    </row>
    <row r="4650" spans="1:6">
      <c r="A4650" s="7">
        <v>44556</v>
      </c>
      <c r="B4650" t="s">
        <v>0</v>
      </c>
      <c r="C4650" s="4">
        <v>158130.72</v>
      </c>
      <c r="D4650" s="15" t="s">
        <v>89</v>
      </c>
      <c r="E4650" t="s">
        <v>22</v>
      </c>
      <c r="F4650">
        <v>481</v>
      </c>
    </row>
    <row r="4651" spans="1:6">
      <c r="A4651" s="7">
        <v>44556</v>
      </c>
      <c r="B4651" t="s">
        <v>0</v>
      </c>
      <c r="C4651" s="4">
        <v>158130.72</v>
      </c>
      <c r="D4651" s="15" t="s">
        <v>90</v>
      </c>
      <c r="E4651" t="s">
        <v>91</v>
      </c>
      <c r="F4651">
        <v>0</v>
      </c>
    </row>
    <row r="4652" spans="1:6">
      <c r="A4652" s="7">
        <v>44556</v>
      </c>
      <c r="B4652" t="s">
        <v>0</v>
      </c>
      <c r="C4652" s="4">
        <v>158130.72</v>
      </c>
      <c r="D4652" s="15" t="s">
        <v>90</v>
      </c>
      <c r="E4652" t="s">
        <v>18</v>
      </c>
      <c r="F4652">
        <v>0</v>
      </c>
    </row>
    <row r="4653" spans="1:6">
      <c r="A4653" s="7">
        <v>44556</v>
      </c>
      <c r="B4653" t="s">
        <v>0</v>
      </c>
      <c r="C4653" s="4">
        <v>158130.72</v>
      </c>
      <c r="D4653" s="15" t="s">
        <v>90</v>
      </c>
      <c r="E4653" t="s">
        <v>92</v>
      </c>
      <c r="F4653">
        <v>1</v>
      </c>
    </row>
    <row r="4654" spans="1:6">
      <c r="A4654" s="7">
        <v>44556</v>
      </c>
      <c r="B4654" t="s">
        <v>0</v>
      </c>
      <c r="C4654" s="4">
        <v>158130.72</v>
      </c>
      <c r="D4654" s="15" t="s">
        <v>90</v>
      </c>
      <c r="E4654" t="s">
        <v>93</v>
      </c>
      <c r="F4654">
        <v>1</v>
      </c>
    </row>
    <row r="4655" spans="1:6">
      <c r="A4655" s="7">
        <v>44556</v>
      </c>
      <c r="B4655" t="s">
        <v>0</v>
      </c>
      <c r="C4655" s="4">
        <v>158130.72</v>
      </c>
      <c r="D4655" s="15" t="s">
        <v>90</v>
      </c>
      <c r="E4655" t="s">
        <v>94</v>
      </c>
      <c r="F4655">
        <v>0</v>
      </c>
    </row>
    <row r="4656" spans="1:6">
      <c r="A4656" s="7">
        <v>44557</v>
      </c>
      <c r="B4656" t="s">
        <v>0</v>
      </c>
      <c r="C4656" s="4">
        <v>199853.88</v>
      </c>
      <c r="D4656" s="15" t="s">
        <v>73</v>
      </c>
      <c r="E4656" t="s">
        <v>56</v>
      </c>
      <c r="F4656">
        <v>0</v>
      </c>
    </row>
    <row r="4657" spans="1:6">
      <c r="A4657" s="7">
        <v>44557</v>
      </c>
      <c r="B4657" t="s">
        <v>0</v>
      </c>
      <c r="C4657" s="4">
        <v>199853.88</v>
      </c>
      <c r="D4657" s="15" t="s">
        <v>73</v>
      </c>
      <c r="E4657" t="s">
        <v>55</v>
      </c>
      <c r="F4657">
        <v>0</v>
      </c>
    </row>
    <row r="4658" spans="1:6">
      <c r="A4658" s="7">
        <v>44557</v>
      </c>
      <c r="B4658" t="s">
        <v>0</v>
      </c>
      <c r="C4658" s="4">
        <v>199853.88</v>
      </c>
      <c r="D4658" s="15" t="s">
        <v>76</v>
      </c>
      <c r="E4658" t="s">
        <v>25</v>
      </c>
      <c r="F4658">
        <v>101</v>
      </c>
    </row>
    <row r="4659" spans="1:6">
      <c r="A4659" s="7">
        <v>44557</v>
      </c>
      <c r="B4659" t="s">
        <v>0</v>
      </c>
      <c r="C4659" s="4">
        <v>199853.88</v>
      </c>
      <c r="D4659" s="15" t="s">
        <v>78</v>
      </c>
      <c r="E4659" t="s">
        <v>57</v>
      </c>
      <c r="F4659">
        <v>74</v>
      </c>
    </row>
    <row r="4660" spans="1:6">
      <c r="A4660" s="7">
        <v>44557</v>
      </c>
      <c r="B4660" t="s">
        <v>0</v>
      </c>
      <c r="C4660" s="4">
        <v>199853.88</v>
      </c>
      <c r="D4660" s="15" t="s">
        <v>78</v>
      </c>
      <c r="E4660" t="s">
        <v>58</v>
      </c>
      <c r="F4660">
        <v>41</v>
      </c>
    </row>
    <row r="4661" spans="1:6">
      <c r="A4661" s="7">
        <v>44557</v>
      </c>
      <c r="B4661" t="s">
        <v>0</v>
      </c>
      <c r="C4661" s="4">
        <v>199853.88</v>
      </c>
      <c r="D4661" s="15" t="s">
        <v>79</v>
      </c>
      <c r="E4661" t="s">
        <v>36</v>
      </c>
      <c r="F4661">
        <v>51</v>
      </c>
    </row>
    <row r="4662" spans="1:6">
      <c r="A4662" s="7">
        <v>44557</v>
      </c>
      <c r="B4662" t="s">
        <v>0</v>
      </c>
      <c r="C4662" s="4">
        <v>199853.88</v>
      </c>
      <c r="D4662" s="15" t="s">
        <v>80</v>
      </c>
      <c r="E4662" t="s">
        <v>60</v>
      </c>
      <c r="F4662">
        <v>87</v>
      </c>
    </row>
    <row r="4663" spans="1:6">
      <c r="A4663" s="7">
        <v>44557</v>
      </c>
      <c r="B4663" t="s">
        <v>0</v>
      </c>
      <c r="C4663" s="4">
        <v>199853.88</v>
      </c>
      <c r="D4663" s="15" t="s">
        <v>80</v>
      </c>
      <c r="E4663" t="s">
        <v>59</v>
      </c>
      <c r="F4663">
        <v>0</v>
      </c>
    </row>
    <row r="4664" spans="1:6">
      <c r="A4664" s="7">
        <v>44557</v>
      </c>
      <c r="B4664" t="s">
        <v>0</v>
      </c>
      <c r="C4664" s="4">
        <v>199853.88</v>
      </c>
      <c r="D4664" s="15" t="s">
        <v>81</v>
      </c>
      <c r="E4664" t="s">
        <v>15</v>
      </c>
      <c r="F4664">
        <v>18</v>
      </c>
    </row>
    <row r="4665" spans="1:6">
      <c r="A4665" s="7">
        <v>44557</v>
      </c>
      <c r="B4665" t="s">
        <v>0</v>
      </c>
      <c r="C4665" s="4">
        <v>199853.88</v>
      </c>
      <c r="D4665" s="15" t="s">
        <v>81</v>
      </c>
      <c r="E4665" t="s">
        <v>16</v>
      </c>
      <c r="F4665">
        <v>7</v>
      </c>
    </row>
    <row r="4666" spans="1:6">
      <c r="A4666" s="7">
        <v>44557</v>
      </c>
      <c r="B4666" t="s">
        <v>0</v>
      </c>
      <c r="C4666" s="4">
        <v>199853.88</v>
      </c>
      <c r="D4666" s="15" t="s">
        <v>81</v>
      </c>
      <c r="E4666" t="s">
        <v>17</v>
      </c>
      <c r="F4666">
        <v>0</v>
      </c>
    </row>
    <row r="4667" spans="1:6">
      <c r="A4667" s="7">
        <v>44557</v>
      </c>
      <c r="B4667" t="s">
        <v>0</v>
      </c>
      <c r="C4667" s="4">
        <v>199853.88</v>
      </c>
      <c r="D4667" s="15" t="s">
        <v>82</v>
      </c>
      <c r="E4667" t="s">
        <v>19</v>
      </c>
      <c r="F4667">
        <v>0</v>
      </c>
    </row>
    <row r="4668" spans="1:6">
      <c r="A4668" s="7">
        <v>44557</v>
      </c>
      <c r="B4668" t="s">
        <v>0</v>
      </c>
      <c r="C4668" s="4">
        <v>199853.88</v>
      </c>
      <c r="D4668" s="15" t="s">
        <v>83</v>
      </c>
      <c r="E4668" t="s">
        <v>14</v>
      </c>
      <c r="F4668">
        <v>6</v>
      </c>
    </row>
    <row r="4669" spans="1:6">
      <c r="A4669" s="7">
        <v>44557</v>
      </c>
      <c r="B4669" t="s">
        <v>0</v>
      </c>
      <c r="C4669" s="4">
        <v>199853.88</v>
      </c>
      <c r="D4669" s="15" t="s">
        <v>84</v>
      </c>
      <c r="E4669" t="s">
        <v>38</v>
      </c>
      <c r="F4669">
        <v>295</v>
      </c>
    </row>
    <row r="4670" spans="1:6">
      <c r="A4670" s="7">
        <v>44557</v>
      </c>
      <c r="B4670" t="s">
        <v>0</v>
      </c>
      <c r="C4670" s="4">
        <v>199853.88</v>
      </c>
      <c r="D4670" s="15" t="s">
        <v>85</v>
      </c>
      <c r="E4670" t="s">
        <v>40</v>
      </c>
      <c r="F4670">
        <v>7108</v>
      </c>
    </row>
    <row r="4671" spans="1:6">
      <c r="A4671" s="7">
        <v>44557</v>
      </c>
      <c r="B4671" t="s">
        <v>0</v>
      </c>
      <c r="C4671" s="4">
        <v>199853.88</v>
      </c>
      <c r="D4671" s="15" t="s">
        <v>86</v>
      </c>
      <c r="E4671" t="s">
        <v>13</v>
      </c>
      <c r="F4671">
        <v>0</v>
      </c>
    </row>
    <row r="4672" spans="1:6">
      <c r="A4672" s="7">
        <v>44557</v>
      </c>
      <c r="B4672" t="s">
        <v>0</v>
      </c>
      <c r="C4672" s="4">
        <v>199853.88</v>
      </c>
      <c r="D4672" s="15" t="s">
        <v>87</v>
      </c>
      <c r="E4672" t="s">
        <v>37</v>
      </c>
      <c r="F4672">
        <v>0</v>
      </c>
    </row>
    <row r="4673" spans="1:6">
      <c r="A4673" s="7">
        <v>44557</v>
      </c>
      <c r="B4673" t="s">
        <v>0</v>
      </c>
      <c r="C4673" s="4">
        <v>199853.88</v>
      </c>
      <c r="D4673" s="15" t="s">
        <v>88</v>
      </c>
      <c r="E4673" t="s">
        <v>39</v>
      </c>
      <c r="F4673">
        <v>0</v>
      </c>
    </row>
    <row r="4674" spans="1:6">
      <c r="A4674" s="7">
        <v>44557</v>
      </c>
      <c r="B4674" t="s">
        <v>0</v>
      </c>
      <c r="C4674" s="4">
        <v>199853.88</v>
      </c>
      <c r="D4674" s="15" t="s">
        <v>89</v>
      </c>
      <c r="E4674" t="s">
        <v>20</v>
      </c>
      <c r="F4674">
        <v>328</v>
      </c>
    </row>
    <row r="4675" spans="1:6">
      <c r="A4675" s="7">
        <v>44557</v>
      </c>
      <c r="B4675" t="s">
        <v>0</v>
      </c>
      <c r="C4675" s="4">
        <v>199853.88</v>
      </c>
      <c r="D4675" s="15" t="s">
        <v>89</v>
      </c>
      <c r="E4675" t="s">
        <v>21</v>
      </c>
      <c r="F4675">
        <v>3</v>
      </c>
    </row>
    <row r="4676" spans="1:6">
      <c r="A4676" s="7">
        <v>44557</v>
      </c>
      <c r="B4676" t="s">
        <v>0</v>
      </c>
      <c r="C4676" s="4">
        <v>199853.88</v>
      </c>
      <c r="D4676" s="15" t="s">
        <v>89</v>
      </c>
      <c r="E4676" t="s">
        <v>22</v>
      </c>
      <c r="F4676">
        <v>487</v>
      </c>
    </row>
    <row r="4677" spans="1:6">
      <c r="A4677" s="7">
        <v>44557</v>
      </c>
      <c r="B4677" t="s">
        <v>0</v>
      </c>
      <c r="C4677" s="4">
        <v>199853.88</v>
      </c>
      <c r="D4677" s="15" t="s">
        <v>90</v>
      </c>
      <c r="E4677" t="s">
        <v>91</v>
      </c>
      <c r="F4677">
        <v>1</v>
      </c>
    </row>
    <row r="4678" spans="1:6">
      <c r="A4678" s="7">
        <v>44557</v>
      </c>
      <c r="B4678" t="s">
        <v>0</v>
      </c>
      <c r="C4678" s="4">
        <v>199853.88</v>
      </c>
      <c r="D4678" s="15" t="s">
        <v>90</v>
      </c>
      <c r="E4678" t="s">
        <v>18</v>
      </c>
      <c r="F4678">
        <v>0</v>
      </c>
    </row>
    <row r="4679" spans="1:6">
      <c r="A4679" s="7">
        <v>44557</v>
      </c>
      <c r="B4679" t="s">
        <v>0</v>
      </c>
      <c r="C4679" s="4">
        <v>199853.88</v>
      </c>
      <c r="D4679" s="15" t="s">
        <v>90</v>
      </c>
      <c r="E4679" t="s">
        <v>92</v>
      </c>
      <c r="F4679">
        <v>1</v>
      </c>
    </row>
    <row r="4680" spans="1:6">
      <c r="A4680" s="7">
        <v>44557</v>
      </c>
      <c r="B4680" t="s">
        <v>0</v>
      </c>
      <c r="C4680" s="4">
        <v>199853.88</v>
      </c>
      <c r="D4680" s="15" t="s">
        <v>90</v>
      </c>
      <c r="E4680" t="s">
        <v>93</v>
      </c>
      <c r="F4680">
        <v>1</v>
      </c>
    </row>
    <row r="4681" spans="1:6">
      <c r="A4681" s="7">
        <v>44557</v>
      </c>
      <c r="B4681" t="s">
        <v>0</v>
      </c>
      <c r="C4681" s="4">
        <v>199853.88</v>
      </c>
      <c r="D4681" s="15" t="s">
        <v>90</v>
      </c>
      <c r="E4681" t="s">
        <v>94</v>
      </c>
      <c r="F4681">
        <v>0</v>
      </c>
    </row>
    <row r="4682" spans="1:6">
      <c r="A4682" s="7">
        <v>44558</v>
      </c>
      <c r="B4682" t="s">
        <v>0</v>
      </c>
      <c r="C4682" s="4">
        <v>187259.55</v>
      </c>
      <c r="D4682" s="15" t="s">
        <v>73</v>
      </c>
      <c r="E4682" t="s">
        <v>56</v>
      </c>
      <c r="F4682">
        <v>0</v>
      </c>
    </row>
    <row r="4683" spans="1:6">
      <c r="A4683" s="7">
        <v>44558</v>
      </c>
      <c r="B4683" t="s">
        <v>0</v>
      </c>
      <c r="C4683" s="4">
        <v>187259.55</v>
      </c>
      <c r="D4683" s="15" t="s">
        <v>73</v>
      </c>
      <c r="E4683" t="s">
        <v>55</v>
      </c>
      <c r="F4683">
        <v>0</v>
      </c>
    </row>
    <row r="4684" spans="1:6">
      <c r="A4684" s="7">
        <v>44558</v>
      </c>
      <c r="B4684" t="s">
        <v>0</v>
      </c>
      <c r="C4684" s="4">
        <v>187259.55</v>
      </c>
      <c r="D4684" s="15" t="s">
        <v>76</v>
      </c>
      <c r="E4684" t="s">
        <v>25</v>
      </c>
      <c r="F4684">
        <v>86</v>
      </c>
    </row>
    <row r="4685" spans="1:6">
      <c r="A4685" s="7">
        <v>44558</v>
      </c>
      <c r="B4685" t="s">
        <v>0</v>
      </c>
      <c r="C4685" s="4">
        <v>187259.55</v>
      </c>
      <c r="D4685" s="15" t="s">
        <v>78</v>
      </c>
      <c r="E4685" t="s">
        <v>57</v>
      </c>
      <c r="F4685">
        <v>69</v>
      </c>
    </row>
    <row r="4686" spans="1:6">
      <c r="A4686" s="7">
        <v>44558</v>
      </c>
      <c r="B4686" t="s">
        <v>0</v>
      </c>
      <c r="C4686" s="4">
        <v>187259.55</v>
      </c>
      <c r="D4686" s="15" t="s">
        <v>78</v>
      </c>
      <c r="E4686" t="s">
        <v>58</v>
      </c>
      <c r="F4686">
        <v>41</v>
      </c>
    </row>
    <row r="4687" spans="1:6">
      <c r="A4687" s="7">
        <v>44558</v>
      </c>
      <c r="B4687" t="s">
        <v>0</v>
      </c>
      <c r="C4687" s="4">
        <v>187259.55</v>
      </c>
      <c r="D4687" s="15" t="s">
        <v>79</v>
      </c>
      <c r="E4687" t="s">
        <v>36</v>
      </c>
      <c r="F4687">
        <v>48</v>
      </c>
    </row>
    <row r="4688" spans="1:6">
      <c r="A4688" s="7">
        <v>44558</v>
      </c>
      <c r="B4688" t="s">
        <v>0</v>
      </c>
      <c r="C4688" s="4">
        <v>187259.55</v>
      </c>
      <c r="D4688" s="15" t="s">
        <v>80</v>
      </c>
      <c r="E4688" t="s">
        <v>60</v>
      </c>
      <c r="F4688">
        <v>103</v>
      </c>
    </row>
    <row r="4689" spans="1:6">
      <c r="A4689" s="7">
        <v>44558</v>
      </c>
      <c r="B4689" t="s">
        <v>0</v>
      </c>
      <c r="C4689" s="4">
        <v>187259.55</v>
      </c>
      <c r="D4689" s="15" t="s">
        <v>80</v>
      </c>
      <c r="E4689" t="s">
        <v>59</v>
      </c>
      <c r="F4689">
        <v>0</v>
      </c>
    </row>
    <row r="4690" spans="1:6">
      <c r="A4690" s="7">
        <v>44558</v>
      </c>
      <c r="B4690" t="s">
        <v>0</v>
      </c>
      <c r="C4690" s="4">
        <v>187259.55</v>
      </c>
      <c r="D4690" s="15" t="s">
        <v>81</v>
      </c>
      <c r="E4690" t="s">
        <v>15</v>
      </c>
      <c r="F4690">
        <v>18</v>
      </c>
    </row>
    <row r="4691" spans="1:6">
      <c r="A4691" s="7">
        <v>44558</v>
      </c>
      <c r="B4691" t="s">
        <v>0</v>
      </c>
      <c r="C4691" s="4">
        <v>187259.55</v>
      </c>
      <c r="D4691" s="15" t="s">
        <v>81</v>
      </c>
      <c r="E4691" t="s">
        <v>16</v>
      </c>
      <c r="F4691">
        <v>6</v>
      </c>
    </row>
    <row r="4692" spans="1:6">
      <c r="A4692" s="7">
        <v>44558</v>
      </c>
      <c r="B4692" t="s">
        <v>0</v>
      </c>
      <c r="C4692" s="4">
        <v>187259.55</v>
      </c>
      <c r="D4692" s="15" t="s">
        <v>81</v>
      </c>
      <c r="E4692" t="s">
        <v>17</v>
      </c>
      <c r="F4692">
        <v>0</v>
      </c>
    </row>
    <row r="4693" spans="1:6">
      <c r="A4693" s="7">
        <v>44558</v>
      </c>
      <c r="B4693" t="s">
        <v>0</v>
      </c>
      <c r="C4693" s="4">
        <v>187259.55</v>
      </c>
      <c r="D4693" s="15" t="s">
        <v>82</v>
      </c>
      <c r="E4693" t="s">
        <v>19</v>
      </c>
      <c r="F4693">
        <v>0</v>
      </c>
    </row>
    <row r="4694" spans="1:6">
      <c r="A4694" s="7">
        <v>44558</v>
      </c>
      <c r="B4694" t="s">
        <v>0</v>
      </c>
      <c r="C4694" s="4">
        <v>187259.55</v>
      </c>
      <c r="D4694" s="15" t="s">
        <v>83</v>
      </c>
      <c r="E4694" t="s">
        <v>14</v>
      </c>
      <c r="F4694">
        <v>4</v>
      </c>
    </row>
    <row r="4695" spans="1:6">
      <c r="A4695" s="7">
        <v>44558</v>
      </c>
      <c r="B4695" t="s">
        <v>0</v>
      </c>
      <c r="C4695" s="4">
        <v>187259.55</v>
      </c>
      <c r="D4695" s="15" t="s">
        <v>84</v>
      </c>
      <c r="E4695" t="s">
        <v>38</v>
      </c>
      <c r="F4695">
        <v>314</v>
      </c>
    </row>
    <row r="4696" spans="1:6">
      <c r="A4696" s="7">
        <v>44558</v>
      </c>
      <c r="B4696" t="s">
        <v>0</v>
      </c>
      <c r="C4696" s="4">
        <v>187259.55</v>
      </c>
      <c r="D4696" s="15" t="s">
        <v>85</v>
      </c>
      <c r="E4696" t="s">
        <v>40</v>
      </c>
      <c r="F4696">
        <v>8137</v>
      </c>
    </row>
    <row r="4697" spans="1:6">
      <c r="A4697" s="7">
        <v>44558</v>
      </c>
      <c r="B4697" t="s">
        <v>0</v>
      </c>
      <c r="C4697" s="4">
        <v>187259.55</v>
      </c>
      <c r="D4697" s="15" t="s">
        <v>86</v>
      </c>
      <c r="E4697" t="s">
        <v>13</v>
      </c>
      <c r="F4697">
        <v>0</v>
      </c>
    </row>
    <row r="4698" spans="1:6">
      <c r="A4698" s="7">
        <v>44558</v>
      </c>
      <c r="B4698" t="s">
        <v>0</v>
      </c>
      <c r="C4698" s="4">
        <v>187259.55</v>
      </c>
      <c r="D4698" s="15" t="s">
        <v>87</v>
      </c>
      <c r="E4698" t="s">
        <v>37</v>
      </c>
      <c r="F4698">
        <v>0</v>
      </c>
    </row>
    <row r="4699" spans="1:6">
      <c r="A4699" s="7">
        <v>44558</v>
      </c>
      <c r="B4699" t="s">
        <v>0</v>
      </c>
      <c r="C4699" s="4">
        <v>187259.55</v>
      </c>
      <c r="D4699" s="15" t="s">
        <v>88</v>
      </c>
      <c r="E4699" t="s">
        <v>39</v>
      </c>
      <c r="F4699">
        <v>0</v>
      </c>
    </row>
    <row r="4700" spans="1:6">
      <c r="A4700" s="7">
        <v>44558</v>
      </c>
      <c r="B4700" t="s">
        <v>0</v>
      </c>
      <c r="C4700" s="4">
        <v>187259.55</v>
      </c>
      <c r="D4700" s="15" t="s">
        <v>89</v>
      </c>
      <c r="E4700" t="s">
        <v>20</v>
      </c>
      <c r="F4700">
        <v>309</v>
      </c>
    </row>
    <row r="4701" spans="1:6">
      <c r="A4701" s="7">
        <v>44558</v>
      </c>
      <c r="B4701" t="s">
        <v>0</v>
      </c>
      <c r="C4701" s="4">
        <v>187259.55</v>
      </c>
      <c r="D4701" s="15" t="s">
        <v>89</v>
      </c>
      <c r="E4701" t="s">
        <v>21</v>
      </c>
      <c r="F4701">
        <v>3</v>
      </c>
    </row>
    <row r="4702" spans="1:6">
      <c r="A4702" s="7">
        <v>44558</v>
      </c>
      <c r="B4702" t="s">
        <v>0</v>
      </c>
      <c r="C4702" s="4">
        <v>187259.55</v>
      </c>
      <c r="D4702" s="15" t="s">
        <v>89</v>
      </c>
      <c r="E4702" t="s">
        <v>22</v>
      </c>
      <c r="F4702">
        <v>401</v>
      </c>
    </row>
    <row r="4703" spans="1:6">
      <c r="A4703" s="7">
        <v>44558</v>
      </c>
      <c r="B4703" t="s">
        <v>0</v>
      </c>
      <c r="C4703" s="4">
        <v>187259.55</v>
      </c>
      <c r="D4703" s="15" t="s">
        <v>90</v>
      </c>
      <c r="E4703" t="s">
        <v>91</v>
      </c>
      <c r="F4703">
        <v>1</v>
      </c>
    </row>
    <row r="4704" spans="1:6">
      <c r="A4704" s="7">
        <v>44558</v>
      </c>
      <c r="B4704" t="s">
        <v>0</v>
      </c>
      <c r="C4704" s="4">
        <v>187259.55</v>
      </c>
      <c r="D4704" s="15" t="s">
        <v>90</v>
      </c>
      <c r="E4704" t="s">
        <v>18</v>
      </c>
      <c r="F4704">
        <v>0</v>
      </c>
    </row>
    <row r="4705" spans="1:6">
      <c r="A4705" s="7">
        <v>44558</v>
      </c>
      <c r="B4705" t="s">
        <v>0</v>
      </c>
      <c r="C4705" s="4">
        <v>187259.55</v>
      </c>
      <c r="D4705" s="15" t="s">
        <v>90</v>
      </c>
      <c r="E4705" t="s">
        <v>92</v>
      </c>
      <c r="F4705">
        <v>1</v>
      </c>
    </row>
    <row r="4706" spans="1:6">
      <c r="A4706" s="7">
        <v>44558</v>
      </c>
      <c r="B4706" t="s">
        <v>0</v>
      </c>
      <c r="C4706" s="4">
        <v>187259.55</v>
      </c>
      <c r="D4706" s="15" t="s">
        <v>90</v>
      </c>
      <c r="E4706" t="s">
        <v>93</v>
      </c>
      <c r="F4706">
        <v>1</v>
      </c>
    </row>
    <row r="4707" spans="1:6">
      <c r="A4707" s="7">
        <v>44558</v>
      </c>
      <c r="B4707" t="s">
        <v>0</v>
      </c>
      <c r="C4707" s="4">
        <v>187259.55</v>
      </c>
      <c r="D4707" s="15" t="s">
        <v>90</v>
      </c>
      <c r="E4707" t="s">
        <v>94</v>
      </c>
      <c r="F4707">
        <v>0</v>
      </c>
    </row>
    <row r="4708" spans="1:6">
      <c r="A4708" s="7">
        <v>44559</v>
      </c>
      <c r="B4708" t="s">
        <v>0</v>
      </c>
      <c r="C4708" s="4">
        <v>185111.44</v>
      </c>
      <c r="D4708" s="15" t="s">
        <v>73</v>
      </c>
      <c r="E4708" t="s">
        <v>56</v>
      </c>
      <c r="F4708">
        <v>0</v>
      </c>
    </row>
    <row r="4709" spans="1:6">
      <c r="A4709" s="7">
        <v>44559</v>
      </c>
      <c r="B4709" t="s">
        <v>0</v>
      </c>
      <c r="C4709" s="4">
        <v>185111.44</v>
      </c>
      <c r="D4709" s="15" t="s">
        <v>73</v>
      </c>
      <c r="E4709" t="s">
        <v>55</v>
      </c>
      <c r="F4709">
        <v>0</v>
      </c>
    </row>
    <row r="4710" spans="1:6">
      <c r="A4710" s="7">
        <v>44559</v>
      </c>
      <c r="B4710" t="s">
        <v>0</v>
      </c>
      <c r="C4710" s="4">
        <v>185111.44</v>
      </c>
      <c r="D4710" s="15" t="s">
        <v>76</v>
      </c>
      <c r="E4710" t="s">
        <v>25</v>
      </c>
      <c r="F4710">
        <v>63</v>
      </c>
    </row>
    <row r="4711" spans="1:6">
      <c r="A4711" s="7">
        <v>44559</v>
      </c>
      <c r="B4711" t="s">
        <v>0</v>
      </c>
      <c r="C4711" s="4">
        <v>185111.44</v>
      </c>
      <c r="D4711" s="15" t="s">
        <v>78</v>
      </c>
      <c r="E4711" t="s">
        <v>57</v>
      </c>
      <c r="F4711">
        <v>71</v>
      </c>
    </row>
    <row r="4712" spans="1:6">
      <c r="A4712" s="7">
        <v>44559</v>
      </c>
      <c r="B4712" t="s">
        <v>0</v>
      </c>
      <c r="C4712" s="4">
        <v>185111.44</v>
      </c>
      <c r="D4712" s="15" t="s">
        <v>78</v>
      </c>
      <c r="E4712" t="s">
        <v>58</v>
      </c>
      <c r="F4712">
        <v>36</v>
      </c>
    </row>
    <row r="4713" spans="1:6">
      <c r="A4713" s="7">
        <v>44559</v>
      </c>
      <c r="B4713" t="s">
        <v>0</v>
      </c>
      <c r="C4713" s="4">
        <v>185111.44</v>
      </c>
      <c r="D4713" s="15" t="s">
        <v>79</v>
      </c>
      <c r="E4713" t="s">
        <v>36</v>
      </c>
      <c r="F4713">
        <v>62</v>
      </c>
    </row>
    <row r="4714" spans="1:6">
      <c r="A4714" s="7">
        <v>44559</v>
      </c>
      <c r="B4714" t="s">
        <v>0</v>
      </c>
      <c r="C4714" s="4">
        <v>185111.44</v>
      </c>
      <c r="D4714" s="15" t="s">
        <v>80</v>
      </c>
      <c r="E4714" t="s">
        <v>60</v>
      </c>
      <c r="F4714">
        <v>111</v>
      </c>
    </row>
    <row r="4715" spans="1:6">
      <c r="A4715" s="7">
        <v>44559</v>
      </c>
      <c r="B4715" t="s">
        <v>0</v>
      </c>
      <c r="C4715" s="4">
        <v>185111.44</v>
      </c>
      <c r="D4715" s="15" t="s">
        <v>80</v>
      </c>
      <c r="E4715" t="s">
        <v>59</v>
      </c>
      <c r="F4715">
        <v>0</v>
      </c>
    </row>
    <row r="4716" spans="1:6">
      <c r="A4716" s="7">
        <v>44559</v>
      </c>
      <c r="B4716" t="s">
        <v>0</v>
      </c>
      <c r="C4716" s="4">
        <v>185111.44</v>
      </c>
      <c r="D4716" s="15" t="s">
        <v>81</v>
      </c>
      <c r="E4716" t="s">
        <v>15</v>
      </c>
      <c r="F4716">
        <v>17</v>
      </c>
    </row>
    <row r="4717" spans="1:6">
      <c r="A4717" s="7">
        <v>44559</v>
      </c>
      <c r="B4717" t="s">
        <v>0</v>
      </c>
      <c r="C4717" s="4">
        <v>185111.44</v>
      </c>
      <c r="D4717" s="15" t="s">
        <v>81</v>
      </c>
      <c r="E4717" t="s">
        <v>16</v>
      </c>
      <c r="F4717">
        <v>7</v>
      </c>
    </row>
    <row r="4718" spans="1:6">
      <c r="A4718" s="7">
        <v>44559</v>
      </c>
      <c r="B4718" t="s">
        <v>0</v>
      </c>
      <c r="C4718" s="4">
        <v>185111.44</v>
      </c>
      <c r="D4718" s="15" t="s">
        <v>81</v>
      </c>
      <c r="E4718" t="s">
        <v>17</v>
      </c>
      <c r="F4718">
        <v>0</v>
      </c>
    </row>
    <row r="4719" spans="1:6">
      <c r="A4719" s="7">
        <v>44559</v>
      </c>
      <c r="B4719" t="s">
        <v>0</v>
      </c>
      <c r="C4719" s="4">
        <v>185111.44</v>
      </c>
      <c r="D4719" s="15" t="s">
        <v>82</v>
      </c>
      <c r="E4719" t="s">
        <v>19</v>
      </c>
      <c r="F4719">
        <v>0</v>
      </c>
    </row>
    <row r="4720" spans="1:6">
      <c r="A4720" s="7">
        <v>44559</v>
      </c>
      <c r="B4720" t="s">
        <v>0</v>
      </c>
      <c r="C4720" s="4">
        <v>185111.44</v>
      </c>
      <c r="D4720" s="15" t="s">
        <v>83</v>
      </c>
      <c r="E4720" t="s">
        <v>14</v>
      </c>
      <c r="F4720">
        <v>5</v>
      </c>
    </row>
    <row r="4721" spans="1:6">
      <c r="A4721" s="7">
        <v>44559</v>
      </c>
      <c r="B4721" t="s">
        <v>0</v>
      </c>
      <c r="C4721" s="4">
        <v>185111.44</v>
      </c>
      <c r="D4721" s="15" t="s">
        <v>84</v>
      </c>
      <c r="E4721" t="s">
        <v>38</v>
      </c>
      <c r="F4721">
        <v>339</v>
      </c>
    </row>
    <row r="4722" spans="1:6">
      <c r="A4722" s="7">
        <v>44559</v>
      </c>
      <c r="B4722" t="s">
        <v>0</v>
      </c>
      <c r="C4722" s="4">
        <v>185111.44</v>
      </c>
      <c r="D4722" s="15" t="s">
        <v>85</v>
      </c>
      <c r="E4722" t="s">
        <v>40</v>
      </c>
      <c r="F4722">
        <v>8190</v>
      </c>
    </row>
    <row r="4723" spans="1:6">
      <c r="A4723" s="7">
        <v>44559</v>
      </c>
      <c r="B4723" t="s">
        <v>0</v>
      </c>
      <c r="C4723" s="4">
        <v>185111.44</v>
      </c>
      <c r="D4723" s="15" t="s">
        <v>86</v>
      </c>
      <c r="E4723" t="s">
        <v>13</v>
      </c>
      <c r="F4723">
        <v>0</v>
      </c>
    </row>
    <row r="4724" spans="1:6">
      <c r="A4724" s="7">
        <v>44559</v>
      </c>
      <c r="B4724" t="s">
        <v>0</v>
      </c>
      <c r="C4724" s="4">
        <v>185111.44</v>
      </c>
      <c r="D4724" s="15" t="s">
        <v>87</v>
      </c>
      <c r="E4724" t="s">
        <v>37</v>
      </c>
      <c r="F4724">
        <v>0</v>
      </c>
    </row>
    <row r="4725" spans="1:6">
      <c r="A4725" s="7">
        <v>44559</v>
      </c>
      <c r="B4725" t="s">
        <v>0</v>
      </c>
      <c r="C4725" s="4">
        <v>185111.44</v>
      </c>
      <c r="D4725" s="15" t="s">
        <v>88</v>
      </c>
      <c r="E4725" t="s">
        <v>39</v>
      </c>
      <c r="F4725">
        <v>0</v>
      </c>
    </row>
    <row r="4726" spans="1:6">
      <c r="A4726" s="7">
        <v>44559</v>
      </c>
      <c r="B4726" t="s">
        <v>0</v>
      </c>
      <c r="C4726" s="4">
        <v>185111.44</v>
      </c>
      <c r="D4726" s="15" t="s">
        <v>89</v>
      </c>
      <c r="E4726" t="s">
        <v>20</v>
      </c>
      <c r="F4726">
        <v>398</v>
      </c>
    </row>
    <row r="4727" spans="1:6">
      <c r="A4727" s="7">
        <v>44559</v>
      </c>
      <c r="B4727" t="s">
        <v>0</v>
      </c>
      <c r="C4727" s="4">
        <v>185111.44</v>
      </c>
      <c r="D4727" s="15" t="s">
        <v>89</v>
      </c>
      <c r="E4727" t="s">
        <v>21</v>
      </c>
      <c r="F4727">
        <v>3</v>
      </c>
    </row>
    <row r="4728" spans="1:6">
      <c r="A4728" s="7">
        <v>44559</v>
      </c>
      <c r="B4728" t="s">
        <v>0</v>
      </c>
      <c r="C4728" s="4">
        <v>185111.44</v>
      </c>
      <c r="D4728" s="15" t="s">
        <v>89</v>
      </c>
      <c r="E4728" t="s">
        <v>22</v>
      </c>
      <c r="F4728">
        <v>497</v>
      </c>
    </row>
    <row r="4729" spans="1:6">
      <c r="A4729" s="7">
        <v>44559</v>
      </c>
      <c r="B4729" t="s">
        <v>0</v>
      </c>
      <c r="C4729" s="4">
        <v>185111.44</v>
      </c>
      <c r="D4729" s="15" t="s">
        <v>90</v>
      </c>
      <c r="E4729" t="s">
        <v>91</v>
      </c>
      <c r="F4729">
        <v>1</v>
      </c>
    </row>
    <row r="4730" spans="1:6">
      <c r="A4730" s="7">
        <v>44559</v>
      </c>
      <c r="B4730" t="s">
        <v>0</v>
      </c>
      <c r="C4730" s="4">
        <v>185111.44</v>
      </c>
      <c r="D4730" s="15" t="s">
        <v>90</v>
      </c>
      <c r="E4730" t="s">
        <v>18</v>
      </c>
      <c r="F4730">
        <v>0</v>
      </c>
    </row>
    <row r="4731" spans="1:6">
      <c r="A4731" s="7">
        <v>44559</v>
      </c>
      <c r="B4731" t="s">
        <v>0</v>
      </c>
      <c r="C4731" s="4">
        <v>185111.44</v>
      </c>
      <c r="D4731" s="15" t="s">
        <v>90</v>
      </c>
      <c r="E4731" t="s">
        <v>92</v>
      </c>
      <c r="F4731">
        <v>1</v>
      </c>
    </row>
    <row r="4732" spans="1:6">
      <c r="A4732" s="7">
        <v>44559</v>
      </c>
      <c r="B4732" t="s">
        <v>0</v>
      </c>
      <c r="C4732" s="4">
        <v>185111.44</v>
      </c>
      <c r="D4732" s="15" t="s">
        <v>90</v>
      </c>
      <c r="E4732" t="s">
        <v>93</v>
      </c>
      <c r="F4732">
        <v>1</v>
      </c>
    </row>
    <row r="4733" spans="1:6">
      <c r="A4733" s="7">
        <v>44559</v>
      </c>
      <c r="B4733" t="s">
        <v>0</v>
      </c>
      <c r="C4733" s="4">
        <v>185111.44</v>
      </c>
      <c r="D4733" s="15" t="s">
        <v>90</v>
      </c>
      <c r="E4733" t="s">
        <v>94</v>
      </c>
      <c r="F4733">
        <v>0</v>
      </c>
    </row>
    <row r="4734" spans="1:6">
      <c r="A4734" s="7">
        <v>44560</v>
      </c>
      <c r="B4734" t="s">
        <v>0</v>
      </c>
      <c r="C4734" s="4">
        <v>180793.58</v>
      </c>
      <c r="D4734" s="15" t="s">
        <v>73</v>
      </c>
      <c r="E4734" t="s">
        <v>56</v>
      </c>
      <c r="F4734">
        <v>0</v>
      </c>
    </row>
    <row r="4735" spans="1:6">
      <c r="A4735" s="7">
        <v>44560</v>
      </c>
      <c r="B4735" t="s">
        <v>0</v>
      </c>
      <c r="C4735" s="4">
        <v>180793.58</v>
      </c>
      <c r="D4735" s="15" t="s">
        <v>73</v>
      </c>
      <c r="E4735" t="s">
        <v>55</v>
      </c>
      <c r="F4735">
        <v>0</v>
      </c>
    </row>
    <row r="4736" spans="1:6">
      <c r="A4736" s="7">
        <v>44560</v>
      </c>
      <c r="B4736" t="s">
        <v>0</v>
      </c>
      <c r="C4736" s="4">
        <v>180793.58</v>
      </c>
      <c r="D4736" s="15" t="s">
        <v>76</v>
      </c>
      <c r="E4736" t="s">
        <v>25</v>
      </c>
      <c r="F4736">
        <v>41</v>
      </c>
    </row>
    <row r="4737" spans="1:6">
      <c r="A4737" s="7">
        <v>44560</v>
      </c>
      <c r="B4737" t="s">
        <v>0</v>
      </c>
      <c r="C4737" s="4">
        <v>180793.58</v>
      </c>
      <c r="D4737" s="15" t="s">
        <v>78</v>
      </c>
      <c r="E4737" t="s">
        <v>57</v>
      </c>
      <c r="F4737">
        <v>73</v>
      </c>
    </row>
    <row r="4738" spans="1:6">
      <c r="A4738" s="7">
        <v>44560</v>
      </c>
      <c r="B4738" t="s">
        <v>0</v>
      </c>
      <c r="C4738" s="4">
        <v>180793.58</v>
      </c>
      <c r="D4738" s="15" t="s">
        <v>78</v>
      </c>
      <c r="E4738" t="s">
        <v>58</v>
      </c>
      <c r="F4738">
        <v>29</v>
      </c>
    </row>
    <row r="4739" spans="1:6">
      <c r="A4739" s="7">
        <v>44560</v>
      </c>
      <c r="B4739" t="s">
        <v>0</v>
      </c>
      <c r="C4739" s="4">
        <v>180793.58</v>
      </c>
      <c r="D4739" s="15" t="s">
        <v>79</v>
      </c>
      <c r="E4739" t="s">
        <v>36</v>
      </c>
      <c r="F4739">
        <v>45</v>
      </c>
    </row>
    <row r="4740" spans="1:6">
      <c r="A4740" s="7">
        <v>44560</v>
      </c>
      <c r="B4740" t="s">
        <v>0</v>
      </c>
      <c r="C4740" s="4">
        <v>180793.58</v>
      </c>
      <c r="D4740" s="15" t="s">
        <v>80</v>
      </c>
      <c r="E4740" t="s">
        <v>60</v>
      </c>
      <c r="F4740">
        <v>127</v>
      </c>
    </row>
    <row r="4741" spans="1:6">
      <c r="A4741" s="7">
        <v>44560</v>
      </c>
      <c r="B4741" t="s">
        <v>0</v>
      </c>
      <c r="C4741" s="4">
        <v>180793.58</v>
      </c>
      <c r="D4741" s="15" t="s">
        <v>80</v>
      </c>
      <c r="E4741" t="s">
        <v>59</v>
      </c>
      <c r="F4741">
        <v>0</v>
      </c>
    </row>
    <row r="4742" spans="1:6">
      <c r="A4742" s="7">
        <v>44560</v>
      </c>
      <c r="B4742" t="s">
        <v>0</v>
      </c>
      <c r="C4742" s="4">
        <v>180793.58</v>
      </c>
      <c r="D4742" s="15" t="s">
        <v>81</v>
      </c>
      <c r="E4742" t="s">
        <v>15</v>
      </c>
      <c r="F4742">
        <v>18</v>
      </c>
    </row>
    <row r="4743" spans="1:6">
      <c r="A4743" s="7">
        <v>44560</v>
      </c>
      <c r="B4743" t="s">
        <v>0</v>
      </c>
      <c r="C4743" s="4">
        <v>180793.58</v>
      </c>
      <c r="D4743" s="15" t="s">
        <v>81</v>
      </c>
      <c r="E4743" t="s">
        <v>16</v>
      </c>
      <c r="F4743">
        <v>4</v>
      </c>
    </row>
    <row r="4744" spans="1:6">
      <c r="A4744" s="7">
        <v>44560</v>
      </c>
      <c r="B4744" t="s">
        <v>0</v>
      </c>
      <c r="C4744" s="4">
        <v>180793.58</v>
      </c>
      <c r="D4744" s="15" t="s">
        <v>81</v>
      </c>
      <c r="E4744" t="s">
        <v>17</v>
      </c>
      <c r="F4744">
        <v>0</v>
      </c>
    </row>
    <row r="4745" spans="1:6">
      <c r="A4745" s="7">
        <v>44560</v>
      </c>
      <c r="B4745" t="s">
        <v>0</v>
      </c>
      <c r="C4745" s="4">
        <v>180793.58</v>
      </c>
      <c r="D4745" s="15" t="s">
        <v>82</v>
      </c>
      <c r="E4745" t="s">
        <v>19</v>
      </c>
      <c r="F4745">
        <v>0</v>
      </c>
    </row>
    <row r="4746" spans="1:6">
      <c r="A4746" s="7">
        <v>44560</v>
      </c>
      <c r="B4746" t="s">
        <v>0</v>
      </c>
      <c r="C4746" s="4">
        <v>180793.58</v>
      </c>
      <c r="D4746" s="15" t="s">
        <v>83</v>
      </c>
      <c r="E4746" t="s">
        <v>14</v>
      </c>
      <c r="F4746">
        <v>5</v>
      </c>
    </row>
    <row r="4747" spans="1:6">
      <c r="A4747" s="7">
        <v>44560</v>
      </c>
      <c r="B4747" t="s">
        <v>0</v>
      </c>
      <c r="C4747" s="4">
        <v>180793.58</v>
      </c>
      <c r="D4747" s="15" t="s">
        <v>84</v>
      </c>
      <c r="E4747" t="s">
        <v>38</v>
      </c>
      <c r="F4747">
        <v>486</v>
      </c>
    </row>
    <row r="4748" spans="1:6">
      <c r="A4748" s="7">
        <v>44560</v>
      </c>
      <c r="B4748" t="s">
        <v>0</v>
      </c>
      <c r="C4748" s="4">
        <v>180793.58</v>
      </c>
      <c r="D4748" s="15" t="s">
        <v>85</v>
      </c>
      <c r="E4748" t="s">
        <v>40</v>
      </c>
      <c r="F4748">
        <v>8483</v>
      </c>
    </row>
    <row r="4749" spans="1:6">
      <c r="A4749" s="7">
        <v>44560</v>
      </c>
      <c r="B4749" t="s">
        <v>0</v>
      </c>
      <c r="C4749" s="4">
        <v>180793.58</v>
      </c>
      <c r="D4749" s="15" t="s">
        <v>86</v>
      </c>
      <c r="E4749" t="s">
        <v>13</v>
      </c>
      <c r="F4749">
        <v>0</v>
      </c>
    </row>
    <row r="4750" spans="1:6">
      <c r="A4750" s="7">
        <v>44560</v>
      </c>
      <c r="B4750" t="s">
        <v>0</v>
      </c>
      <c r="C4750" s="4">
        <v>180793.58</v>
      </c>
      <c r="D4750" s="15" t="s">
        <v>87</v>
      </c>
      <c r="E4750" t="s">
        <v>37</v>
      </c>
      <c r="F4750">
        <v>0</v>
      </c>
    </row>
    <row r="4751" spans="1:6">
      <c r="A4751" s="7">
        <v>44560</v>
      </c>
      <c r="B4751" t="s">
        <v>0</v>
      </c>
      <c r="C4751" s="4">
        <v>180793.58</v>
      </c>
      <c r="D4751" s="15" t="s">
        <v>88</v>
      </c>
      <c r="E4751" t="s">
        <v>39</v>
      </c>
      <c r="F4751">
        <v>0</v>
      </c>
    </row>
    <row r="4752" spans="1:6">
      <c r="A4752" s="7">
        <v>44560</v>
      </c>
      <c r="B4752" t="s">
        <v>0</v>
      </c>
      <c r="C4752" s="4">
        <v>180793.58</v>
      </c>
      <c r="D4752" s="15" t="s">
        <v>89</v>
      </c>
      <c r="E4752" t="s">
        <v>20</v>
      </c>
      <c r="F4752">
        <v>422</v>
      </c>
    </row>
    <row r="4753" spans="1:6">
      <c r="A4753" s="7">
        <v>44560</v>
      </c>
      <c r="B4753" t="s">
        <v>0</v>
      </c>
      <c r="C4753" s="4">
        <v>180793.58</v>
      </c>
      <c r="D4753" s="15" t="s">
        <v>89</v>
      </c>
      <c r="E4753" t="s">
        <v>21</v>
      </c>
      <c r="F4753">
        <v>2</v>
      </c>
    </row>
    <row r="4754" spans="1:6">
      <c r="A4754" s="7">
        <v>44560</v>
      </c>
      <c r="B4754" t="s">
        <v>0</v>
      </c>
      <c r="C4754" s="4">
        <v>180793.58</v>
      </c>
      <c r="D4754" s="15" t="s">
        <v>89</v>
      </c>
      <c r="E4754" t="s">
        <v>22</v>
      </c>
      <c r="F4754">
        <v>432</v>
      </c>
    </row>
    <row r="4755" spans="1:6">
      <c r="A4755" s="7">
        <v>44560</v>
      </c>
      <c r="B4755" t="s">
        <v>0</v>
      </c>
      <c r="C4755" s="4">
        <v>180793.58</v>
      </c>
      <c r="D4755" s="15" t="s">
        <v>90</v>
      </c>
      <c r="E4755" t="s">
        <v>91</v>
      </c>
      <c r="F4755">
        <v>1</v>
      </c>
    </row>
    <row r="4756" spans="1:6">
      <c r="A4756" s="7">
        <v>44560</v>
      </c>
      <c r="B4756" t="s">
        <v>0</v>
      </c>
      <c r="C4756" s="4">
        <v>180793.58</v>
      </c>
      <c r="D4756" s="15" t="s">
        <v>90</v>
      </c>
      <c r="E4756" t="s">
        <v>18</v>
      </c>
      <c r="F4756">
        <v>0</v>
      </c>
    </row>
    <row r="4757" spans="1:6">
      <c r="A4757" s="7">
        <v>44560</v>
      </c>
      <c r="B4757" t="s">
        <v>0</v>
      </c>
      <c r="C4757" s="4">
        <v>180793.58</v>
      </c>
      <c r="D4757" s="15" t="s">
        <v>90</v>
      </c>
      <c r="E4757" t="s">
        <v>92</v>
      </c>
      <c r="F4757">
        <v>1</v>
      </c>
    </row>
    <row r="4758" spans="1:6">
      <c r="A4758" s="7">
        <v>44560</v>
      </c>
      <c r="B4758" t="s">
        <v>0</v>
      </c>
      <c r="C4758" s="4">
        <v>180793.58</v>
      </c>
      <c r="D4758" s="15" t="s">
        <v>90</v>
      </c>
      <c r="E4758" t="s">
        <v>93</v>
      </c>
      <c r="F4758">
        <v>1</v>
      </c>
    </row>
    <row r="4759" spans="1:6">
      <c r="A4759" s="7">
        <v>44560</v>
      </c>
      <c r="B4759" t="s">
        <v>0</v>
      </c>
      <c r="C4759" s="4">
        <v>180793.58</v>
      </c>
      <c r="D4759" s="15" t="s">
        <v>90</v>
      </c>
      <c r="E4759" t="s">
        <v>94</v>
      </c>
      <c r="F4759">
        <v>0</v>
      </c>
    </row>
    <row r="4760" spans="1:6">
      <c r="A4760" s="7">
        <v>44561</v>
      </c>
      <c r="B4760" t="s">
        <v>0</v>
      </c>
      <c r="C4760" s="4">
        <v>153907.56</v>
      </c>
      <c r="D4760" s="15" t="s">
        <v>73</v>
      </c>
      <c r="E4760" t="s">
        <v>56</v>
      </c>
      <c r="F4760">
        <v>0</v>
      </c>
    </row>
    <row r="4761" spans="1:6">
      <c r="A4761" s="7">
        <v>44561</v>
      </c>
      <c r="B4761" t="s">
        <v>0</v>
      </c>
      <c r="C4761" s="4">
        <v>153907.56</v>
      </c>
      <c r="D4761" s="15" t="s">
        <v>73</v>
      </c>
      <c r="E4761" t="s">
        <v>55</v>
      </c>
      <c r="F4761">
        <v>0</v>
      </c>
    </row>
    <row r="4762" spans="1:6">
      <c r="A4762" s="7">
        <v>44561</v>
      </c>
      <c r="B4762" t="s">
        <v>0</v>
      </c>
      <c r="C4762" s="4">
        <v>153907.56</v>
      </c>
      <c r="D4762" s="15" t="s">
        <v>76</v>
      </c>
      <c r="E4762" t="s">
        <v>25</v>
      </c>
      <c r="F4762">
        <v>53</v>
      </c>
    </row>
    <row r="4763" spans="1:6">
      <c r="A4763" s="7">
        <v>44561</v>
      </c>
      <c r="B4763" t="s">
        <v>0</v>
      </c>
      <c r="C4763" s="4">
        <v>153907.56</v>
      </c>
      <c r="D4763" s="15" t="s">
        <v>78</v>
      </c>
      <c r="E4763" t="s">
        <v>57</v>
      </c>
      <c r="F4763">
        <v>71</v>
      </c>
    </row>
    <row r="4764" spans="1:6">
      <c r="A4764" s="7">
        <v>44561</v>
      </c>
      <c r="B4764" t="s">
        <v>0</v>
      </c>
      <c r="C4764" s="4">
        <v>153907.56</v>
      </c>
      <c r="D4764" s="15" t="s">
        <v>78</v>
      </c>
      <c r="E4764" t="s">
        <v>58</v>
      </c>
      <c r="F4764">
        <v>30</v>
      </c>
    </row>
    <row r="4765" spans="1:6">
      <c r="A4765" s="7">
        <v>44561</v>
      </c>
      <c r="B4765" t="s">
        <v>0</v>
      </c>
      <c r="C4765" s="4">
        <v>153907.56</v>
      </c>
      <c r="D4765" s="15" t="s">
        <v>79</v>
      </c>
      <c r="E4765" t="s">
        <v>36</v>
      </c>
      <c r="F4765">
        <v>39</v>
      </c>
    </row>
    <row r="4766" spans="1:6">
      <c r="A4766" s="7">
        <v>44561</v>
      </c>
      <c r="B4766" t="s">
        <v>0</v>
      </c>
      <c r="C4766" s="4">
        <v>153907.56</v>
      </c>
      <c r="D4766" s="15" t="s">
        <v>80</v>
      </c>
      <c r="E4766" t="s">
        <v>60</v>
      </c>
      <c r="F4766">
        <v>124</v>
      </c>
    </row>
    <row r="4767" spans="1:6">
      <c r="A4767" s="7">
        <v>44561</v>
      </c>
      <c r="B4767" t="s">
        <v>0</v>
      </c>
      <c r="C4767" s="4">
        <v>153907.56</v>
      </c>
      <c r="D4767" s="15" t="s">
        <v>80</v>
      </c>
      <c r="E4767" t="s">
        <v>59</v>
      </c>
      <c r="F4767">
        <v>0</v>
      </c>
    </row>
    <row r="4768" spans="1:6">
      <c r="A4768" s="7">
        <v>44561</v>
      </c>
      <c r="B4768" t="s">
        <v>0</v>
      </c>
      <c r="C4768" s="4">
        <v>153907.56</v>
      </c>
      <c r="D4768" s="15" t="s">
        <v>81</v>
      </c>
      <c r="E4768" t="s">
        <v>15</v>
      </c>
      <c r="F4768">
        <v>22</v>
      </c>
    </row>
    <row r="4769" spans="1:6">
      <c r="A4769" s="7">
        <v>44561</v>
      </c>
      <c r="B4769" t="s">
        <v>0</v>
      </c>
      <c r="C4769" s="4">
        <v>153907.56</v>
      </c>
      <c r="D4769" s="15" t="s">
        <v>81</v>
      </c>
      <c r="E4769" t="s">
        <v>16</v>
      </c>
      <c r="F4769">
        <v>5</v>
      </c>
    </row>
    <row r="4770" spans="1:6">
      <c r="A4770" s="7">
        <v>44561</v>
      </c>
      <c r="B4770" t="s">
        <v>0</v>
      </c>
      <c r="C4770" s="4">
        <v>153907.56</v>
      </c>
      <c r="D4770" s="15" t="s">
        <v>81</v>
      </c>
      <c r="E4770" t="s">
        <v>17</v>
      </c>
      <c r="F4770">
        <v>0</v>
      </c>
    </row>
    <row r="4771" spans="1:6">
      <c r="A4771" s="7">
        <v>44561</v>
      </c>
      <c r="B4771" t="s">
        <v>0</v>
      </c>
      <c r="C4771" s="4">
        <v>153907.56</v>
      </c>
      <c r="D4771" s="15" t="s">
        <v>82</v>
      </c>
      <c r="E4771" t="s">
        <v>19</v>
      </c>
      <c r="F4771">
        <v>0</v>
      </c>
    </row>
    <row r="4772" spans="1:6">
      <c r="A4772" s="7">
        <v>44561</v>
      </c>
      <c r="B4772" t="s">
        <v>0</v>
      </c>
      <c r="C4772" s="4">
        <v>153907.56</v>
      </c>
      <c r="D4772" s="15" t="s">
        <v>83</v>
      </c>
      <c r="E4772" t="s">
        <v>14</v>
      </c>
      <c r="F4772">
        <v>5</v>
      </c>
    </row>
    <row r="4773" spans="1:6">
      <c r="A4773" s="7">
        <v>44561</v>
      </c>
      <c r="B4773" t="s">
        <v>0</v>
      </c>
      <c r="C4773" s="4">
        <v>153907.56</v>
      </c>
      <c r="D4773" s="15" t="s">
        <v>84</v>
      </c>
      <c r="E4773" t="s">
        <v>38</v>
      </c>
      <c r="F4773">
        <v>574</v>
      </c>
    </row>
    <row r="4774" spans="1:6">
      <c r="A4774" s="7">
        <v>44561</v>
      </c>
      <c r="B4774" t="s">
        <v>0</v>
      </c>
      <c r="C4774" s="4">
        <v>153907.56</v>
      </c>
      <c r="D4774" s="15" t="s">
        <v>85</v>
      </c>
      <c r="E4774" t="s">
        <v>40</v>
      </c>
      <c r="F4774">
        <v>10741</v>
      </c>
    </row>
    <row r="4775" spans="1:6">
      <c r="A4775" s="7">
        <v>44561</v>
      </c>
      <c r="B4775" t="s">
        <v>0</v>
      </c>
      <c r="C4775" s="4">
        <v>153907.56</v>
      </c>
      <c r="D4775" s="15" t="s">
        <v>86</v>
      </c>
      <c r="E4775" t="s">
        <v>13</v>
      </c>
      <c r="F4775">
        <v>0</v>
      </c>
    </row>
    <row r="4776" spans="1:6">
      <c r="A4776" s="7">
        <v>44561</v>
      </c>
      <c r="B4776" t="s">
        <v>0</v>
      </c>
      <c r="C4776" s="4">
        <v>153907.56</v>
      </c>
      <c r="D4776" s="15" t="s">
        <v>87</v>
      </c>
      <c r="E4776" t="s">
        <v>37</v>
      </c>
      <c r="F4776">
        <v>0</v>
      </c>
    </row>
    <row r="4777" spans="1:6">
      <c r="A4777" s="7">
        <v>44561</v>
      </c>
      <c r="B4777" t="s">
        <v>0</v>
      </c>
      <c r="C4777" s="4">
        <v>153907.56</v>
      </c>
      <c r="D4777" s="15" t="s">
        <v>88</v>
      </c>
      <c r="E4777" t="s">
        <v>39</v>
      </c>
      <c r="F4777">
        <v>0</v>
      </c>
    </row>
    <row r="4778" spans="1:6">
      <c r="A4778" s="7">
        <v>44561</v>
      </c>
      <c r="B4778" t="s">
        <v>0</v>
      </c>
      <c r="C4778" s="4">
        <v>153907.56</v>
      </c>
      <c r="D4778" s="15" t="s">
        <v>89</v>
      </c>
      <c r="E4778" t="s">
        <v>20</v>
      </c>
      <c r="F4778">
        <v>491</v>
      </c>
    </row>
    <row r="4779" spans="1:6">
      <c r="A4779" s="7">
        <v>44561</v>
      </c>
      <c r="B4779" t="s">
        <v>0</v>
      </c>
      <c r="C4779" s="4">
        <v>153907.56</v>
      </c>
      <c r="D4779" s="15" t="s">
        <v>89</v>
      </c>
      <c r="E4779" t="s">
        <v>21</v>
      </c>
      <c r="F4779">
        <v>3</v>
      </c>
    </row>
    <row r="4780" spans="1:6">
      <c r="A4780" s="7">
        <v>44561</v>
      </c>
      <c r="B4780" t="s">
        <v>0</v>
      </c>
      <c r="C4780" s="4">
        <v>153907.56</v>
      </c>
      <c r="D4780" s="15" t="s">
        <v>89</v>
      </c>
      <c r="E4780" t="s">
        <v>22</v>
      </c>
      <c r="F4780">
        <v>529</v>
      </c>
    </row>
    <row r="4781" spans="1:6">
      <c r="A4781" s="7">
        <v>44561</v>
      </c>
      <c r="B4781" t="s">
        <v>0</v>
      </c>
      <c r="C4781" s="4">
        <v>153907.56</v>
      </c>
      <c r="D4781" s="15" t="s">
        <v>90</v>
      </c>
      <c r="E4781" t="s">
        <v>91</v>
      </c>
      <c r="F4781">
        <v>0</v>
      </c>
    </row>
    <row r="4782" spans="1:6">
      <c r="A4782" s="7">
        <v>44561</v>
      </c>
      <c r="B4782" t="s">
        <v>0</v>
      </c>
      <c r="C4782" s="4">
        <v>153907.56</v>
      </c>
      <c r="D4782" s="15" t="s">
        <v>90</v>
      </c>
      <c r="E4782" t="s">
        <v>18</v>
      </c>
      <c r="F4782">
        <v>0</v>
      </c>
    </row>
    <row r="4783" spans="1:6">
      <c r="A4783" s="7">
        <v>44561</v>
      </c>
      <c r="B4783" t="s">
        <v>0</v>
      </c>
      <c r="C4783" s="4">
        <v>153907.56</v>
      </c>
      <c r="D4783" s="15" t="s">
        <v>90</v>
      </c>
      <c r="E4783" t="s">
        <v>92</v>
      </c>
      <c r="F4783">
        <v>1</v>
      </c>
    </row>
    <row r="4784" spans="1:6">
      <c r="A4784" s="7">
        <v>44561</v>
      </c>
      <c r="B4784" t="s">
        <v>0</v>
      </c>
      <c r="C4784" s="4">
        <v>153907.56</v>
      </c>
      <c r="D4784" s="15" t="s">
        <v>90</v>
      </c>
      <c r="E4784" t="s">
        <v>93</v>
      </c>
      <c r="F4784">
        <v>1</v>
      </c>
    </row>
    <row r="4785" spans="1:6">
      <c r="A4785" s="7">
        <v>44561</v>
      </c>
      <c r="B4785" t="s">
        <v>0</v>
      </c>
      <c r="C4785" s="4">
        <v>153907.56</v>
      </c>
      <c r="D4785" s="15" t="s">
        <v>90</v>
      </c>
      <c r="E4785" t="s">
        <v>94</v>
      </c>
      <c r="F4785">
        <v>0</v>
      </c>
    </row>
    <row r="4786" spans="1:6">
      <c r="A4786" s="7">
        <v>44562</v>
      </c>
      <c r="B4786" t="s">
        <v>0</v>
      </c>
      <c r="C4786" s="4">
        <v>164883.84</v>
      </c>
      <c r="D4786" s="15" t="s">
        <v>73</v>
      </c>
      <c r="E4786" t="s">
        <v>56</v>
      </c>
      <c r="F4786">
        <v>0</v>
      </c>
    </row>
    <row r="4787" spans="1:6">
      <c r="A4787" s="7">
        <v>44562</v>
      </c>
      <c r="B4787" t="s">
        <v>0</v>
      </c>
      <c r="C4787" s="4">
        <v>164883.84</v>
      </c>
      <c r="D4787" s="15" t="s">
        <v>73</v>
      </c>
      <c r="E4787" t="s">
        <v>55</v>
      </c>
      <c r="F4787">
        <v>0</v>
      </c>
    </row>
    <row r="4788" spans="1:6">
      <c r="A4788" s="7">
        <v>44562</v>
      </c>
      <c r="B4788" t="s">
        <v>0</v>
      </c>
      <c r="C4788" s="4">
        <v>164883.84</v>
      </c>
      <c r="D4788" s="15" t="s">
        <v>76</v>
      </c>
      <c r="E4788" t="s">
        <v>25</v>
      </c>
      <c r="F4788">
        <v>75</v>
      </c>
    </row>
    <row r="4789" spans="1:6">
      <c r="A4789" s="7">
        <v>44562</v>
      </c>
      <c r="B4789" t="s">
        <v>0</v>
      </c>
      <c r="C4789" s="4">
        <v>164883.84</v>
      </c>
      <c r="D4789" s="15" t="s">
        <v>78</v>
      </c>
      <c r="E4789" t="s">
        <v>57</v>
      </c>
      <c r="F4789">
        <v>79</v>
      </c>
    </row>
    <row r="4790" spans="1:6">
      <c r="A4790" s="7">
        <v>44562</v>
      </c>
      <c r="B4790" t="s">
        <v>0</v>
      </c>
      <c r="C4790" s="4">
        <v>164883.84</v>
      </c>
      <c r="D4790" s="15" t="s">
        <v>78</v>
      </c>
      <c r="E4790" t="s">
        <v>58</v>
      </c>
      <c r="F4790">
        <v>31</v>
      </c>
    </row>
    <row r="4791" spans="1:6">
      <c r="A4791" s="7">
        <v>44562</v>
      </c>
      <c r="B4791" t="s">
        <v>0</v>
      </c>
      <c r="C4791" s="4">
        <v>164883.84</v>
      </c>
      <c r="D4791" s="15" t="s">
        <v>79</v>
      </c>
      <c r="E4791" t="s">
        <v>36</v>
      </c>
      <c r="F4791">
        <v>41</v>
      </c>
    </row>
    <row r="4792" spans="1:6">
      <c r="A4792" s="7">
        <v>44562</v>
      </c>
      <c r="B4792" t="s">
        <v>0</v>
      </c>
      <c r="C4792" s="4">
        <v>164883.84</v>
      </c>
      <c r="D4792" s="15" t="s">
        <v>80</v>
      </c>
      <c r="E4792" t="s">
        <v>60</v>
      </c>
      <c r="F4792">
        <v>118</v>
      </c>
    </row>
    <row r="4793" spans="1:6">
      <c r="A4793" s="7">
        <v>44562</v>
      </c>
      <c r="B4793" t="s">
        <v>0</v>
      </c>
      <c r="C4793" s="4">
        <v>164883.84</v>
      </c>
      <c r="D4793" s="15" t="s">
        <v>80</v>
      </c>
      <c r="E4793" t="s">
        <v>59</v>
      </c>
      <c r="F4793">
        <v>0</v>
      </c>
    </row>
    <row r="4794" spans="1:6">
      <c r="A4794" s="7">
        <v>44562</v>
      </c>
      <c r="B4794" t="s">
        <v>0</v>
      </c>
      <c r="C4794" s="4">
        <v>164883.84</v>
      </c>
      <c r="D4794" s="15" t="s">
        <v>81</v>
      </c>
      <c r="E4794" t="s">
        <v>15</v>
      </c>
      <c r="F4794">
        <v>26</v>
      </c>
    </row>
    <row r="4795" spans="1:6">
      <c r="A4795" s="7">
        <v>44562</v>
      </c>
      <c r="B4795" t="s">
        <v>0</v>
      </c>
      <c r="C4795" s="4">
        <v>164883.84</v>
      </c>
      <c r="D4795" s="15" t="s">
        <v>81</v>
      </c>
      <c r="E4795" t="s">
        <v>16</v>
      </c>
      <c r="F4795">
        <v>6</v>
      </c>
    </row>
    <row r="4796" spans="1:6">
      <c r="A4796" s="7">
        <v>44562</v>
      </c>
      <c r="B4796" t="s">
        <v>0</v>
      </c>
      <c r="C4796" s="4">
        <v>164883.84</v>
      </c>
      <c r="D4796" s="15" t="s">
        <v>81</v>
      </c>
      <c r="E4796" t="s">
        <v>17</v>
      </c>
      <c r="F4796">
        <v>0</v>
      </c>
    </row>
    <row r="4797" spans="1:6">
      <c r="A4797" s="7">
        <v>44562</v>
      </c>
      <c r="B4797" t="s">
        <v>0</v>
      </c>
      <c r="C4797" s="4">
        <v>164883.84</v>
      </c>
      <c r="D4797" s="15" t="s">
        <v>82</v>
      </c>
      <c r="E4797" t="s">
        <v>19</v>
      </c>
      <c r="F4797">
        <v>0</v>
      </c>
    </row>
    <row r="4798" spans="1:6">
      <c r="A4798" s="7">
        <v>44562</v>
      </c>
      <c r="B4798" t="s">
        <v>0</v>
      </c>
      <c r="C4798" s="4">
        <v>164883.84</v>
      </c>
      <c r="D4798" s="15" t="s">
        <v>83</v>
      </c>
      <c r="E4798" t="s">
        <v>14</v>
      </c>
      <c r="F4798">
        <v>5</v>
      </c>
    </row>
    <row r="4799" spans="1:6">
      <c r="A4799" s="7">
        <v>44562</v>
      </c>
      <c r="B4799" t="s">
        <v>0</v>
      </c>
      <c r="C4799" s="4">
        <v>164883.84</v>
      </c>
      <c r="D4799" s="15" t="s">
        <v>84</v>
      </c>
      <c r="E4799" t="s">
        <v>38</v>
      </c>
      <c r="F4799">
        <v>533</v>
      </c>
    </row>
    <row r="4800" spans="1:6">
      <c r="A4800" s="7">
        <v>44562</v>
      </c>
      <c r="B4800" t="s">
        <v>0</v>
      </c>
      <c r="C4800" s="4">
        <v>164883.84</v>
      </c>
      <c r="D4800" s="15" t="s">
        <v>85</v>
      </c>
      <c r="E4800" t="s">
        <v>40</v>
      </c>
      <c r="F4800">
        <v>10028</v>
      </c>
    </row>
    <row r="4801" spans="1:6">
      <c r="A4801" s="7">
        <v>44562</v>
      </c>
      <c r="B4801" t="s">
        <v>0</v>
      </c>
      <c r="C4801" s="4">
        <v>164883.84</v>
      </c>
      <c r="D4801" s="15" t="s">
        <v>86</v>
      </c>
      <c r="E4801" t="s">
        <v>13</v>
      </c>
      <c r="F4801">
        <v>0</v>
      </c>
    </row>
    <row r="4802" spans="1:6">
      <c r="A4802" s="7">
        <v>44562</v>
      </c>
      <c r="B4802" t="s">
        <v>0</v>
      </c>
      <c r="C4802" s="4">
        <v>164883.84</v>
      </c>
      <c r="D4802" s="15" t="s">
        <v>87</v>
      </c>
      <c r="E4802" t="s">
        <v>37</v>
      </c>
      <c r="F4802">
        <v>0</v>
      </c>
    </row>
    <row r="4803" spans="1:6">
      <c r="A4803" s="7">
        <v>44562</v>
      </c>
      <c r="B4803" t="s">
        <v>0</v>
      </c>
      <c r="C4803" s="4">
        <v>164883.84</v>
      </c>
      <c r="D4803" s="15" t="s">
        <v>88</v>
      </c>
      <c r="E4803" t="s">
        <v>39</v>
      </c>
      <c r="F4803">
        <v>0</v>
      </c>
    </row>
    <row r="4804" spans="1:6">
      <c r="A4804" s="7">
        <v>44562</v>
      </c>
      <c r="B4804" t="s">
        <v>0</v>
      </c>
      <c r="C4804" s="4">
        <v>164883.84</v>
      </c>
      <c r="D4804" s="15" t="s">
        <v>89</v>
      </c>
      <c r="E4804" t="s">
        <v>20</v>
      </c>
      <c r="F4804">
        <v>627</v>
      </c>
    </row>
    <row r="4805" spans="1:6">
      <c r="A4805" s="7">
        <v>44562</v>
      </c>
      <c r="B4805" t="s">
        <v>0</v>
      </c>
      <c r="C4805" s="4">
        <v>164883.84</v>
      </c>
      <c r="D4805" s="15" t="s">
        <v>89</v>
      </c>
      <c r="E4805" t="s">
        <v>21</v>
      </c>
      <c r="F4805">
        <v>4</v>
      </c>
    </row>
    <row r="4806" spans="1:6">
      <c r="A4806" s="7">
        <v>44562</v>
      </c>
      <c r="B4806" t="s">
        <v>0</v>
      </c>
      <c r="C4806" s="4">
        <v>164883.84</v>
      </c>
      <c r="D4806" s="15" t="s">
        <v>89</v>
      </c>
      <c r="E4806" t="s">
        <v>22</v>
      </c>
      <c r="F4806">
        <v>573</v>
      </c>
    </row>
    <row r="4807" spans="1:6">
      <c r="A4807" s="7">
        <v>44562</v>
      </c>
      <c r="B4807" t="s">
        <v>0</v>
      </c>
      <c r="C4807" s="4">
        <v>164883.84</v>
      </c>
      <c r="D4807" s="15" t="s">
        <v>90</v>
      </c>
      <c r="E4807" t="s">
        <v>91</v>
      </c>
      <c r="F4807">
        <v>0</v>
      </c>
    </row>
    <row r="4808" spans="1:6">
      <c r="A4808" s="7">
        <v>44562</v>
      </c>
      <c r="B4808" t="s">
        <v>0</v>
      </c>
      <c r="C4808" s="4">
        <v>164883.84</v>
      </c>
      <c r="D4808" s="15" t="s">
        <v>90</v>
      </c>
      <c r="E4808" t="s">
        <v>18</v>
      </c>
      <c r="F4808">
        <v>0</v>
      </c>
    </row>
    <row r="4809" spans="1:6">
      <c r="A4809" s="7">
        <v>44562</v>
      </c>
      <c r="B4809" t="s">
        <v>0</v>
      </c>
      <c r="C4809" s="4">
        <v>164883.84</v>
      </c>
      <c r="D4809" s="15" t="s">
        <v>90</v>
      </c>
      <c r="E4809" t="s">
        <v>92</v>
      </c>
      <c r="F4809">
        <v>1</v>
      </c>
    </row>
    <row r="4810" spans="1:6">
      <c r="A4810" s="7">
        <v>44562</v>
      </c>
      <c r="B4810" t="s">
        <v>0</v>
      </c>
      <c r="C4810" s="4">
        <v>164883.84</v>
      </c>
      <c r="D4810" s="15" t="s">
        <v>90</v>
      </c>
      <c r="E4810" t="s">
        <v>93</v>
      </c>
      <c r="F4810">
        <v>1</v>
      </c>
    </row>
    <row r="4811" spans="1:6">
      <c r="A4811" s="7">
        <v>44562</v>
      </c>
      <c r="B4811" t="s">
        <v>0</v>
      </c>
      <c r="C4811" s="4">
        <v>164883.84</v>
      </c>
      <c r="D4811" s="15" t="s">
        <v>90</v>
      </c>
      <c r="E4811" t="s">
        <v>94</v>
      </c>
      <c r="F4811">
        <v>1</v>
      </c>
    </row>
    <row r="4812" spans="1:6">
      <c r="A4812" s="7">
        <v>44563</v>
      </c>
      <c r="B4812" t="s">
        <v>0</v>
      </c>
      <c r="C4812" s="4">
        <v>211334.39999999999</v>
      </c>
      <c r="D4812" s="15" t="s">
        <v>73</v>
      </c>
      <c r="E4812" t="s">
        <v>56</v>
      </c>
      <c r="F4812">
        <v>0</v>
      </c>
    </row>
    <row r="4813" spans="1:6">
      <c r="A4813" s="7">
        <v>44563</v>
      </c>
      <c r="B4813" t="s">
        <v>0</v>
      </c>
      <c r="C4813" s="4">
        <v>211334.39999999999</v>
      </c>
      <c r="D4813" s="15" t="s">
        <v>73</v>
      </c>
      <c r="E4813" t="s">
        <v>55</v>
      </c>
      <c r="F4813">
        <v>0</v>
      </c>
    </row>
    <row r="4814" spans="1:6">
      <c r="A4814" s="7">
        <v>44563</v>
      </c>
      <c r="B4814" t="s">
        <v>0</v>
      </c>
      <c r="C4814" s="4">
        <v>211334.39999999999</v>
      </c>
      <c r="D4814" s="15" t="s">
        <v>76</v>
      </c>
      <c r="E4814" t="s">
        <v>25</v>
      </c>
      <c r="F4814">
        <v>90</v>
      </c>
    </row>
    <row r="4815" spans="1:6">
      <c r="A4815" s="7">
        <v>44563</v>
      </c>
      <c r="B4815" t="s">
        <v>0</v>
      </c>
      <c r="C4815" s="4">
        <v>211334.39999999999</v>
      </c>
      <c r="D4815" s="15" t="s">
        <v>78</v>
      </c>
      <c r="E4815" t="s">
        <v>57</v>
      </c>
      <c r="F4815">
        <v>78</v>
      </c>
    </row>
    <row r="4816" spans="1:6">
      <c r="A4816" s="7">
        <v>44563</v>
      </c>
      <c r="B4816" t="s">
        <v>0</v>
      </c>
      <c r="C4816" s="4">
        <v>211334.39999999999</v>
      </c>
      <c r="D4816" s="15" t="s">
        <v>78</v>
      </c>
      <c r="E4816" t="s">
        <v>58</v>
      </c>
      <c r="F4816">
        <v>26</v>
      </c>
    </row>
    <row r="4817" spans="1:6">
      <c r="A4817" s="7">
        <v>44563</v>
      </c>
      <c r="B4817" t="s">
        <v>0</v>
      </c>
      <c r="C4817" s="4">
        <v>211334.39999999999</v>
      </c>
      <c r="D4817" s="15" t="s">
        <v>79</v>
      </c>
      <c r="E4817" t="s">
        <v>36</v>
      </c>
      <c r="F4817">
        <v>55</v>
      </c>
    </row>
    <row r="4818" spans="1:6">
      <c r="A4818" s="7">
        <v>44563</v>
      </c>
      <c r="B4818" t="s">
        <v>0</v>
      </c>
      <c r="C4818" s="4">
        <v>211334.39999999999</v>
      </c>
      <c r="D4818" s="15" t="s">
        <v>80</v>
      </c>
      <c r="E4818" t="s">
        <v>60</v>
      </c>
      <c r="F4818">
        <v>142</v>
      </c>
    </row>
    <row r="4819" spans="1:6">
      <c r="A4819" s="7">
        <v>44563</v>
      </c>
      <c r="B4819" t="s">
        <v>0</v>
      </c>
      <c r="C4819" s="4">
        <v>211334.39999999999</v>
      </c>
      <c r="D4819" s="15" t="s">
        <v>80</v>
      </c>
      <c r="E4819" t="s">
        <v>59</v>
      </c>
      <c r="F4819">
        <v>0</v>
      </c>
    </row>
    <row r="4820" spans="1:6">
      <c r="A4820" s="7">
        <v>44563</v>
      </c>
      <c r="B4820" t="s">
        <v>0</v>
      </c>
      <c r="C4820" s="4">
        <v>211334.39999999999</v>
      </c>
      <c r="D4820" s="15" t="s">
        <v>81</v>
      </c>
      <c r="E4820" t="s">
        <v>15</v>
      </c>
      <c r="F4820">
        <v>19</v>
      </c>
    </row>
    <row r="4821" spans="1:6">
      <c r="A4821" s="7">
        <v>44563</v>
      </c>
      <c r="B4821" t="s">
        <v>0</v>
      </c>
      <c r="C4821" s="4">
        <v>211334.39999999999</v>
      </c>
      <c r="D4821" s="15" t="s">
        <v>81</v>
      </c>
      <c r="E4821" t="s">
        <v>16</v>
      </c>
      <c r="F4821">
        <v>5</v>
      </c>
    </row>
    <row r="4822" spans="1:6">
      <c r="A4822" s="7">
        <v>44563</v>
      </c>
      <c r="B4822" t="s">
        <v>0</v>
      </c>
      <c r="C4822" s="4">
        <v>211334.39999999999</v>
      </c>
      <c r="D4822" s="15" t="s">
        <v>81</v>
      </c>
      <c r="E4822" t="s">
        <v>17</v>
      </c>
      <c r="F4822">
        <v>0</v>
      </c>
    </row>
    <row r="4823" spans="1:6">
      <c r="A4823" s="7">
        <v>44563</v>
      </c>
      <c r="B4823" t="s">
        <v>0</v>
      </c>
      <c r="C4823" s="4">
        <v>211334.39999999999</v>
      </c>
      <c r="D4823" s="15" t="s">
        <v>82</v>
      </c>
      <c r="E4823" t="s">
        <v>19</v>
      </c>
      <c r="F4823">
        <v>0</v>
      </c>
    </row>
    <row r="4824" spans="1:6">
      <c r="A4824" s="7">
        <v>44563</v>
      </c>
      <c r="B4824" t="s">
        <v>0</v>
      </c>
      <c r="C4824" s="4">
        <v>211334.39999999999</v>
      </c>
      <c r="D4824" s="15" t="s">
        <v>83</v>
      </c>
      <c r="E4824" t="s">
        <v>14</v>
      </c>
      <c r="F4824">
        <v>6</v>
      </c>
    </row>
    <row r="4825" spans="1:6">
      <c r="A4825" s="7">
        <v>44563</v>
      </c>
      <c r="B4825" t="s">
        <v>0</v>
      </c>
      <c r="C4825" s="4">
        <v>211334.39999999999</v>
      </c>
      <c r="D4825" s="15" t="s">
        <v>84</v>
      </c>
      <c r="E4825" t="s">
        <v>38</v>
      </c>
      <c r="F4825">
        <v>528</v>
      </c>
    </row>
    <row r="4826" spans="1:6">
      <c r="A4826" s="7">
        <v>44563</v>
      </c>
      <c r="B4826" t="s">
        <v>0</v>
      </c>
      <c r="C4826" s="4">
        <v>211334.39999999999</v>
      </c>
      <c r="D4826" s="15" t="s">
        <v>85</v>
      </c>
      <c r="E4826" t="s">
        <v>40</v>
      </c>
      <c r="F4826">
        <v>10322</v>
      </c>
    </row>
    <row r="4827" spans="1:6">
      <c r="A4827" s="7">
        <v>44563</v>
      </c>
      <c r="B4827" t="s">
        <v>0</v>
      </c>
      <c r="C4827" s="4">
        <v>211334.39999999999</v>
      </c>
      <c r="D4827" s="15" t="s">
        <v>86</v>
      </c>
      <c r="E4827" t="s">
        <v>13</v>
      </c>
      <c r="F4827">
        <v>0</v>
      </c>
    </row>
    <row r="4828" spans="1:6">
      <c r="A4828" s="7">
        <v>44563</v>
      </c>
      <c r="B4828" t="s">
        <v>0</v>
      </c>
      <c r="C4828" s="4">
        <v>211334.39999999999</v>
      </c>
      <c r="D4828" s="15" t="s">
        <v>87</v>
      </c>
      <c r="E4828" t="s">
        <v>37</v>
      </c>
      <c r="F4828">
        <v>0</v>
      </c>
    </row>
    <row r="4829" spans="1:6">
      <c r="A4829" s="7">
        <v>44563</v>
      </c>
      <c r="B4829" t="s">
        <v>0</v>
      </c>
      <c r="C4829" s="4">
        <v>211334.39999999999</v>
      </c>
      <c r="D4829" s="15" t="s">
        <v>88</v>
      </c>
      <c r="E4829" t="s">
        <v>39</v>
      </c>
      <c r="F4829">
        <v>0</v>
      </c>
    </row>
    <row r="4830" spans="1:6">
      <c r="A4830" s="7">
        <v>44563</v>
      </c>
      <c r="B4830" t="s">
        <v>0</v>
      </c>
      <c r="C4830" s="4">
        <v>211334.39999999999</v>
      </c>
      <c r="D4830" s="15" t="s">
        <v>89</v>
      </c>
      <c r="E4830" t="s">
        <v>20</v>
      </c>
      <c r="F4830">
        <v>422</v>
      </c>
    </row>
    <row r="4831" spans="1:6">
      <c r="A4831" s="7">
        <v>44563</v>
      </c>
      <c r="B4831" t="s">
        <v>0</v>
      </c>
      <c r="C4831" s="4">
        <v>211334.39999999999</v>
      </c>
      <c r="D4831" s="15" t="s">
        <v>89</v>
      </c>
      <c r="E4831" t="s">
        <v>21</v>
      </c>
      <c r="F4831">
        <v>5</v>
      </c>
    </row>
    <row r="4832" spans="1:6">
      <c r="A4832" s="7">
        <v>44563</v>
      </c>
      <c r="B4832" t="s">
        <v>0</v>
      </c>
      <c r="C4832" s="4">
        <v>211334.39999999999</v>
      </c>
      <c r="D4832" s="15" t="s">
        <v>89</v>
      </c>
      <c r="E4832" t="s">
        <v>22</v>
      </c>
      <c r="F4832">
        <v>556</v>
      </c>
    </row>
    <row r="4833" spans="1:6">
      <c r="A4833" s="7">
        <v>44563</v>
      </c>
      <c r="B4833" t="s">
        <v>0</v>
      </c>
      <c r="C4833" s="4">
        <v>211334.39999999999</v>
      </c>
      <c r="D4833" s="15" t="s">
        <v>90</v>
      </c>
      <c r="E4833" t="s">
        <v>91</v>
      </c>
      <c r="F4833">
        <v>0</v>
      </c>
    </row>
    <row r="4834" spans="1:6">
      <c r="A4834" s="7">
        <v>44563</v>
      </c>
      <c r="B4834" t="s">
        <v>0</v>
      </c>
      <c r="C4834" s="4">
        <v>211334.39999999999</v>
      </c>
      <c r="D4834" s="15" t="s">
        <v>90</v>
      </c>
      <c r="E4834" t="s">
        <v>18</v>
      </c>
      <c r="F4834">
        <v>0</v>
      </c>
    </row>
    <row r="4835" spans="1:6">
      <c r="A4835" s="7">
        <v>44563</v>
      </c>
      <c r="B4835" t="s">
        <v>0</v>
      </c>
      <c r="C4835" s="4">
        <v>211334.39999999999</v>
      </c>
      <c r="D4835" s="15" t="s">
        <v>90</v>
      </c>
      <c r="E4835" t="s">
        <v>92</v>
      </c>
      <c r="F4835">
        <v>1</v>
      </c>
    </row>
    <row r="4836" spans="1:6">
      <c r="A4836" s="7">
        <v>44563</v>
      </c>
      <c r="B4836" t="s">
        <v>0</v>
      </c>
      <c r="C4836" s="4">
        <v>211334.39999999999</v>
      </c>
      <c r="D4836" s="15" t="s">
        <v>90</v>
      </c>
      <c r="E4836" t="s">
        <v>93</v>
      </c>
      <c r="F4836">
        <v>1</v>
      </c>
    </row>
    <row r="4837" spans="1:6">
      <c r="A4837" s="7">
        <v>44563</v>
      </c>
      <c r="B4837" t="s">
        <v>0</v>
      </c>
      <c r="C4837" s="4">
        <v>211334.39999999999</v>
      </c>
      <c r="D4837" s="15" t="s">
        <v>90</v>
      </c>
      <c r="E4837" t="s">
        <v>94</v>
      </c>
      <c r="F4837">
        <v>1</v>
      </c>
    </row>
    <row r="4838" spans="1:6">
      <c r="A4838" s="7">
        <v>44564</v>
      </c>
      <c r="B4838" t="s">
        <v>0</v>
      </c>
      <c r="C4838" s="4">
        <v>228847.2</v>
      </c>
      <c r="D4838" s="15" t="s">
        <v>73</v>
      </c>
      <c r="E4838" t="s">
        <v>56</v>
      </c>
      <c r="F4838">
        <v>0</v>
      </c>
    </row>
    <row r="4839" spans="1:6">
      <c r="A4839" s="7">
        <v>44564</v>
      </c>
      <c r="B4839" t="s">
        <v>0</v>
      </c>
      <c r="C4839" s="4">
        <v>228847.2</v>
      </c>
      <c r="D4839" s="15" t="s">
        <v>73</v>
      </c>
      <c r="E4839" t="s">
        <v>55</v>
      </c>
      <c r="F4839">
        <v>0</v>
      </c>
    </row>
    <row r="4840" spans="1:6">
      <c r="A4840" s="7">
        <v>44564</v>
      </c>
      <c r="B4840" t="s">
        <v>0</v>
      </c>
      <c r="C4840" s="4">
        <v>228847.2</v>
      </c>
      <c r="D4840" s="15" t="s">
        <v>76</v>
      </c>
      <c r="E4840" t="s">
        <v>25</v>
      </c>
      <c r="F4840">
        <v>79</v>
      </c>
    </row>
    <row r="4841" spans="1:6">
      <c r="A4841" s="7">
        <v>44564</v>
      </c>
      <c r="B4841" t="s">
        <v>0</v>
      </c>
      <c r="C4841" s="4">
        <v>228847.2</v>
      </c>
      <c r="D4841" s="15" t="s">
        <v>78</v>
      </c>
      <c r="E4841" t="s">
        <v>57</v>
      </c>
      <c r="F4841">
        <v>82</v>
      </c>
    </row>
    <row r="4842" spans="1:6">
      <c r="A4842" s="7">
        <v>44564</v>
      </c>
      <c r="B4842" t="s">
        <v>0</v>
      </c>
      <c r="C4842" s="4">
        <v>228847.2</v>
      </c>
      <c r="D4842" s="15" t="s">
        <v>78</v>
      </c>
      <c r="E4842" t="s">
        <v>58</v>
      </c>
      <c r="F4842">
        <v>24</v>
      </c>
    </row>
    <row r="4843" spans="1:6">
      <c r="A4843" s="7">
        <v>44564</v>
      </c>
      <c r="B4843" t="s">
        <v>0</v>
      </c>
      <c r="C4843" s="4">
        <v>228847.2</v>
      </c>
      <c r="D4843" s="15" t="s">
        <v>79</v>
      </c>
      <c r="E4843" t="s">
        <v>36</v>
      </c>
      <c r="F4843">
        <v>60</v>
      </c>
    </row>
    <row r="4844" spans="1:6">
      <c r="A4844" s="7">
        <v>44564</v>
      </c>
      <c r="B4844" t="s">
        <v>0</v>
      </c>
      <c r="C4844" s="4">
        <v>228847.2</v>
      </c>
      <c r="D4844" s="15" t="s">
        <v>80</v>
      </c>
      <c r="E4844" t="s">
        <v>60</v>
      </c>
      <c r="F4844">
        <v>95</v>
      </c>
    </row>
    <row r="4845" spans="1:6">
      <c r="A4845" s="7">
        <v>44564</v>
      </c>
      <c r="B4845" t="s">
        <v>0</v>
      </c>
      <c r="C4845" s="4">
        <v>228847.2</v>
      </c>
      <c r="D4845" s="15" t="s">
        <v>80</v>
      </c>
      <c r="E4845" t="s">
        <v>59</v>
      </c>
      <c r="F4845">
        <v>0</v>
      </c>
    </row>
    <row r="4846" spans="1:6">
      <c r="A4846" s="7">
        <v>44564</v>
      </c>
      <c r="B4846" t="s">
        <v>0</v>
      </c>
      <c r="C4846" s="4">
        <v>228847.2</v>
      </c>
      <c r="D4846" s="15" t="s">
        <v>81</v>
      </c>
      <c r="E4846" t="s">
        <v>15</v>
      </c>
      <c r="F4846">
        <v>14</v>
      </c>
    </row>
    <row r="4847" spans="1:6">
      <c r="A4847" s="7">
        <v>44564</v>
      </c>
      <c r="B4847" t="s">
        <v>0</v>
      </c>
      <c r="C4847" s="4">
        <v>228847.2</v>
      </c>
      <c r="D4847" s="15" t="s">
        <v>81</v>
      </c>
      <c r="E4847" t="s">
        <v>16</v>
      </c>
      <c r="F4847">
        <v>6</v>
      </c>
    </row>
    <row r="4848" spans="1:6">
      <c r="A4848" s="7">
        <v>44564</v>
      </c>
      <c r="B4848" t="s">
        <v>0</v>
      </c>
      <c r="C4848" s="4">
        <v>228847.2</v>
      </c>
      <c r="D4848" s="15" t="s">
        <v>81</v>
      </c>
      <c r="E4848" t="s">
        <v>17</v>
      </c>
      <c r="F4848">
        <v>0</v>
      </c>
    </row>
    <row r="4849" spans="1:6">
      <c r="A4849" s="7">
        <v>44564</v>
      </c>
      <c r="B4849" t="s">
        <v>0</v>
      </c>
      <c r="C4849" s="4">
        <v>228847.2</v>
      </c>
      <c r="D4849" s="15" t="s">
        <v>82</v>
      </c>
      <c r="E4849" t="s">
        <v>19</v>
      </c>
      <c r="F4849">
        <v>0</v>
      </c>
    </row>
    <row r="4850" spans="1:6">
      <c r="A4850" s="7">
        <v>44564</v>
      </c>
      <c r="B4850" t="s">
        <v>0</v>
      </c>
      <c r="C4850" s="4">
        <v>228847.2</v>
      </c>
      <c r="D4850" s="15" t="s">
        <v>83</v>
      </c>
      <c r="E4850" t="s">
        <v>14</v>
      </c>
      <c r="F4850">
        <v>4</v>
      </c>
    </row>
    <row r="4851" spans="1:6">
      <c r="A4851" s="7">
        <v>44564</v>
      </c>
      <c r="B4851" t="s">
        <v>0</v>
      </c>
      <c r="C4851" s="4">
        <v>228847.2</v>
      </c>
      <c r="D4851" s="15" t="s">
        <v>84</v>
      </c>
      <c r="E4851" t="s">
        <v>38</v>
      </c>
      <c r="F4851">
        <v>496</v>
      </c>
    </row>
    <row r="4852" spans="1:6">
      <c r="A4852" s="7">
        <v>44564</v>
      </c>
      <c r="B4852" t="s">
        <v>0</v>
      </c>
      <c r="C4852" s="4">
        <v>228847.2</v>
      </c>
      <c r="D4852" s="15" t="s">
        <v>85</v>
      </c>
      <c r="E4852" t="s">
        <v>40</v>
      </c>
      <c r="F4852">
        <v>10226</v>
      </c>
    </row>
    <row r="4853" spans="1:6">
      <c r="A4853" s="7">
        <v>44564</v>
      </c>
      <c r="B4853" t="s">
        <v>0</v>
      </c>
      <c r="C4853" s="4">
        <v>228847.2</v>
      </c>
      <c r="D4853" s="15" t="s">
        <v>86</v>
      </c>
      <c r="E4853" t="s">
        <v>13</v>
      </c>
      <c r="F4853">
        <v>0</v>
      </c>
    </row>
    <row r="4854" spans="1:6">
      <c r="A4854" s="7">
        <v>44564</v>
      </c>
      <c r="B4854" t="s">
        <v>0</v>
      </c>
      <c r="C4854" s="4">
        <v>228847.2</v>
      </c>
      <c r="D4854" s="15" t="s">
        <v>87</v>
      </c>
      <c r="E4854" t="s">
        <v>37</v>
      </c>
      <c r="F4854">
        <v>0</v>
      </c>
    </row>
    <row r="4855" spans="1:6">
      <c r="A4855" s="7">
        <v>44564</v>
      </c>
      <c r="B4855" t="s">
        <v>0</v>
      </c>
      <c r="C4855" s="4">
        <v>228847.2</v>
      </c>
      <c r="D4855" s="15" t="s">
        <v>88</v>
      </c>
      <c r="E4855" t="s">
        <v>39</v>
      </c>
      <c r="F4855">
        <v>0</v>
      </c>
    </row>
    <row r="4856" spans="1:6">
      <c r="A4856" s="7">
        <v>44564</v>
      </c>
      <c r="B4856" t="s">
        <v>0</v>
      </c>
      <c r="C4856" s="4">
        <v>228847.2</v>
      </c>
      <c r="D4856" s="15" t="s">
        <v>89</v>
      </c>
      <c r="E4856" t="s">
        <v>20</v>
      </c>
      <c r="F4856">
        <v>488</v>
      </c>
    </row>
    <row r="4857" spans="1:6">
      <c r="A4857" s="7">
        <v>44564</v>
      </c>
      <c r="B4857" t="s">
        <v>0</v>
      </c>
      <c r="C4857" s="4">
        <v>228847.2</v>
      </c>
      <c r="D4857" s="15" t="s">
        <v>89</v>
      </c>
      <c r="E4857" t="s">
        <v>21</v>
      </c>
      <c r="F4857">
        <v>3</v>
      </c>
    </row>
    <row r="4858" spans="1:6">
      <c r="A4858" s="7">
        <v>44564</v>
      </c>
      <c r="B4858" t="s">
        <v>0</v>
      </c>
      <c r="C4858" s="4">
        <v>228847.2</v>
      </c>
      <c r="D4858" s="15" t="s">
        <v>89</v>
      </c>
      <c r="E4858" t="s">
        <v>22</v>
      </c>
      <c r="F4858">
        <v>574</v>
      </c>
    </row>
    <row r="4859" spans="1:6">
      <c r="A4859" s="7">
        <v>44564</v>
      </c>
      <c r="B4859" t="s">
        <v>0</v>
      </c>
      <c r="C4859" s="4">
        <v>228847.2</v>
      </c>
      <c r="D4859" s="15" t="s">
        <v>90</v>
      </c>
      <c r="E4859" t="s">
        <v>91</v>
      </c>
      <c r="F4859">
        <v>0</v>
      </c>
    </row>
    <row r="4860" spans="1:6">
      <c r="A4860" s="7">
        <v>44564</v>
      </c>
      <c r="B4860" t="s">
        <v>0</v>
      </c>
      <c r="C4860" s="4">
        <v>228847.2</v>
      </c>
      <c r="D4860" s="15" t="s">
        <v>90</v>
      </c>
      <c r="E4860" t="s">
        <v>18</v>
      </c>
      <c r="F4860">
        <v>0</v>
      </c>
    </row>
    <row r="4861" spans="1:6">
      <c r="A4861" s="7">
        <v>44564</v>
      </c>
      <c r="B4861" t="s">
        <v>0</v>
      </c>
      <c r="C4861" s="4">
        <v>228847.2</v>
      </c>
      <c r="D4861" s="15" t="s">
        <v>90</v>
      </c>
      <c r="E4861" t="s">
        <v>92</v>
      </c>
      <c r="F4861">
        <v>1</v>
      </c>
    </row>
    <row r="4862" spans="1:6">
      <c r="A4862" s="7">
        <v>44564</v>
      </c>
      <c r="B4862" t="s">
        <v>0</v>
      </c>
      <c r="C4862" s="4">
        <v>228847.2</v>
      </c>
      <c r="D4862" s="15" t="s">
        <v>90</v>
      </c>
      <c r="E4862" t="s">
        <v>93</v>
      </c>
      <c r="F4862">
        <v>1</v>
      </c>
    </row>
    <row r="4863" spans="1:6">
      <c r="A4863" s="7">
        <v>44564</v>
      </c>
      <c r="B4863" t="s">
        <v>0</v>
      </c>
      <c r="C4863" s="4">
        <v>228847.2</v>
      </c>
      <c r="D4863" s="15" t="s">
        <v>90</v>
      </c>
      <c r="E4863" t="s">
        <v>94</v>
      </c>
      <c r="F4863">
        <v>1</v>
      </c>
    </row>
    <row r="4864" spans="1:6">
      <c r="A4864" s="7">
        <v>44565</v>
      </c>
      <c r="B4864" t="s">
        <v>0</v>
      </c>
      <c r="C4864" s="4">
        <v>195096.16</v>
      </c>
      <c r="D4864" s="15" t="s">
        <v>73</v>
      </c>
      <c r="E4864" t="s">
        <v>56</v>
      </c>
      <c r="F4864">
        <v>0</v>
      </c>
    </row>
    <row r="4865" spans="1:6">
      <c r="A4865" s="7">
        <v>44565</v>
      </c>
      <c r="B4865" t="s">
        <v>0</v>
      </c>
      <c r="C4865" s="4">
        <v>195096.16</v>
      </c>
      <c r="D4865" s="15" t="s">
        <v>73</v>
      </c>
      <c r="E4865" t="s">
        <v>55</v>
      </c>
      <c r="F4865">
        <v>0</v>
      </c>
    </row>
    <row r="4866" spans="1:6">
      <c r="A4866" s="7">
        <v>44565</v>
      </c>
      <c r="B4866" t="s">
        <v>0</v>
      </c>
      <c r="C4866" s="4">
        <v>195096.16</v>
      </c>
      <c r="D4866" s="15" t="s">
        <v>76</v>
      </c>
      <c r="E4866" t="s">
        <v>25</v>
      </c>
      <c r="F4866">
        <v>91</v>
      </c>
    </row>
    <row r="4867" spans="1:6">
      <c r="A4867" s="7">
        <v>44565</v>
      </c>
      <c r="B4867" t="s">
        <v>0</v>
      </c>
      <c r="C4867" s="4">
        <v>195096.16</v>
      </c>
      <c r="D4867" s="15" t="s">
        <v>78</v>
      </c>
      <c r="E4867" t="s">
        <v>57</v>
      </c>
      <c r="F4867">
        <v>84</v>
      </c>
    </row>
    <row r="4868" spans="1:6">
      <c r="A4868" s="7">
        <v>44565</v>
      </c>
      <c r="B4868" t="s">
        <v>0</v>
      </c>
      <c r="C4868" s="4">
        <v>195096.16</v>
      </c>
      <c r="D4868" s="15" t="s">
        <v>78</v>
      </c>
      <c r="E4868" t="s">
        <v>58</v>
      </c>
      <c r="F4868">
        <v>26</v>
      </c>
    </row>
    <row r="4869" spans="1:6">
      <c r="A4869" s="7">
        <v>44565</v>
      </c>
      <c r="B4869" t="s">
        <v>0</v>
      </c>
      <c r="C4869" s="4">
        <v>195096.16</v>
      </c>
      <c r="D4869" s="15" t="s">
        <v>79</v>
      </c>
      <c r="E4869" t="s">
        <v>36</v>
      </c>
      <c r="F4869">
        <v>60</v>
      </c>
    </row>
    <row r="4870" spans="1:6">
      <c r="A4870" s="7">
        <v>44565</v>
      </c>
      <c r="B4870" t="s">
        <v>0</v>
      </c>
      <c r="C4870" s="4">
        <v>195096.16</v>
      </c>
      <c r="D4870" s="15" t="s">
        <v>80</v>
      </c>
      <c r="E4870" t="s">
        <v>60</v>
      </c>
      <c r="F4870">
        <v>113</v>
      </c>
    </row>
    <row r="4871" spans="1:6">
      <c r="A4871" s="7">
        <v>44565</v>
      </c>
      <c r="B4871" t="s">
        <v>0</v>
      </c>
      <c r="C4871" s="4">
        <v>195096.16</v>
      </c>
      <c r="D4871" s="15" t="s">
        <v>80</v>
      </c>
      <c r="E4871" t="s">
        <v>59</v>
      </c>
      <c r="F4871">
        <v>0</v>
      </c>
    </row>
    <row r="4872" spans="1:6">
      <c r="A4872" s="7">
        <v>44565</v>
      </c>
      <c r="B4872" t="s">
        <v>0</v>
      </c>
      <c r="C4872" s="4">
        <v>195096.16</v>
      </c>
      <c r="D4872" s="15" t="s">
        <v>81</v>
      </c>
      <c r="E4872" t="s">
        <v>15</v>
      </c>
      <c r="F4872">
        <v>13</v>
      </c>
    </row>
    <row r="4873" spans="1:6">
      <c r="A4873" s="7">
        <v>44565</v>
      </c>
      <c r="B4873" t="s">
        <v>0</v>
      </c>
      <c r="C4873" s="4">
        <v>195096.16</v>
      </c>
      <c r="D4873" s="15" t="s">
        <v>81</v>
      </c>
      <c r="E4873" t="s">
        <v>16</v>
      </c>
      <c r="F4873">
        <v>5</v>
      </c>
    </row>
    <row r="4874" spans="1:6">
      <c r="A4874" s="7">
        <v>44565</v>
      </c>
      <c r="B4874" t="s">
        <v>0</v>
      </c>
      <c r="C4874" s="4">
        <v>195096.16</v>
      </c>
      <c r="D4874" s="15" t="s">
        <v>81</v>
      </c>
      <c r="E4874" t="s">
        <v>17</v>
      </c>
      <c r="F4874">
        <v>0</v>
      </c>
    </row>
    <row r="4875" spans="1:6">
      <c r="A4875" s="7">
        <v>44565</v>
      </c>
      <c r="B4875" t="s">
        <v>0</v>
      </c>
      <c r="C4875" s="4">
        <v>195096.16</v>
      </c>
      <c r="D4875" s="15" t="s">
        <v>82</v>
      </c>
      <c r="E4875" t="s">
        <v>19</v>
      </c>
      <c r="F4875">
        <v>0</v>
      </c>
    </row>
    <row r="4876" spans="1:6">
      <c r="A4876" s="7">
        <v>44565</v>
      </c>
      <c r="B4876" t="s">
        <v>0</v>
      </c>
      <c r="C4876" s="4">
        <v>195096.16</v>
      </c>
      <c r="D4876" s="15" t="s">
        <v>83</v>
      </c>
      <c r="E4876" t="s">
        <v>14</v>
      </c>
      <c r="F4876">
        <v>4</v>
      </c>
    </row>
    <row r="4877" spans="1:6">
      <c r="A4877" s="7">
        <v>44565</v>
      </c>
      <c r="B4877" t="s">
        <v>0</v>
      </c>
      <c r="C4877" s="4">
        <v>195096.16</v>
      </c>
      <c r="D4877" s="15" t="s">
        <v>84</v>
      </c>
      <c r="E4877" t="s">
        <v>38</v>
      </c>
      <c r="F4877">
        <v>492</v>
      </c>
    </row>
    <row r="4878" spans="1:6">
      <c r="A4878" s="7">
        <v>44565</v>
      </c>
      <c r="B4878" t="s">
        <v>0</v>
      </c>
      <c r="C4878" s="4">
        <v>195096.16</v>
      </c>
      <c r="D4878" s="15" t="s">
        <v>85</v>
      </c>
      <c r="E4878" t="s">
        <v>40</v>
      </c>
      <c r="F4878">
        <v>10701</v>
      </c>
    </row>
    <row r="4879" spans="1:6">
      <c r="A4879" s="7">
        <v>44565</v>
      </c>
      <c r="B4879" t="s">
        <v>0</v>
      </c>
      <c r="C4879" s="4">
        <v>195096.16</v>
      </c>
      <c r="D4879" s="15" t="s">
        <v>86</v>
      </c>
      <c r="E4879" t="s">
        <v>13</v>
      </c>
      <c r="F4879">
        <v>0</v>
      </c>
    </row>
    <row r="4880" spans="1:6">
      <c r="A4880" s="7">
        <v>44565</v>
      </c>
      <c r="B4880" t="s">
        <v>0</v>
      </c>
      <c r="C4880" s="4">
        <v>195096.16</v>
      </c>
      <c r="D4880" s="15" t="s">
        <v>87</v>
      </c>
      <c r="E4880" t="s">
        <v>37</v>
      </c>
      <c r="F4880">
        <v>0</v>
      </c>
    </row>
    <row r="4881" spans="1:6">
      <c r="A4881" s="7">
        <v>44565</v>
      </c>
      <c r="B4881" t="s">
        <v>0</v>
      </c>
      <c r="C4881" s="4">
        <v>195096.16</v>
      </c>
      <c r="D4881" s="15" t="s">
        <v>88</v>
      </c>
      <c r="E4881" t="s">
        <v>39</v>
      </c>
      <c r="F4881">
        <v>0</v>
      </c>
    </row>
    <row r="4882" spans="1:6">
      <c r="A4882" s="7">
        <v>44565</v>
      </c>
      <c r="B4882" t="s">
        <v>0</v>
      </c>
      <c r="C4882" s="4">
        <v>195096.16</v>
      </c>
      <c r="D4882" s="15" t="s">
        <v>89</v>
      </c>
      <c r="E4882" t="s">
        <v>20</v>
      </c>
      <c r="F4882">
        <v>495</v>
      </c>
    </row>
    <row r="4883" spans="1:6">
      <c r="A4883" s="7">
        <v>44565</v>
      </c>
      <c r="B4883" t="s">
        <v>0</v>
      </c>
      <c r="C4883" s="4">
        <v>195096.16</v>
      </c>
      <c r="D4883" s="15" t="s">
        <v>89</v>
      </c>
      <c r="E4883" t="s">
        <v>21</v>
      </c>
      <c r="F4883">
        <v>4</v>
      </c>
    </row>
    <row r="4884" spans="1:6">
      <c r="A4884" s="7">
        <v>44565</v>
      </c>
      <c r="B4884" t="s">
        <v>0</v>
      </c>
      <c r="C4884" s="4">
        <v>195096.16</v>
      </c>
      <c r="D4884" s="15" t="s">
        <v>89</v>
      </c>
      <c r="E4884" t="s">
        <v>22</v>
      </c>
      <c r="F4884">
        <v>627</v>
      </c>
    </row>
    <row r="4885" spans="1:6">
      <c r="A4885" s="7">
        <v>44565</v>
      </c>
      <c r="B4885" t="s">
        <v>0</v>
      </c>
      <c r="C4885" s="4">
        <v>195096.16</v>
      </c>
      <c r="D4885" s="15" t="s">
        <v>90</v>
      </c>
      <c r="E4885" t="s">
        <v>91</v>
      </c>
      <c r="F4885">
        <v>1</v>
      </c>
    </row>
    <row r="4886" spans="1:6">
      <c r="A4886" s="7">
        <v>44565</v>
      </c>
      <c r="B4886" t="s">
        <v>0</v>
      </c>
      <c r="C4886" s="4">
        <v>195096.16</v>
      </c>
      <c r="D4886" s="15" t="s">
        <v>90</v>
      </c>
      <c r="E4886" t="s">
        <v>18</v>
      </c>
      <c r="F4886">
        <v>0</v>
      </c>
    </row>
    <row r="4887" spans="1:6">
      <c r="A4887" s="7">
        <v>44565</v>
      </c>
      <c r="B4887" t="s">
        <v>0</v>
      </c>
      <c r="C4887" s="4">
        <v>195096.16</v>
      </c>
      <c r="D4887" s="15" t="s">
        <v>90</v>
      </c>
      <c r="E4887" t="s">
        <v>92</v>
      </c>
      <c r="F4887">
        <v>1</v>
      </c>
    </row>
    <row r="4888" spans="1:6">
      <c r="A4888" s="7">
        <v>44565</v>
      </c>
      <c r="B4888" t="s">
        <v>0</v>
      </c>
      <c r="C4888" s="4">
        <v>195096.16</v>
      </c>
      <c r="D4888" s="15" t="s">
        <v>90</v>
      </c>
      <c r="E4888" t="s">
        <v>93</v>
      </c>
      <c r="F4888">
        <v>0</v>
      </c>
    </row>
    <row r="4889" spans="1:6">
      <c r="A4889" s="7">
        <v>44565</v>
      </c>
      <c r="B4889" t="s">
        <v>0</v>
      </c>
      <c r="C4889" s="4">
        <v>195096.16</v>
      </c>
      <c r="D4889" s="15" t="s">
        <v>90</v>
      </c>
      <c r="E4889" t="s">
        <v>94</v>
      </c>
      <c r="F4889">
        <v>0</v>
      </c>
    </row>
    <row r="4890" spans="1:6">
      <c r="A4890" s="7">
        <v>44566</v>
      </c>
      <c r="B4890" t="s">
        <v>0</v>
      </c>
      <c r="C4890" s="4">
        <v>197396</v>
      </c>
      <c r="D4890" s="15" t="s">
        <v>73</v>
      </c>
      <c r="E4890" t="s">
        <v>56</v>
      </c>
      <c r="F4890">
        <v>0</v>
      </c>
    </row>
    <row r="4891" spans="1:6">
      <c r="A4891" s="7">
        <v>44566</v>
      </c>
      <c r="B4891" t="s">
        <v>0</v>
      </c>
      <c r="C4891" s="4">
        <v>197396</v>
      </c>
      <c r="D4891" s="15" t="s">
        <v>73</v>
      </c>
      <c r="E4891" t="s">
        <v>55</v>
      </c>
      <c r="F4891">
        <v>0</v>
      </c>
    </row>
    <row r="4892" spans="1:6">
      <c r="A4892" s="7">
        <v>44566</v>
      </c>
      <c r="B4892" t="s">
        <v>0</v>
      </c>
      <c r="C4892" s="4">
        <v>197396</v>
      </c>
      <c r="D4892" s="15" t="s">
        <v>76</v>
      </c>
      <c r="E4892" t="s">
        <v>25</v>
      </c>
      <c r="F4892">
        <v>71</v>
      </c>
    </row>
    <row r="4893" spans="1:6">
      <c r="A4893" s="7">
        <v>44566</v>
      </c>
      <c r="B4893" t="s">
        <v>0</v>
      </c>
      <c r="C4893" s="4">
        <v>197396</v>
      </c>
      <c r="D4893" s="15" t="s">
        <v>78</v>
      </c>
      <c r="E4893" t="s">
        <v>57</v>
      </c>
      <c r="F4893">
        <v>78</v>
      </c>
    </row>
    <row r="4894" spans="1:6">
      <c r="A4894" s="7">
        <v>44566</v>
      </c>
      <c r="B4894" t="s">
        <v>0</v>
      </c>
      <c r="C4894" s="4">
        <v>197396</v>
      </c>
      <c r="D4894" s="15" t="s">
        <v>78</v>
      </c>
      <c r="E4894" t="s">
        <v>58</v>
      </c>
      <c r="F4894">
        <v>33</v>
      </c>
    </row>
    <row r="4895" spans="1:6">
      <c r="A4895" s="7">
        <v>44566</v>
      </c>
      <c r="B4895" t="s">
        <v>0</v>
      </c>
      <c r="C4895" s="4">
        <v>197396</v>
      </c>
      <c r="D4895" s="15" t="s">
        <v>79</v>
      </c>
      <c r="E4895" t="s">
        <v>36</v>
      </c>
      <c r="F4895">
        <v>53</v>
      </c>
    </row>
    <row r="4896" spans="1:6">
      <c r="A4896" s="7">
        <v>44566</v>
      </c>
      <c r="B4896" t="s">
        <v>0</v>
      </c>
      <c r="C4896" s="4">
        <v>197396</v>
      </c>
      <c r="D4896" s="15" t="s">
        <v>80</v>
      </c>
      <c r="E4896" t="s">
        <v>60</v>
      </c>
      <c r="F4896">
        <v>127</v>
      </c>
    </row>
    <row r="4897" spans="1:6">
      <c r="A4897" s="7">
        <v>44566</v>
      </c>
      <c r="B4897" t="s">
        <v>0</v>
      </c>
      <c r="C4897" s="4">
        <v>197396</v>
      </c>
      <c r="D4897" s="15" t="s">
        <v>80</v>
      </c>
      <c r="E4897" t="s">
        <v>59</v>
      </c>
      <c r="F4897">
        <v>0</v>
      </c>
    </row>
    <row r="4898" spans="1:6">
      <c r="A4898" s="7">
        <v>44566</v>
      </c>
      <c r="B4898" t="s">
        <v>0</v>
      </c>
      <c r="C4898" s="4">
        <v>197396</v>
      </c>
      <c r="D4898" s="15" t="s">
        <v>81</v>
      </c>
      <c r="E4898" t="s">
        <v>15</v>
      </c>
      <c r="F4898">
        <v>25</v>
      </c>
    </row>
    <row r="4899" spans="1:6">
      <c r="A4899" s="7">
        <v>44566</v>
      </c>
      <c r="B4899" t="s">
        <v>0</v>
      </c>
      <c r="C4899" s="4">
        <v>197396</v>
      </c>
      <c r="D4899" s="15" t="s">
        <v>81</v>
      </c>
      <c r="E4899" t="s">
        <v>16</v>
      </c>
      <c r="F4899">
        <v>7</v>
      </c>
    </row>
    <row r="4900" spans="1:6">
      <c r="A4900" s="7">
        <v>44566</v>
      </c>
      <c r="B4900" t="s">
        <v>0</v>
      </c>
      <c r="C4900" s="4">
        <v>197396</v>
      </c>
      <c r="D4900" s="15" t="s">
        <v>81</v>
      </c>
      <c r="E4900" t="s">
        <v>17</v>
      </c>
      <c r="F4900">
        <v>17</v>
      </c>
    </row>
    <row r="4901" spans="1:6">
      <c r="A4901" s="7">
        <v>44566</v>
      </c>
      <c r="B4901" t="s">
        <v>0</v>
      </c>
      <c r="C4901" s="4">
        <v>197396</v>
      </c>
      <c r="D4901" s="15" t="s">
        <v>82</v>
      </c>
      <c r="E4901" t="s">
        <v>19</v>
      </c>
      <c r="F4901">
        <v>0</v>
      </c>
    </row>
    <row r="4902" spans="1:6">
      <c r="A4902" s="7">
        <v>44566</v>
      </c>
      <c r="B4902" t="s">
        <v>0</v>
      </c>
      <c r="C4902" s="4">
        <v>197396</v>
      </c>
      <c r="D4902" s="15" t="s">
        <v>83</v>
      </c>
      <c r="E4902" t="s">
        <v>14</v>
      </c>
      <c r="F4902">
        <v>4</v>
      </c>
    </row>
    <row r="4903" spans="1:6">
      <c r="A4903" s="7">
        <v>44566</v>
      </c>
      <c r="B4903" t="s">
        <v>0</v>
      </c>
      <c r="C4903" s="4">
        <v>197396</v>
      </c>
      <c r="D4903" s="15" t="s">
        <v>84</v>
      </c>
      <c r="E4903" t="s">
        <v>38</v>
      </c>
      <c r="F4903">
        <v>538</v>
      </c>
    </row>
    <row r="4904" spans="1:6">
      <c r="A4904" s="7">
        <v>44566</v>
      </c>
      <c r="B4904" t="s">
        <v>0</v>
      </c>
      <c r="C4904" s="4">
        <v>197396</v>
      </c>
      <c r="D4904" s="15" t="s">
        <v>85</v>
      </c>
      <c r="E4904" t="s">
        <v>40</v>
      </c>
      <c r="F4904">
        <v>10954</v>
      </c>
    </row>
    <row r="4905" spans="1:6">
      <c r="A4905" s="7">
        <v>44566</v>
      </c>
      <c r="B4905" t="s">
        <v>0</v>
      </c>
      <c r="C4905" s="4">
        <v>197396</v>
      </c>
      <c r="D4905" s="15" t="s">
        <v>86</v>
      </c>
      <c r="E4905" t="s">
        <v>13</v>
      </c>
      <c r="F4905">
        <v>0</v>
      </c>
    </row>
    <row r="4906" spans="1:6">
      <c r="A4906" s="7">
        <v>44566</v>
      </c>
      <c r="B4906" t="s">
        <v>0</v>
      </c>
      <c r="C4906" s="4">
        <v>197396</v>
      </c>
      <c r="D4906" s="15" t="s">
        <v>87</v>
      </c>
      <c r="E4906" t="s">
        <v>37</v>
      </c>
      <c r="F4906">
        <v>0</v>
      </c>
    </row>
    <row r="4907" spans="1:6">
      <c r="A4907" s="7">
        <v>44566</v>
      </c>
      <c r="B4907" t="s">
        <v>0</v>
      </c>
      <c r="C4907" s="4">
        <v>197396</v>
      </c>
      <c r="D4907" s="15" t="s">
        <v>88</v>
      </c>
      <c r="E4907" t="s">
        <v>39</v>
      </c>
      <c r="F4907">
        <v>0</v>
      </c>
    </row>
    <row r="4908" spans="1:6">
      <c r="A4908" s="7">
        <v>44566</v>
      </c>
      <c r="B4908" t="s">
        <v>0</v>
      </c>
      <c r="C4908" s="4">
        <v>197396</v>
      </c>
      <c r="D4908" s="15" t="s">
        <v>89</v>
      </c>
      <c r="E4908" t="s">
        <v>20</v>
      </c>
      <c r="F4908">
        <v>532</v>
      </c>
    </row>
    <row r="4909" spans="1:6">
      <c r="A4909" s="7">
        <v>44566</v>
      </c>
      <c r="B4909" t="s">
        <v>0</v>
      </c>
      <c r="C4909" s="4">
        <v>197396</v>
      </c>
      <c r="D4909" s="15" t="s">
        <v>89</v>
      </c>
      <c r="E4909" t="s">
        <v>21</v>
      </c>
      <c r="F4909">
        <v>3</v>
      </c>
    </row>
    <row r="4910" spans="1:6">
      <c r="A4910" s="7">
        <v>44566</v>
      </c>
      <c r="B4910" t="s">
        <v>0</v>
      </c>
      <c r="C4910" s="4">
        <v>197396</v>
      </c>
      <c r="D4910" s="15" t="s">
        <v>89</v>
      </c>
      <c r="E4910" t="s">
        <v>22</v>
      </c>
      <c r="F4910">
        <v>611</v>
      </c>
    </row>
    <row r="4911" spans="1:6">
      <c r="A4911" s="7">
        <v>44566</v>
      </c>
      <c r="B4911" t="s">
        <v>0</v>
      </c>
      <c r="C4911" s="4">
        <v>197396</v>
      </c>
      <c r="D4911" s="15" t="s">
        <v>90</v>
      </c>
      <c r="E4911" t="s">
        <v>91</v>
      </c>
      <c r="F4911">
        <v>0</v>
      </c>
    </row>
    <row r="4912" spans="1:6">
      <c r="A4912" s="7">
        <v>44566</v>
      </c>
      <c r="B4912" t="s">
        <v>0</v>
      </c>
      <c r="C4912" s="4">
        <v>197396</v>
      </c>
      <c r="D4912" s="15" t="s">
        <v>90</v>
      </c>
      <c r="E4912" t="s">
        <v>18</v>
      </c>
      <c r="F4912">
        <v>0</v>
      </c>
    </row>
    <row r="4913" spans="1:6">
      <c r="A4913" s="7">
        <v>44566</v>
      </c>
      <c r="B4913" t="s">
        <v>0</v>
      </c>
      <c r="C4913" s="4">
        <v>197396</v>
      </c>
      <c r="D4913" s="15" t="s">
        <v>90</v>
      </c>
      <c r="E4913" t="s">
        <v>92</v>
      </c>
      <c r="F4913">
        <v>1</v>
      </c>
    </row>
    <row r="4914" spans="1:6">
      <c r="A4914" s="7">
        <v>44566</v>
      </c>
      <c r="B4914" t="s">
        <v>0</v>
      </c>
      <c r="C4914" s="4">
        <v>197396</v>
      </c>
      <c r="D4914" s="15" t="s">
        <v>90</v>
      </c>
      <c r="E4914" t="s">
        <v>93</v>
      </c>
      <c r="F4914">
        <v>0</v>
      </c>
    </row>
    <row r="4915" spans="1:6">
      <c r="A4915" s="7">
        <v>44566</v>
      </c>
      <c r="B4915" t="s">
        <v>0</v>
      </c>
      <c r="C4915" s="4">
        <v>197396</v>
      </c>
      <c r="D4915" s="15" t="s">
        <v>90</v>
      </c>
      <c r="E4915" t="s">
        <v>94</v>
      </c>
      <c r="F4915">
        <v>0</v>
      </c>
    </row>
    <row r="4916" spans="1:6">
      <c r="A4916" s="7">
        <v>44567</v>
      </c>
      <c r="B4916" t="s">
        <v>0</v>
      </c>
      <c r="C4916" s="4">
        <v>193540.09</v>
      </c>
      <c r="D4916" s="15" t="s">
        <v>73</v>
      </c>
      <c r="E4916" t="s">
        <v>56</v>
      </c>
      <c r="F4916">
        <v>0</v>
      </c>
    </row>
    <row r="4917" spans="1:6">
      <c r="A4917" s="7">
        <v>44567</v>
      </c>
      <c r="B4917" t="s">
        <v>0</v>
      </c>
      <c r="C4917" s="4">
        <v>193540.09</v>
      </c>
      <c r="D4917" s="15" t="s">
        <v>73</v>
      </c>
      <c r="E4917" t="s">
        <v>55</v>
      </c>
      <c r="F4917">
        <v>0</v>
      </c>
    </row>
    <row r="4918" spans="1:6">
      <c r="A4918" s="7">
        <v>44567</v>
      </c>
      <c r="B4918" t="s">
        <v>0</v>
      </c>
      <c r="C4918" s="4">
        <v>193540.09</v>
      </c>
      <c r="D4918" s="15" t="s">
        <v>76</v>
      </c>
      <c r="E4918" t="s">
        <v>25</v>
      </c>
      <c r="F4918">
        <v>92</v>
      </c>
    </row>
    <row r="4919" spans="1:6">
      <c r="A4919" s="7">
        <v>44567</v>
      </c>
      <c r="B4919" t="s">
        <v>0</v>
      </c>
      <c r="C4919" s="4">
        <v>193540.09</v>
      </c>
      <c r="D4919" s="15" t="s">
        <v>78</v>
      </c>
      <c r="E4919" t="s">
        <v>57</v>
      </c>
      <c r="F4919">
        <v>86</v>
      </c>
    </row>
    <row r="4920" spans="1:6">
      <c r="A4920" s="7">
        <v>44567</v>
      </c>
      <c r="B4920" t="s">
        <v>0</v>
      </c>
      <c r="C4920" s="4">
        <v>193540.09</v>
      </c>
      <c r="D4920" s="15" t="s">
        <v>78</v>
      </c>
      <c r="E4920" t="s">
        <v>58</v>
      </c>
      <c r="F4920">
        <v>30</v>
      </c>
    </row>
    <row r="4921" spans="1:6">
      <c r="A4921" s="7">
        <v>44567</v>
      </c>
      <c r="B4921" t="s">
        <v>0</v>
      </c>
      <c r="C4921" s="4">
        <v>193540.09</v>
      </c>
      <c r="D4921" s="15" t="s">
        <v>79</v>
      </c>
      <c r="E4921" t="s">
        <v>36</v>
      </c>
      <c r="F4921">
        <v>49</v>
      </c>
    </row>
    <row r="4922" spans="1:6">
      <c r="A4922" s="7">
        <v>44567</v>
      </c>
      <c r="B4922" t="s">
        <v>0</v>
      </c>
      <c r="C4922" s="4">
        <v>193540.09</v>
      </c>
      <c r="D4922" s="15" t="s">
        <v>80</v>
      </c>
      <c r="E4922" t="s">
        <v>60</v>
      </c>
      <c r="F4922">
        <v>124</v>
      </c>
    </row>
    <row r="4923" spans="1:6">
      <c r="A4923" s="7">
        <v>44567</v>
      </c>
      <c r="B4923" t="s">
        <v>0</v>
      </c>
      <c r="C4923" s="4">
        <v>193540.09</v>
      </c>
      <c r="D4923" s="15" t="s">
        <v>80</v>
      </c>
      <c r="E4923" t="s">
        <v>59</v>
      </c>
      <c r="F4923">
        <v>0</v>
      </c>
    </row>
    <row r="4924" spans="1:6">
      <c r="A4924" s="7">
        <v>44567</v>
      </c>
      <c r="B4924" t="s">
        <v>0</v>
      </c>
      <c r="C4924" s="4">
        <v>193540.09</v>
      </c>
      <c r="D4924" s="15" t="s">
        <v>81</v>
      </c>
      <c r="E4924" t="s">
        <v>15</v>
      </c>
      <c r="F4924">
        <v>19</v>
      </c>
    </row>
    <row r="4925" spans="1:6">
      <c r="A4925" s="7">
        <v>44567</v>
      </c>
      <c r="B4925" t="s">
        <v>0</v>
      </c>
      <c r="C4925" s="4">
        <v>193540.09</v>
      </c>
      <c r="D4925" s="15" t="s">
        <v>81</v>
      </c>
      <c r="E4925" t="s">
        <v>16</v>
      </c>
      <c r="F4925">
        <v>4</v>
      </c>
    </row>
    <row r="4926" spans="1:6">
      <c r="A4926" s="7">
        <v>44567</v>
      </c>
      <c r="B4926" t="s">
        <v>0</v>
      </c>
      <c r="C4926" s="4">
        <v>193540.09</v>
      </c>
      <c r="D4926" s="15" t="s">
        <v>81</v>
      </c>
      <c r="E4926" t="s">
        <v>17</v>
      </c>
      <c r="F4926">
        <v>15</v>
      </c>
    </row>
    <row r="4927" spans="1:6">
      <c r="A4927" s="7">
        <v>44567</v>
      </c>
      <c r="B4927" t="s">
        <v>0</v>
      </c>
      <c r="C4927" s="4">
        <v>193540.09</v>
      </c>
      <c r="D4927" s="15" t="s">
        <v>82</v>
      </c>
      <c r="E4927" t="s">
        <v>19</v>
      </c>
      <c r="F4927">
        <v>0</v>
      </c>
    </row>
    <row r="4928" spans="1:6">
      <c r="A4928" s="7">
        <v>44567</v>
      </c>
      <c r="B4928" t="s">
        <v>0</v>
      </c>
      <c r="C4928" s="4">
        <v>193540.09</v>
      </c>
      <c r="D4928" s="15" t="s">
        <v>83</v>
      </c>
      <c r="E4928" t="s">
        <v>14</v>
      </c>
      <c r="F4928">
        <v>5</v>
      </c>
    </row>
    <row r="4929" spans="1:6">
      <c r="A4929" s="7">
        <v>44567</v>
      </c>
      <c r="B4929" t="s">
        <v>0</v>
      </c>
      <c r="C4929" s="4">
        <v>193540.09</v>
      </c>
      <c r="D4929" s="15" t="s">
        <v>84</v>
      </c>
      <c r="E4929" t="s">
        <v>38</v>
      </c>
      <c r="F4929">
        <v>532</v>
      </c>
    </row>
    <row r="4930" spans="1:6">
      <c r="A4930" s="7">
        <v>44567</v>
      </c>
      <c r="B4930" t="s">
        <v>0</v>
      </c>
      <c r="C4930" s="4">
        <v>193540.09</v>
      </c>
      <c r="D4930" s="15" t="s">
        <v>85</v>
      </c>
      <c r="E4930" t="s">
        <v>40</v>
      </c>
      <c r="F4930">
        <v>10701</v>
      </c>
    </row>
    <row r="4931" spans="1:6">
      <c r="A4931" s="7">
        <v>44567</v>
      </c>
      <c r="B4931" t="s">
        <v>0</v>
      </c>
      <c r="C4931" s="4">
        <v>193540.09</v>
      </c>
      <c r="D4931" s="15" t="s">
        <v>86</v>
      </c>
      <c r="E4931" t="s">
        <v>13</v>
      </c>
      <c r="F4931">
        <v>0</v>
      </c>
    </row>
    <row r="4932" spans="1:6">
      <c r="A4932" s="7">
        <v>44567</v>
      </c>
      <c r="B4932" t="s">
        <v>0</v>
      </c>
      <c r="C4932" s="4">
        <v>193540.09</v>
      </c>
      <c r="D4932" s="15" t="s">
        <v>87</v>
      </c>
      <c r="E4932" t="s">
        <v>37</v>
      </c>
      <c r="F4932">
        <v>0</v>
      </c>
    </row>
    <row r="4933" spans="1:6">
      <c r="A4933" s="7">
        <v>44567</v>
      </c>
      <c r="B4933" t="s">
        <v>0</v>
      </c>
      <c r="C4933" s="4">
        <v>193540.09</v>
      </c>
      <c r="D4933" s="15" t="s">
        <v>88</v>
      </c>
      <c r="E4933" t="s">
        <v>39</v>
      </c>
      <c r="F4933">
        <v>0</v>
      </c>
    </row>
    <row r="4934" spans="1:6">
      <c r="A4934" s="7">
        <v>44567</v>
      </c>
      <c r="B4934" t="s">
        <v>0</v>
      </c>
      <c r="C4934" s="4">
        <v>193540.09</v>
      </c>
      <c r="D4934" s="15" t="s">
        <v>89</v>
      </c>
      <c r="E4934" t="s">
        <v>20</v>
      </c>
      <c r="F4934">
        <v>537</v>
      </c>
    </row>
    <row r="4935" spans="1:6">
      <c r="A4935" s="7">
        <v>44567</v>
      </c>
      <c r="B4935" t="s">
        <v>0</v>
      </c>
      <c r="C4935" s="4">
        <v>193540.09</v>
      </c>
      <c r="D4935" s="15" t="s">
        <v>89</v>
      </c>
      <c r="E4935" t="s">
        <v>21</v>
      </c>
      <c r="F4935">
        <v>3</v>
      </c>
    </row>
    <row r="4936" spans="1:6">
      <c r="A4936" s="7">
        <v>44567</v>
      </c>
      <c r="B4936" t="s">
        <v>0</v>
      </c>
      <c r="C4936" s="4">
        <v>193540.09</v>
      </c>
      <c r="D4936" s="15" t="s">
        <v>89</v>
      </c>
      <c r="E4936" t="s">
        <v>22</v>
      </c>
      <c r="F4936">
        <v>570</v>
      </c>
    </row>
    <row r="4937" spans="1:6">
      <c r="A4937" s="7">
        <v>44567</v>
      </c>
      <c r="B4937" t="s">
        <v>0</v>
      </c>
      <c r="C4937" s="4">
        <v>193540.09</v>
      </c>
      <c r="D4937" s="15" t="s">
        <v>90</v>
      </c>
      <c r="E4937" t="s">
        <v>91</v>
      </c>
      <c r="F4937">
        <v>1</v>
      </c>
    </row>
    <row r="4938" spans="1:6">
      <c r="A4938" s="7">
        <v>44567</v>
      </c>
      <c r="B4938" t="s">
        <v>0</v>
      </c>
      <c r="C4938" s="4">
        <v>193540.09</v>
      </c>
      <c r="D4938" s="15" t="s">
        <v>90</v>
      </c>
      <c r="E4938" t="s">
        <v>18</v>
      </c>
      <c r="F4938">
        <v>1</v>
      </c>
    </row>
    <row r="4939" spans="1:6">
      <c r="A4939" s="7">
        <v>44567</v>
      </c>
      <c r="B4939" t="s">
        <v>0</v>
      </c>
      <c r="C4939" s="4">
        <v>193540.09</v>
      </c>
      <c r="D4939" s="15" t="s">
        <v>90</v>
      </c>
      <c r="E4939" t="s">
        <v>92</v>
      </c>
      <c r="F4939">
        <v>1</v>
      </c>
    </row>
    <row r="4940" spans="1:6">
      <c r="A4940" s="7">
        <v>44567</v>
      </c>
      <c r="B4940" t="s">
        <v>0</v>
      </c>
      <c r="C4940" s="4">
        <v>193540.09</v>
      </c>
      <c r="D4940" s="15" t="s">
        <v>90</v>
      </c>
      <c r="E4940" t="s">
        <v>93</v>
      </c>
      <c r="F4940">
        <v>0</v>
      </c>
    </row>
    <row r="4941" spans="1:6">
      <c r="A4941" s="7">
        <v>44567</v>
      </c>
      <c r="B4941" t="s">
        <v>0</v>
      </c>
      <c r="C4941" s="4">
        <v>193540.09</v>
      </c>
      <c r="D4941" s="15" t="s">
        <v>90</v>
      </c>
      <c r="E4941" t="s">
        <v>94</v>
      </c>
      <c r="F4941">
        <v>1</v>
      </c>
    </row>
    <row r="4942" spans="1:6">
      <c r="A4942" s="7">
        <v>44568</v>
      </c>
      <c r="B4942" t="s">
        <v>0</v>
      </c>
      <c r="C4942" s="4">
        <v>200070.2</v>
      </c>
      <c r="D4942" s="15" t="s">
        <v>73</v>
      </c>
      <c r="E4942" t="s">
        <v>56</v>
      </c>
      <c r="F4942">
        <v>0</v>
      </c>
    </row>
    <row r="4943" spans="1:6">
      <c r="A4943" s="7">
        <v>44568</v>
      </c>
      <c r="B4943" t="s">
        <v>0</v>
      </c>
      <c r="C4943" s="4">
        <v>200070.2</v>
      </c>
      <c r="D4943" s="15" t="s">
        <v>73</v>
      </c>
      <c r="E4943" t="s">
        <v>55</v>
      </c>
      <c r="F4943">
        <v>0</v>
      </c>
    </row>
    <row r="4944" spans="1:6">
      <c r="A4944" s="7">
        <v>44568</v>
      </c>
      <c r="B4944" t="s">
        <v>0</v>
      </c>
      <c r="C4944" s="4">
        <v>200070.2</v>
      </c>
      <c r="D4944" s="15" t="s">
        <v>76</v>
      </c>
      <c r="E4944" t="s">
        <v>25</v>
      </c>
      <c r="F4944">
        <v>107</v>
      </c>
    </row>
    <row r="4945" spans="1:6">
      <c r="A4945" s="7">
        <v>44568</v>
      </c>
      <c r="B4945" t="s">
        <v>0</v>
      </c>
      <c r="C4945" s="4">
        <v>200070.2</v>
      </c>
      <c r="D4945" s="15" t="s">
        <v>78</v>
      </c>
      <c r="E4945" t="s">
        <v>57</v>
      </c>
      <c r="F4945">
        <v>112</v>
      </c>
    </row>
    <row r="4946" spans="1:6">
      <c r="A4946" s="7">
        <v>44568</v>
      </c>
      <c r="B4946" t="s">
        <v>0</v>
      </c>
      <c r="C4946" s="4">
        <v>200070.2</v>
      </c>
      <c r="D4946" s="15" t="s">
        <v>78</v>
      </c>
      <c r="E4946" t="s">
        <v>58</v>
      </c>
      <c r="F4946">
        <v>34</v>
      </c>
    </row>
    <row r="4947" spans="1:6">
      <c r="A4947" s="7">
        <v>44568</v>
      </c>
      <c r="B4947" t="s">
        <v>0</v>
      </c>
      <c r="C4947" s="4">
        <v>200070.2</v>
      </c>
      <c r="D4947" s="15" t="s">
        <v>79</v>
      </c>
      <c r="E4947" t="s">
        <v>36</v>
      </c>
      <c r="F4947">
        <v>50</v>
      </c>
    </row>
    <row r="4948" spans="1:6">
      <c r="A4948" s="7">
        <v>44568</v>
      </c>
      <c r="B4948" t="s">
        <v>0</v>
      </c>
      <c r="C4948" s="4">
        <v>200070.2</v>
      </c>
      <c r="D4948" s="15" t="s">
        <v>80</v>
      </c>
      <c r="E4948" t="s">
        <v>60</v>
      </c>
      <c r="F4948">
        <v>135</v>
      </c>
    </row>
    <row r="4949" spans="1:6">
      <c r="A4949" s="7">
        <v>44568</v>
      </c>
      <c r="B4949" t="s">
        <v>0</v>
      </c>
      <c r="C4949" s="4">
        <v>200070.2</v>
      </c>
      <c r="D4949" s="15" t="s">
        <v>80</v>
      </c>
      <c r="E4949" t="s">
        <v>59</v>
      </c>
      <c r="F4949">
        <v>0</v>
      </c>
    </row>
    <row r="4950" spans="1:6">
      <c r="A4950" s="7">
        <v>44568</v>
      </c>
      <c r="B4950" t="s">
        <v>0</v>
      </c>
      <c r="C4950" s="4">
        <v>200070.2</v>
      </c>
      <c r="D4950" s="15" t="s">
        <v>81</v>
      </c>
      <c r="E4950" t="s">
        <v>15</v>
      </c>
      <c r="F4950">
        <v>31</v>
      </c>
    </row>
    <row r="4951" spans="1:6">
      <c r="A4951" s="7">
        <v>44568</v>
      </c>
      <c r="B4951" t="s">
        <v>0</v>
      </c>
      <c r="C4951" s="4">
        <v>200070.2</v>
      </c>
      <c r="D4951" s="15" t="s">
        <v>81</v>
      </c>
      <c r="E4951" t="s">
        <v>16</v>
      </c>
      <c r="F4951">
        <v>2</v>
      </c>
    </row>
    <row r="4952" spans="1:6">
      <c r="A4952" s="7">
        <v>44568</v>
      </c>
      <c r="B4952" t="s">
        <v>0</v>
      </c>
      <c r="C4952" s="4">
        <v>200070.2</v>
      </c>
      <c r="D4952" s="15" t="s">
        <v>81</v>
      </c>
      <c r="E4952" t="s">
        <v>17</v>
      </c>
      <c r="F4952">
        <v>20</v>
      </c>
    </row>
    <row r="4953" spans="1:6">
      <c r="A4953" s="7">
        <v>44568</v>
      </c>
      <c r="B4953" t="s">
        <v>0</v>
      </c>
      <c r="C4953" s="4">
        <v>200070.2</v>
      </c>
      <c r="D4953" s="15" t="s">
        <v>82</v>
      </c>
      <c r="E4953" t="s">
        <v>19</v>
      </c>
      <c r="F4953">
        <v>0</v>
      </c>
    </row>
    <row r="4954" spans="1:6">
      <c r="A4954" s="7">
        <v>44568</v>
      </c>
      <c r="B4954" t="s">
        <v>0</v>
      </c>
      <c r="C4954" s="4">
        <v>200070.2</v>
      </c>
      <c r="D4954" s="15" t="s">
        <v>83</v>
      </c>
      <c r="E4954" t="s">
        <v>14</v>
      </c>
      <c r="F4954">
        <v>5</v>
      </c>
    </row>
    <row r="4955" spans="1:6">
      <c r="A4955" s="7">
        <v>44568</v>
      </c>
      <c r="B4955" t="s">
        <v>0</v>
      </c>
      <c r="C4955" s="4">
        <v>200070.2</v>
      </c>
      <c r="D4955" s="15" t="s">
        <v>84</v>
      </c>
      <c r="E4955" t="s">
        <v>38</v>
      </c>
      <c r="F4955">
        <v>456</v>
      </c>
    </row>
    <row r="4956" spans="1:6">
      <c r="A4956" s="7">
        <v>44568</v>
      </c>
      <c r="B4956" t="s">
        <v>0</v>
      </c>
      <c r="C4956" s="4">
        <v>200070.2</v>
      </c>
      <c r="D4956" s="15" t="s">
        <v>85</v>
      </c>
      <c r="E4956" t="s">
        <v>40</v>
      </c>
      <c r="F4956">
        <v>9972</v>
      </c>
    </row>
    <row r="4957" spans="1:6">
      <c r="A4957" s="7">
        <v>44568</v>
      </c>
      <c r="B4957" t="s">
        <v>0</v>
      </c>
      <c r="C4957" s="4">
        <v>200070.2</v>
      </c>
      <c r="D4957" s="15" t="s">
        <v>86</v>
      </c>
      <c r="E4957" t="s">
        <v>13</v>
      </c>
      <c r="F4957">
        <v>0</v>
      </c>
    </row>
    <row r="4958" spans="1:6">
      <c r="A4958" s="7">
        <v>44568</v>
      </c>
      <c r="B4958" t="s">
        <v>0</v>
      </c>
      <c r="C4958" s="4">
        <v>200070.2</v>
      </c>
      <c r="D4958" s="15" t="s">
        <v>87</v>
      </c>
      <c r="E4958" t="s">
        <v>37</v>
      </c>
      <c r="F4958">
        <v>0</v>
      </c>
    </row>
    <row r="4959" spans="1:6">
      <c r="A4959" s="7">
        <v>44568</v>
      </c>
      <c r="B4959" t="s">
        <v>0</v>
      </c>
      <c r="C4959" s="4">
        <v>200070.2</v>
      </c>
      <c r="D4959" s="15" t="s">
        <v>88</v>
      </c>
      <c r="E4959" t="s">
        <v>39</v>
      </c>
      <c r="F4959">
        <v>0</v>
      </c>
    </row>
    <row r="4960" spans="1:6">
      <c r="A4960" s="7">
        <v>44568</v>
      </c>
      <c r="B4960" t="s">
        <v>0</v>
      </c>
      <c r="C4960" s="4">
        <v>200070.2</v>
      </c>
      <c r="D4960" s="15" t="s">
        <v>89</v>
      </c>
      <c r="E4960" t="s">
        <v>20</v>
      </c>
      <c r="F4960">
        <v>594</v>
      </c>
    </row>
    <row r="4961" spans="1:6">
      <c r="A4961" s="7">
        <v>44568</v>
      </c>
      <c r="B4961" t="s">
        <v>0</v>
      </c>
      <c r="C4961" s="4">
        <v>200070.2</v>
      </c>
      <c r="D4961" s="15" t="s">
        <v>89</v>
      </c>
      <c r="E4961" t="s">
        <v>21</v>
      </c>
      <c r="F4961">
        <v>3</v>
      </c>
    </row>
    <row r="4962" spans="1:6">
      <c r="A4962" s="7">
        <v>44568</v>
      </c>
      <c r="B4962" t="s">
        <v>0</v>
      </c>
      <c r="C4962" s="4">
        <v>200070.2</v>
      </c>
      <c r="D4962" s="15" t="s">
        <v>89</v>
      </c>
      <c r="E4962" t="s">
        <v>22</v>
      </c>
      <c r="F4962">
        <v>594</v>
      </c>
    </row>
    <row r="4963" spans="1:6">
      <c r="A4963" s="7">
        <v>44568</v>
      </c>
      <c r="B4963" t="s">
        <v>0</v>
      </c>
      <c r="C4963" s="4">
        <v>200070.2</v>
      </c>
      <c r="D4963" s="15" t="s">
        <v>90</v>
      </c>
      <c r="E4963" t="s">
        <v>91</v>
      </c>
      <c r="F4963">
        <v>0</v>
      </c>
    </row>
    <row r="4964" spans="1:6">
      <c r="A4964" s="7">
        <v>44568</v>
      </c>
      <c r="B4964" t="s">
        <v>0</v>
      </c>
      <c r="C4964" s="4">
        <v>200070.2</v>
      </c>
      <c r="D4964" s="15" t="s">
        <v>90</v>
      </c>
      <c r="E4964" t="s">
        <v>18</v>
      </c>
      <c r="F4964">
        <v>0</v>
      </c>
    </row>
    <row r="4965" spans="1:6">
      <c r="A4965" s="7">
        <v>44568</v>
      </c>
      <c r="B4965" t="s">
        <v>0</v>
      </c>
      <c r="C4965" s="4">
        <v>200070.2</v>
      </c>
      <c r="D4965" s="15" t="s">
        <v>90</v>
      </c>
      <c r="E4965" t="s">
        <v>92</v>
      </c>
      <c r="F4965">
        <v>1</v>
      </c>
    </row>
    <row r="4966" spans="1:6">
      <c r="A4966" s="7">
        <v>44568</v>
      </c>
      <c r="B4966" t="s">
        <v>0</v>
      </c>
      <c r="C4966" s="4">
        <v>200070.2</v>
      </c>
      <c r="D4966" s="15" t="s">
        <v>90</v>
      </c>
      <c r="E4966" t="s">
        <v>93</v>
      </c>
      <c r="F4966">
        <v>0</v>
      </c>
    </row>
    <row r="4967" spans="1:6">
      <c r="A4967" s="7">
        <v>44568</v>
      </c>
      <c r="B4967" t="s">
        <v>0</v>
      </c>
      <c r="C4967" s="4">
        <v>200070.2</v>
      </c>
      <c r="D4967" s="15" t="s">
        <v>90</v>
      </c>
      <c r="E4967" t="s">
        <v>94</v>
      </c>
      <c r="F4967">
        <v>1</v>
      </c>
    </row>
    <row r="4968" spans="1:6">
      <c r="A4968" s="7">
        <v>44569</v>
      </c>
      <c r="B4968" t="s">
        <v>0</v>
      </c>
      <c r="C4968" s="4">
        <v>217527.87</v>
      </c>
      <c r="D4968" s="15" t="s">
        <v>73</v>
      </c>
      <c r="E4968" t="s">
        <v>56</v>
      </c>
      <c r="F4968">
        <v>0</v>
      </c>
    </row>
    <row r="4969" spans="1:6">
      <c r="A4969" s="7">
        <v>44569</v>
      </c>
      <c r="B4969" t="s">
        <v>0</v>
      </c>
      <c r="C4969" s="4">
        <v>217527.87</v>
      </c>
      <c r="D4969" s="15" t="s">
        <v>73</v>
      </c>
      <c r="E4969" t="s">
        <v>55</v>
      </c>
      <c r="F4969">
        <v>0</v>
      </c>
    </row>
    <row r="4970" spans="1:6">
      <c r="A4970" s="7">
        <v>44569</v>
      </c>
      <c r="B4970" t="s">
        <v>0</v>
      </c>
      <c r="C4970" s="4">
        <v>217527.87</v>
      </c>
      <c r="D4970" s="15" t="s">
        <v>76</v>
      </c>
      <c r="E4970" t="s">
        <v>25</v>
      </c>
      <c r="F4970">
        <v>122</v>
      </c>
    </row>
    <row r="4971" spans="1:6">
      <c r="A4971" s="7">
        <v>44569</v>
      </c>
      <c r="B4971" t="s">
        <v>0</v>
      </c>
      <c r="C4971" s="4">
        <v>217527.87</v>
      </c>
      <c r="D4971" s="15" t="s">
        <v>78</v>
      </c>
      <c r="E4971" t="s">
        <v>57</v>
      </c>
      <c r="F4971">
        <v>105</v>
      </c>
    </row>
    <row r="4972" spans="1:6">
      <c r="A4972" s="7">
        <v>44569</v>
      </c>
      <c r="B4972" t="s">
        <v>0</v>
      </c>
      <c r="C4972" s="4">
        <v>217527.87</v>
      </c>
      <c r="D4972" s="15" t="s">
        <v>78</v>
      </c>
      <c r="E4972" t="s">
        <v>58</v>
      </c>
      <c r="F4972">
        <v>34</v>
      </c>
    </row>
    <row r="4973" spans="1:6">
      <c r="A4973" s="7">
        <v>44569</v>
      </c>
      <c r="B4973" t="s">
        <v>0</v>
      </c>
      <c r="C4973" s="4">
        <v>217527.87</v>
      </c>
      <c r="D4973" s="15" t="s">
        <v>79</v>
      </c>
      <c r="E4973" t="s">
        <v>36</v>
      </c>
      <c r="F4973">
        <v>58</v>
      </c>
    </row>
    <row r="4974" spans="1:6">
      <c r="A4974" s="7">
        <v>44569</v>
      </c>
      <c r="B4974" t="s">
        <v>0</v>
      </c>
      <c r="C4974" s="4">
        <v>217527.87</v>
      </c>
      <c r="D4974" s="15" t="s">
        <v>80</v>
      </c>
      <c r="E4974" t="s">
        <v>60</v>
      </c>
      <c r="F4974">
        <v>122</v>
      </c>
    </row>
    <row r="4975" spans="1:6">
      <c r="A4975" s="7">
        <v>44569</v>
      </c>
      <c r="B4975" t="s">
        <v>0</v>
      </c>
      <c r="C4975" s="4">
        <v>217527.87</v>
      </c>
      <c r="D4975" s="15" t="s">
        <v>80</v>
      </c>
      <c r="E4975" t="s">
        <v>59</v>
      </c>
      <c r="F4975">
        <v>0</v>
      </c>
    </row>
    <row r="4976" spans="1:6">
      <c r="A4976" s="7">
        <v>44569</v>
      </c>
      <c r="B4976" t="s">
        <v>0</v>
      </c>
      <c r="C4976" s="4">
        <v>217527.87</v>
      </c>
      <c r="D4976" s="15" t="s">
        <v>81</v>
      </c>
      <c r="E4976" t="s">
        <v>15</v>
      </c>
      <c r="F4976">
        <v>28</v>
      </c>
    </row>
    <row r="4977" spans="1:6">
      <c r="A4977" s="7">
        <v>44569</v>
      </c>
      <c r="B4977" t="s">
        <v>0</v>
      </c>
      <c r="C4977" s="4">
        <v>217527.87</v>
      </c>
      <c r="D4977" s="15" t="s">
        <v>81</v>
      </c>
      <c r="E4977" t="s">
        <v>16</v>
      </c>
      <c r="F4977">
        <v>3</v>
      </c>
    </row>
    <row r="4978" spans="1:6">
      <c r="A4978" s="7">
        <v>44569</v>
      </c>
      <c r="B4978" t="s">
        <v>0</v>
      </c>
      <c r="C4978" s="4">
        <v>217527.87</v>
      </c>
      <c r="D4978" s="15" t="s">
        <v>81</v>
      </c>
      <c r="E4978" t="s">
        <v>17</v>
      </c>
      <c r="F4978">
        <v>13</v>
      </c>
    </row>
    <row r="4979" spans="1:6">
      <c r="A4979" s="7">
        <v>44569</v>
      </c>
      <c r="B4979" t="s">
        <v>0</v>
      </c>
      <c r="C4979" s="4">
        <v>217527.87</v>
      </c>
      <c r="D4979" s="15" t="s">
        <v>82</v>
      </c>
      <c r="E4979" t="s">
        <v>19</v>
      </c>
      <c r="F4979">
        <v>0</v>
      </c>
    </row>
    <row r="4980" spans="1:6">
      <c r="A4980" s="7">
        <v>44569</v>
      </c>
      <c r="B4980" t="s">
        <v>0</v>
      </c>
      <c r="C4980" s="4">
        <v>217527.87</v>
      </c>
      <c r="D4980" s="15" t="s">
        <v>83</v>
      </c>
      <c r="E4980" t="s">
        <v>14</v>
      </c>
      <c r="F4980">
        <v>6</v>
      </c>
    </row>
    <row r="4981" spans="1:6">
      <c r="A4981" s="7">
        <v>44569</v>
      </c>
      <c r="B4981" t="s">
        <v>0</v>
      </c>
      <c r="C4981" s="4">
        <v>217527.87</v>
      </c>
      <c r="D4981" s="15" t="s">
        <v>84</v>
      </c>
      <c r="E4981" t="s">
        <v>38</v>
      </c>
      <c r="F4981">
        <v>611</v>
      </c>
    </row>
    <row r="4982" spans="1:6">
      <c r="A4982" s="7">
        <v>44569</v>
      </c>
      <c r="B4982" t="s">
        <v>0</v>
      </c>
      <c r="C4982" s="4">
        <v>217527.87</v>
      </c>
      <c r="D4982" s="15" t="s">
        <v>85</v>
      </c>
      <c r="E4982" t="s">
        <v>40</v>
      </c>
      <c r="F4982">
        <v>10722</v>
      </c>
    </row>
    <row r="4983" spans="1:6">
      <c r="A4983" s="7">
        <v>44569</v>
      </c>
      <c r="B4983" t="s">
        <v>0</v>
      </c>
      <c r="C4983" s="4">
        <v>217527.87</v>
      </c>
      <c r="D4983" s="15" t="s">
        <v>86</v>
      </c>
      <c r="E4983" t="s">
        <v>13</v>
      </c>
      <c r="F4983">
        <v>0</v>
      </c>
    </row>
    <row r="4984" spans="1:6">
      <c r="A4984" s="7">
        <v>44569</v>
      </c>
      <c r="B4984" t="s">
        <v>0</v>
      </c>
      <c r="C4984" s="4">
        <v>217527.87</v>
      </c>
      <c r="D4984" s="15" t="s">
        <v>87</v>
      </c>
      <c r="E4984" t="s">
        <v>37</v>
      </c>
      <c r="F4984">
        <v>0</v>
      </c>
    </row>
    <row r="4985" spans="1:6">
      <c r="A4985" s="7">
        <v>44569</v>
      </c>
      <c r="B4985" t="s">
        <v>0</v>
      </c>
      <c r="C4985" s="4">
        <v>217527.87</v>
      </c>
      <c r="D4985" s="15" t="s">
        <v>88</v>
      </c>
      <c r="E4985" t="s">
        <v>39</v>
      </c>
      <c r="F4985">
        <v>0</v>
      </c>
    </row>
    <row r="4986" spans="1:6">
      <c r="A4986" s="7">
        <v>44569</v>
      </c>
      <c r="B4986" t="s">
        <v>0</v>
      </c>
      <c r="C4986" s="4">
        <v>217527.87</v>
      </c>
      <c r="D4986" s="15" t="s">
        <v>89</v>
      </c>
      <c r="E4986" t="s">
        <v>20</v>
      </c>
      <c r="F4986">
        <v>613</v>
      </c>
    </row>
    <row r="4987" spans="1:6">
      <c r="A4987" s="7">
        <v>44569</v>
      </c>
      <c r="B4987" t="s">
        <v>0</v>
      </c>
      <c r="C4987" s="4">
        <v>217527.87</v>
      </c>
      <c r="D4987" s="15" t="s">
        <v>89</v>
      </c>
      <c r="E4987" t="s">
        <v>21</v>
      </c>
      <c r="F4987">
        <v>4</v>
      </c>
    </row>
    <row r="4988" spans="1:6">
      <c r="A4988" s="7">
        <v>44569</v>
      </c>
      <c r="B4988" t="s">
        <v>0</v>
      </c>
      <c r="C4988" s="4">
        <v>217527.87</v>
      </c>
      <c r="D4988" s="15" t="s">
        <v>89</v>
      </c>
      <c r="E4988" t="s">
        <v>22</v>
      </c>
      <c r="F4988">
        <v>645</v>
      </c>
    </row>
    <row r="4989" spans="1:6">
      <c r="A4989" s="7">
        <v>44569</v>
      </c>
      <c r="B4989" t="s">
        <v>0</v>
      </c>
      <c r="C4989" s="4">
        <v>217527.87</v>
      </c>
      <c r="D4989" s="15" t="s">
        <v>90</v>
      </c>
      <c r="E4989" t="s">
        <v>91</v>
      </c>
      <c r="F4989">
        <v>0</v>
      </c>
    </row>
    <row r="4990" spans="1:6">
      <c r="A4990" s="7">
        <v>44569</v>
      </c>
      <c r="B4990" t="s">
        <v>0</v>
      </c>
      <c r="C4990" s="4">
        <v>217527.87</v>
      </c>
      <c r="D4990" s="15" t="s">
        <v>90</v>
      </c>
      <c r="E4990" t="s">
        <v>18</v>
      </c>
      <c r="F4990">
        <v>0</v>
      </c>
    </row>
    <row r="4991" spans="1:6">
      <c r="A4991" s="7">
        <v>44569</v>
      </c>
      <c r="B4991" t="s">
        <v>0</v>
      </c>
      <c r="C4991" s="4">
        <v>217527.87</v>
      </c>
      <c r="D4991" s="15" t="s">
        <v>90</v>
      </c>
      <c r="E4991" t="s">
        <v>92</v>
      </c>
      <c r="F4991">
        <v>1</v>
      </c>
    </row>
    <row r="4992" spans="1:6">
      <c r="A4992" s="7">
        <v>44569</v>
      </c>
      <c r="B4992" t="s">
        <v>0</v>
      </c>
      <c r="C4992" s="4">
        <v>217527.87</v>
      </c>
      <c r="D4992" s="15" t="s">
        <v>90</v>
      </c>
      <c r="E4992" t="s">
        <v>93</v>
      </c>
      <c r="F4992">
        <v>0</v>
      </c>
    </row>
    <row r="4993" spans="1:6">
      <c r="A4993" s="7">
        <v>44569</v>
      </c>
      <c r="B4993" t="s">
        <v>0</v>
      </c>
      <c r="C4993" s="4">
        <v>217527.87</v>
      </c>
      <c r="D4993" s="15" t="s">
        <v>90</v>
      </c>
      <c r="E4993" t="s">
        <v>94</v>
      </c>
      <c r="F4993">
        <v>1</v>
      </c>
    </row>
    <row r="4994" spans="1:6">
      <c r="A4994" s="7">
        <v>44570</v>
      </c>
      <c r="B4994" t="s">
        <v>0</v>
      </c>
      <c r="C4994" s="4">
        <v>232152.95999999999</v>
      </c>
      <c r="D4994" s="15" t="s">
        <v>73</v>
      </c>
      <c r="E4994" t="s">
        <v>56</v>
      </c>
      <c r="F4994">
        <v>0</v>
      </c>
    </row>
    <row r="4995" spans="1:6">
      <c r="A4995" s="7">
        <v>44570</v>
      </c>
      <c r="B4995" t="s">
        <v>0</v>
      </c>
      <c r="C4995" s="4">
        <v>232152.95999999999</v>
      </c>
      <c r="D4995" s="15" t="s">
        <v>73</v>
      </c>
      <c r="E4995" t="s">
        <v>55</v>
      </c>
      <c r="F4995">
        <v>0</v>
      </c>
    </row>
    <row r="4996" spans="1:6">
      <c r="A4996" s="7">
        <v>44570</v>
      </c>
      <c r="B4996" t="s">
        <v>0</v>
      </c>
      <c r="C4996" s="4">
        <v>232152.95999999999</v>
      </c>
      <c r="D4996" s="15" t="s">
        <v>76</v>
      </c>
      <c r="E4996" t="s">
        <v>25</v>
      </c>
      <c r="F4996">
        <v>98</v>
      </c>
    </row>
    <row r="4997" spans="1:6">
      <c r="A4997" s="7">
        <v>44570</v>
      </c>
      <c r="B4997" t="s">
        <v>0</v>
      </c>
      <c r="C4997" s="4">
        <v>232152.95999999999</v>
      </c>
      <c r="D4997" s="15" t="s">
        <v>78</v>
      </c>
      <c r="E4997" t="s">
        <v>57</v>
      </c>
      <c r="F4997">
        <v>107</v>
      </c>
    </row>
    <row r="4998" spans="1:6">
      <c r="A4998" s="7">
        <v>44570</v>
      </c>
      <c r="B4998" t="s">
        <v>0</v>
      </c>
      <c r="C4998" s="4">
        <v>232152.95999999999</v>
      </c>
      <c r="D4998" s="15" t="s">
        <v>78</v>
      </c>
      <c r="E4998" t="s">
        <v>58</v>
      </c>
      <c r="F4998">
        <v>34</v>
      </c>
    </row>
    <row r="4999" spans="1:6">
      <c r="A4999" s="7">
        <v>44570</v>
      </c>
      <c r="B4999" t="s">
        <v>0</v>
      </c>
      <c r="C4999" s="4">
        <v>232152.95999999999</v>
      </c>
      <c r="D4999" s="15" t="s">
        <v>79</v>
      </c>
      <c r="E4999" t="s">
        <v>36</v>
      </c>
      <c r="F4999">
        <v>80</v>
      </c>
    </row>
    <row r="5000" spans="1:6">
      <c r="A5000" s="7">
        <v>44570</v>
      </c>
      <c r="B5000" t="s">
        <v>0</v>
      </c>
      <c r="C5000" s="4">
        <v>232152.95999999999</v>
      </c>
      <c r="D5000" s="15" t="s">
        <v>80</v>
      </c>
      <c r="E5000" t="s">
        <v>60</v>
      </c>
      <c r="F5000">
        <v>114</v>
      </c>
    </row>
    <row r="5001" spans="1:6">
      <c r="A5001" s="7">
        <v>44570</v>
      </c>
      <c r="B5001" t="s">
        <v>0</v>
      </c>
      <c r="C5001" s="4">
        <v>232152.95999999999</v>
      </c>
      <c r="D5001" s="15" t="s">
        <v>80</v>
      </c>
      <c r="E5001" t="s">
        <v>59</v>
      </c>
      <c r="F5001">
        <v>0</v>
      </c>
    </row>
    <row r="5002" spans="1:6">
      <c r="A5002" s="7">
        <v>44570</v>
      </c>
      <c r="B5002" t="s">
        <v>0</v>
      </c>
      <c r="C5002" s="4">
        <v>232152.95999999999</v>
      </c>
      <c r="D5002" s="15" t="s">
        <v>81</v>
      </c>
      <c r="E5002" t="s">
        <v>15</v>
      </c>
      <c r="F5002">
        <v>25</v>
      </c>
    </row>
    <row r="5003" spans="1:6">
      <c r="A5003" s="7">
        <v>44570</v>
      </c>
      <c r="B5003" t="s">
        <v>0</v>
      </c>
      <c r="C5003" s="4">
        <v>232152.95999999999</v>
      </c>
      <c r="D5003" s="15" t="s">
        <v>81</v>
      </c>
      <c r="E5003" t="s">
        <v>16</v>
      </c>
      <c r="F5003">
        <v>3</v>
      </c>
    </row>
    <row r="5004" spans="1:6">
      <c r="A5004" s="7">
        <v>44570</v>
      </c>
      <c r="B5004" t="s">
        <v>0</v>
      </c>
      <c r="C5004" s="4">
        <v>232152.95999999999</v>
      </c>
      <c r="D5004" s="15" t="s">
        <v>81</v>
      </c>
      <c r="E5004" t="s">
        <v>17</v>
      </c>
      <c r="F5004">
        <v>16</v>
      </c>
    </row>
    <row r="5005" spans="1:6">
      <c r="A5005" s="7">
        <v>44570</v>
      </c>
      <c r="B5005" t="s">
        <v>0</v>
      </c>
      <c r="C5005" s="4">
        <v>232152.95999999999</v>
      </c>
      <c r="D5005" s="15" t="s">
        <v>82</v>
      </c>
      <c r="E5005" t="s">
        <v>19</v>
      </c>
      <c r="F5005">
        <v>0</v>
      </c>
    </row>
    <row r="5006" spans="1:6">
      <c r="A5006" s="7">
        <v>44570</v>
      </c>
      <c r="B5006" t="s">
        <v>0</v>
      </c>
      <c r="C5006" s="4">
        <v>232152.95999999999</v>
      </c>
      <c r="D5006" s="15" t="s">
        <v>83</v>
      </c>
      <c r="E5006" t="s">
        <v>14</v>
      </c>
      <c r="F5006">
        <v>5</v>
      </c>
    </row>
    <row r="5007" spans="1:6">
      <c r="A5007" s="7">
        <v>44570</v>
      </c>
      <c r="B5007" t="s">
        <v>0</v>
      </c>
      <c r="C5007" s="4">
        <v>232152.95999999999</v>
      </c>
      <c r="D5007" s="15" t="s">
        <v>84</v>
      </c>
      <c r="E5007" t="s">
        <v>38</v>
      </c>
      <c r="F5007">
        <v>617</v>
      </c>
    </row>
    <row r="5008" spans="1:6">
      <c r="A5008" s="7">
        <v>44570</v>
      </c>
      <c r="B5008" t="s">
        <v>0</v>
      </c>
      <c r="C5008" s="4">
        <v>232152.95999999999</v>
      </c>
      <c r="D5008" s="15" t="s">
        <v>85</v>
      </c>
      <c r="E5008" t="s">
        <v>40</v>
      </c>
      <c r="F5008">
        <v>9898</v>
      </c>
    </row>
    <row r="5009" spans="1:6">
      <c r="A5009" s="7">
        <v>44570</v>
      </c>
      <c r="B5009" t="s">
        <v>0</v>
      </c>
      <c r="C5009" s="4">
        <v>232152.95999999999</v>
      </c>
      <c r="D5009" s="15" t="s">
        <v>86</v>
      </c>
      <c r="E5009" t="s">
        <v>13</v>
      </c>
      <c r="F5009">
        <v>0</v>
      </c>
    </row>
    <row r="5010" spans="1:6">
      <c r="A5010" s="7">
        <v>44570</v>
      </c>
      <c r="B5010" t="s">
        <v>0</v>
      </c>
      <c r="C5010" s="4">
        <v>232152.95999999999</v>
      </c>
      <c r="D5010" s="15" t="s">
        <v>87</v>
      </c>
      <c r="E5010" t="s">
        <v>37</v>
      </c>
      <c r="F5010">
        <v>0</v>
      </c>
    </row>
    <row r="5011" spans="1:6">
      <c r="A5011" s="7">
        <v>44570</v>
      </c>
      <c r="B5011" t="s">
        <v>0</v>
      </c>
      <c r="C5011" s="4">
        <v>232152.95999999999</v>
      </c>
      <c r="D5011" s="15" t="s">
        <v>88</v>
      </c>
      <c r="E5011" t="s">
        <v>39</v>
      </c>
      <c r="F5011">
        <v>0</v>
      </c>
    </row>
    <row r="5012" spans="1:6">
      <c r="A5012" s="7">
        <v>44570</v>
      </c>
      <c r="B5012" t="s">
        <v>0</v>
      </c>
      <c r="C5012" s="4">
        <v>232152.95999999999</v>
      </c>
      <c r="D5012" s="15" t="s">
        <v>89</v>
      </c>
      <c r="E5012" t="s">
        <v>20</v>
      </c>
      <c r="F5012">
        <v>649</v>
      </c>
    </row>
    <row r="5013" spans="1:6">
      <c r="A5013" s="7">
        <v>44570</v>
      </c>
      <c r="B5013" t="s">
        <v>0</v>
      </c>
      <c r="C5013" s="4">
        <v>232152.95999999999</v>
      </c>
      <c r="D5013" s="15" t="s">
        <v>89</v>
      </c>
      <c r="E5013" t="s">
        <v>21</v>
      </c>
      <c r="F5013">
        <v>4</v>
      </c>
    </row>
    <row r="5014" spans="1:6">
      <c r="A5014" s="7">
        <v>44570</v>
      </c>
      <c r="B5014" t="s">
        <v>0</v>
      </c>
      <c r="C5014" s="4">
        <v>232152.95999999999</v>
      </c>
      <c r="D5014" s="15" t="s">
        <v>89</v>
      </c>
      <c r="E5014" t="s">
        <v>22</v>
      </c>
      <c r="F5014">
        <v>568</v>
      </c>
    </row>
    <row r="5015" spans="1:6">
      <c r="A5015" s="7">
        <v>44570</v>
      </c>
      <c r="B5015" t="s">
        <v>0</v>
      </c>
      <c r="C5015" s="4">
        <v>232152.95999999999</v>
      </c>
      <c r="D5015" s="15" t="s">
        <v>90</v>
      </c>
      <c r="E5015" t="s">
        <v>91</v>
      </c>
      <c r="F5015">
        <v>0</v>
      </c>
    </row>
    <row r="5016" spans="1:6">
      <c r="A5016" s="7">
        <v>44570</v>
      </c>
      <c r="B5016" t="s">
        <v>0</v>
      </c>
      <c r="C5016" s="4">
        <v>232152.95999999999</v>
      </c>
      <c r="D5016" s="15" t="s">
        <v>90</v>
      </c>
      <c r="E5016" t="s">
        <v>18</v>
      </c>
      <c r="F5016">
        <v>0</v>
      </c>
    </row>
    <row r="5017" spans="1:6">
      <c r="A5017" s="7">
        <v>44570</v>
      </c>
      <c r="B5017" t="s">
        <v>0</v>
      </c>
      <c r="C5017" s="4">
        <v>232152.95999999999</v>
      </c>
      <c r="D5017" s="15" t="s">
        <v>90</v>
      </c>
      <c r="E5017" t="s">
        <v>92</v>
      </c>
      <c r="F5017">
        <v>1</v>
      </c>
    </row>
    <row r="5018" spans="1:6">
      <c r="A5018" s="7">
        <v>44570</v>
      </c>
      <c r="B5018" t="s">
        <v>0</v>
      </c>
      <c r="C5018" s="4">
        <v>232152.95999999999</v>
      </c>
      <c r="D5018" s="15" t="s">
        <v>90</v>
      </c>
      <c r="E5018" t="s">
        <v>93</v>
      </c>
      <c r="F5018">
        <v>0</v>
      </c>
    </row>
    <row r="5019" spans="1:6">
      <c r="A5019" s="7">
        <v>44570</v>
      </c>
      <c r="B5019" t="s">
        <v>0</v>
      </c>
      <c r="C5019" s="4">
        <v>232152.95999999999</v>
      </c>
      <c r="D5019" s="15" t="s">
        <v>90</v>
      </c>
      <c r="E5019" t="s">
        <v>94</v>
      </c>
      <c r="F5019">
        <v>1</v>
      </c>
    </row>
    <row r="5020" spans="1:6">
      <c r="A5020" s="7">
        <v>44571</v>
      </c>
      <c r="B5020" t="s">
        <v>0</v>
      </c>
      <c r="C5020" s="4">
        <v>259671.67999999999</v>
      </c>
      <c r="D5020" s="15" t="s">
        <v>73</v>
      </c>
      <c r="E5020" t="s">
        <v>56</v>
      </c>
      <c r="F5020">
        <v>0</v>
      </c>
    </row>
    <row r="5021" spans="1:6">
      <c r="A5021" s="7">
        <v>44571</v>
      </c>
      <c r="B5021" t="s">
        <v>0</v>
      </c>
      <c r="C5021" s="4">
        <v>259671.67999999999</v>
      </c>
      <c r="D5021" s="15" t="s">
        <v>73</v>
      </c>
      <c r="E5021" t="s">
        <v>55</v>
      </c>
      <c r="F5021">
        <v>0</v>
      </c>
    </row>
    <row r="5022" spans="1:6">
      <c r="A5022" s="7">
        <v>44571</v>
      </c>
      <c r="B5022" t="s">
        <v>0</v>
      </c>
      <c r="C5022" s="4">
        <v>259671.67999999999</v>
      </c>
      <c r="D5022" s="15" t="s">
        <v>76</v>
      </c>
      <c r="E5022" t="s">
        <v>25</v>
      </c>
      <c r="F5022">
        <v>136</v>
      </c>
    </row>
    <row r="5023" spans="1:6">
      <c r="A5023" s="7">
        <v>44571</v>
      </c>
      <c r="B5023" t="s">
        <v>0</v>
      </c>
      <c r="C5023" s="4">
        <v>259671.67999999999</v>
      </c>
      <c r="D5023" s="15" t="s">
        <v>78</v>
      </c>
      <c r="E5023" t="s">
        <v>57</v>
      </c>
      <c r="F5023">
        <v>100</v>
      </c>
    </row>
    <row r="5024" spans="1:6">
      <c r="A5024" s="7">
        <v>44571</v>
      </c>
      <c r="B5024" t="s">
        <v>0</v>
      </c>
      <c r="C5024" s="4">
        <v>259671.67999999999</v>
      </c>
      <c r="D5024" s="15" t="s">
        <v>78</v>
      </c>
      <c r="E5024" t="s">
        <v>58</v>
      </c>
      <c r="F5024">
        <v>39</v>
      </c>
    </row>
    <row r="5025" spans="1:6">
      <c r="A5025" s="7">
        <v>44571</v>
      </c>
      <c r="B5025" t="s">
        <v>0</v>
      </c>
      <c r="C5025" s="4">
        <v>259671.67999999999</v>
      </c>
      <c r="D5025" s="15" t="s">
        <v>79</v>
      </c>
      <c r="E5025" t="s">
        <v>36</v>
      </c>
      <c r="F5025">
        <v>69</v>
      </c>
    </row>
    <row r="5026" spans="1:6">
      <c r="A5026" s="7">
        <v>44571</v>
      </c>
      <c r="B5026" t="s">
        <v>0</v>
      </c>
      <c r="C5026" s="4">
        <v>259671.67999999999</v>
      </c>
      <c r="D5026" s="15" t="s">
        <v>80</v>
      </c>
      <c r="E5026" t="s">
        <v>60</v>
      </c>
      <c r="F5026">
        <v>95</v>
      </c>
    </row>
    <row r="5027" spans="1:6">
      <c r="A5027" s="7">
        <v>44571</v>
      </c>
      <c r="B5027" t="s">
        <v>0</v>
      </c>
      <c r="C5027" s="4">
        <v>259671.67999999999</v>
      </c>
      <c r="D5027" s="15" t="s">
        <v>80</v>
      </c>
      <c r="E5027" t="s">
        <v>59</v>
      </c>
      <c r="F5027">
        <v>0</v>
      </c>
    </row>
    <row r="5028" spans="1:6">
      <c r="A5028" s="7">
        <v>44571</v>
      </c>
      <c r="B5028" t="s">
        <v>0</v>
      </c>
      <c r="C5028" s="4">
        <v>259671.67999999999</v>
      </c>
      <c r="D5028" s="15" t="s">
        <v>81</v>
      </c>
      <c r="E5028" t="s">
        <v>15</v>
      </c>
      <c r="F5028">
        <v>47</v>
      </c>
    </row>
    <row r="5029" spans="1:6">
      <c r="A5029" s="7">
        <v>44571</v>
      </c>
      <c r="B5029" t="s">
        <v>0</v>
      </c>
      <c r="C5029" s="4">
        <v>259671.67999999999</v>
      </c>
      <c r="D5029" s="15" t="s">
        <v>81</v>
      </c>
      <c r="E5029" t="s">
        <v>16</v>
      </c>
      <c r="F5029">
        <v>2</v>
      </c>
    </row>
    <row r="5030" spans="1:6">
      <c r="A5030" s="7">
        <v>44571</v>
      </c>
      <c r="B5030" t="s">
        <v>0</v>
      </c>
      <c r="C5030" s="4">
        <v>259671.67999999999</v>
      </c>
      <c r="D5030" s="15" t="s">
        <v>81</v>
      </c>
      <c r="E5030" t="s">
        <v>17</v>
      </c>
      <c r="F5030">
        <v>20</v>
      </c>
    </row>
    <row r="5031" spans="1:6">
      <c r="A5031" s="7">
        <v>44571</v>
      </c>
      <c r="B5031" t="s">
        <v>0</v>
      </c>
      <c r="C5031" s="4">
        <v>259671.67999999999</v>
      </c>
      <c r="D5031" s="15" t="s">
        <v>82</v>
      </c>
      <c r="E5031" t="s">
        <v>19</v>
      </c>
      <c r="F5031">
        <v>0</v>
      </c>
    </row>
    <row r="5032" spans="1:6">
      <c r="A5032" s="7">
        <v>44571</v>
      </c>
      <c r="B5032" t="s">
        <v>0</v>
      </c>
      <c r="C5032" s="4">
        <v>259671.67999999999</v>
      </c>
      <c r="D5032" s="15" t="s">
        <v>83</v>
      </c>
      <c r="E5032" t="s">
        <v>14</v>
      </c>
      <c r="F5032">
        <v>5</v>
      </c>
    </row>
    <row r="5033" spans="1:6">
      <c r="A5033" s="7">
        <v>44571</v>
      </c>
      <c r="B5033" t="s">
        <v>0</v>
      </c>
      <c r="C5033" s="4">
        <v>259671.67999999999</v>
      </c>
      <c r="D5033" s="15" t="s">
        <v>84</v>
      </c>
      <c r="E5033" t="s">
        <v>38</v>
      </c>
      <c r="F5033">
        <v>459</v>
      </c>
    </row>
    <row r="5034" spans="1:6">
      <c r="A5034" s="7">
        <v>44571</v>
      </c>
      <c r="B5034" t="s">
        <v>0</v>
      </c>
      <c r="C5034" s="4">
        <v>259671.67999999999</v>
      </c>
      <c r="D5034" s="15" t="s">
        <v>85</v>
      </c>
      <c r="E5034" t="s">
        <v>40</v>
      </c>
      <c r="F5034">
        <v>10222</v>
      </c>
    </row>
    <row r="5035" spans="1:6">
      <c r="A5035" s="7">
        <v>44571</v>
      </c>
      <c r="B5035" t="s">
        <v>0</v>
      </c>
      <c r="C5035" s="4">
        <v>259671.67999999999</v>
      </c>
      <c r="D5035" s="15" t="s">
        <v>86</v>
      </c>
      <c r="E5035" t="s">
        <v>13</v>
      </c>
      <c r="F5035">
        <v>0</v>
      </c>
    </row>
    <row r="5036" spans="1:6">
      <c r="A5036" s="7">
        <v>44571</v>
      </c>
      <c r="B5036" t="s">
        <v>0</v>
      </c>
      <c r="C5036" s="4">
        <v>259671.67999999999</v>
      </c>
      <c r="D5036" s="15" t="s">
        <v>87</v>
      </c>
      <c r="E5036" t="s">
        <v>37</v>
      </c>
      <c r="F5036">
        <v>0</v>
      </c>
    </row>
    <row r="5037" spans="1:6">
      <c r="A5037" s="7">
        <v>44571</v>
      </c>
      <c r="B5037" t="s">
        <v>0</v>
      </c>
      <c r="C5037" s="4">
        <v>259671.67999999999</v>
      </c>
      <c r="D5037" s="15" t="s">
        <v>88</v>
      </c>
      <c r="E5037" t="s">
        <v>39</v>
      </c>
      <c r="F5037">
        <v>0</v>
      </c>
    </row>
    <row r="5038" spans="1:6">
      <c r="A5038" s="7">
        <v>44571</v>
      </c>
      <c r="B5038" t="s">
        <v>0</v>
      </c>
      <c r="C5038" s="4">
        <v>259671.67999999999</v>
      </c>
      <c r="D5038" s="15" t="s">
        <v>89</v>
      </c>
      <c r="E5038" t="s">
        <v>20</v>
      </c>
      <c r="F5038">
        <v>638</v>
      </c>
    </row>
    <row r="5039" spans="1:6">
      <c r="A5039" s="7">
        <v>44571</v>
      </c>
      <c r="B5039" t="s">
        <v>0</v>
      </c>
      <c r="C5039" s="4">
        <v>259671.67999999999</v>
      </c>
      <c r="D5039" s="15" t="s">
        <v>89</v>
      </c>
      <c r="E5039" t="s">
        <v>21</v>
      </c>
      <c r="F5039">
        <v>3</v>
      </c>
    </row>
    <row r="5040" spans="1:6">
      <c r="A5040" s="7">
        <v>44571</v>
      </c>
      <c r="B5040" t="s">
        <v>0</v>
      </c>
      <c r="C5040" s="4">
        <v>259671.67999999999</v>
      </c>
      <c r="D5040" s="15" t="s">
        <v>89</v>
      </c>
      <c r="E5040" t="s">
        <v>22</v>
      </c>
      <c r="F5040">
        <v>613</v>
      </c>
    </row>
    <row r="5041" spans="1:6">
      <c r="A5041" s="7">
        <v>44571</v>
      </c>
      <c r="B5041" t="s">
        <v>0</v>
      </c>
      <c r="C5041" s="4">
        <v>259671.67999999999</v>
      </c>
      <c r="D5041" s="15" t="s">
        <v>90</v>
      </c>
      <c r="E5041" t="s">
        <v>91</v>
      </c>
      <c r="F5041">
        <v>0</v>
      </c>
    </row>
    <row r="5042" spans="1:6">
      <c r="A5042" s="7">
        <v>44571</v>
      </c>
      <c r="B5042" t="s">
        <v>0</v>
      </c>
      <c r="C5042" s="4">
        <v>259671.67999999999</v>
      </c>
      <c r="D5042" s="15" t="s">
        <v>90</v>
      </c>
      <c r="E5042" t="s">
        <v>18</v>
      </c>
      <c r="F5042">
        <v>0</v>
      </c>
    </row>
    <row r="5043" spans="1:6">
      <c r="A5043" s="7">
        <v>44571</v>
      </c>
      <c r="B5043" t="s">
        <v>0</v>
      </c>
      <c r="C5043" s="4">
        <v>259671.67999999999</v>
      </c>
      <c r="D5043" s="15" t="s">
        <v>90</v>
      </c>
      <c r="E5043" t="s">
        <v>92</v>
      </c>
      <c r="F5043">
        <v>1</v>
      </c>
    </row>
    <row r="5044" spans="1:6">
      <c r="A5044" s="7">
        <v>44571</v>
      </c>
      <c r="B5044" t="s">
        <v>0</v>
      </c>
      <c r="C5044" s="4">
        <v>259671.67999999999</v>
      </c>
      <c r="D5044" s="15" t="s">
        <v>90</v>
      </c>
      <c r="E5044" t="s">
        <v>93</v>
      </c>
      <c r="F5044">
        <v>0</v>
      </c>
    </row>
    <row r="5045" spans="1:6">
      <c r="A5045" s="7">
        <v>44571</v>
      </c>
      <c r="B5045" t="s">
        <v>0</v>
      </c>
      <c r="C5045" s="4">
        <v>259671.67999999999</v>
      </c>
      <c r="D5045" s="15" t="s">
        <v>90</v>
      </c>
      <c r="E5045" t="s">
        <v>94</v>
      </c>
      <c r="F5045">
        <v>1</v>
      </c>
    </row>
    <row r="5046" spans="1:6">
      <c r="A5046" s="7">
        <v>44572</v>
      </c>
      <c r="B5046" t="s">
        <v>0</v>
      </c>
      <c r="C5046" s="4">
        <v>223846.42</v>
      </c>
      <c r="D5046" s="15" t="s">
        <v>73</v>
      </c>
      <c r="E5046" t="s">
        <v>56</v>
      </c>
      <c r="F5046">
        <v>77</v>
      </c>
    </row>
    <row r="5047" spans="1:6">
      <c r="A5047" s="7">
        <v>44572</v>
      </c>
      <c r="B5047" t="s">
        <v>0</v>
      </c>
      <c r="C5047" s="4">
        <v>223846.42</v>
      </c>
      <c r="D5047" s="15" t="s">
        <v>73</v>
      </c>
      <c r="E5047" t="s">
        <v>55</v>
      </c>
      <c r="F5047">
        <v>0</v>
      </c>
    </row>
    <row r="5048" spans="1:6">
      <c r="A5048" s="7">
        <v>44572</v>
      </c>
      <c r="B5048" t="s">
        <v>0</v>
      </c>
      <c r="C5048" s="4">
        <v>223846.42</v>
      </c>
      <c r="D5048" s="15" t="s">
        <v>76</v>
      </c>
      <c r="E5048" t="s">
        <v>25</v>
      </c>
      <c r="F5048">
        <v>95</v>
      </c>
    </row>
    <row r="5049" spans="1:6">
      <c r="A5049" s="7">
        <v>44572</v>
      </c>
      <c r="B5049" t="s">
        <v>0</v>
      </c>
      <c r="C5049" s="4">
        <v>223846.42</v>
      </c>
      <c r="D5049" s="15" t="s">
        <v>78</v>
      </c>
      <c r="E5049" t="s">
        <v>57</v>
      </c>
      <c r="F5049">
        <v>105</v>
      </c>
    </row>
    <row r="5050" spans="1:6">
      <c r="A5050" s="7">
        <v>44572</v>
      </c>
      <c r="B5050" t="s">
        <v>0</v>
      </c>
      <c r="C5050" s="4">
        <v>223846.42</v>
      </c>
      <c r="D5050" s="15" t="s">
        <v>78</v>
      </c>
      <c r="E5050" t="s">
        <v>58</v>
      </c>
      <c r="F5050">
        <v>39</v>
      </c>
    </row>
    <row r="5051" spans="1:6">
      <c r="A5051" s="7">
        <v>44572</v>
      </c>
      <c r="B5051" t="s">
        <v>0</v>
      </c>
      <c r="C5051" s="4">
        <v>223846.42</v>
      </c>
      <c r="D5051" s="15" t="s">
        <v>79</v>
      </c>
      <c r="E5051" t="s">
        <v>36</v>
      </c>
      <c r="F5051">
        <v>48</v>
      </c>
    </row>
    <row r="5052" spans="1:6">
      <c r="A5052" s="7">
        <v>44572</v>
      </c>
      <c r="B5052" t="s">
        <v>0</v>
      </c>
      <c r="C5052" s="4">
        <v>223846.42</v>
      </c>
      <c r="D5052" s="15" t="s">
        <v>80</v>
      </c>
      <c r="E5052" t="s">
        <v>60</v>
      </c>
      <c r="F5052">
        <v>117</v>
      </c>
    </row>
    <row r="5053" spans="1:6">
      <c r="A5053" s="7">
        <v>44572</v>
      </c>
      <c r="B5053" t="s">
        <v>0</v>
      </c>
      <c r="C5053" s="4">
        <v>223846.42</v>
      </c>
      <c r="D5053" s="15" t="s">
        <v>80</v>
      </c>
      <c r="E5053" t="s">
        <v>59</v>
      </c>
      <c r="F5053">
        <v>0</v>
      </c>
    </row>
    <row r="5054" spans="1:6">
      <c r="A5054" s="7">
        <v>44572</v>
      </c>
      <c r="B5054" t="s">
        <v>0</v>
      </c>
      <c r="C5054" s="4">
        <v>223846.42</v>
      </c>
      <c r="D5054" s="15" t="s">
        <v>81</v>
      </c>
      <c r="E5054" t="s">
        <v>15</v>
      </c>
      <c r="F5054">
        <v>34</v>
      </c>
    </row>
    <row r="5055" spans="1:6">
      <c r="A5055" s="7">
        <v>44572</v>
      </c>
      <c r="B5055" t="s">
        <v>0</v>
      </c>
      <c r="C5055" s="4">
        <v>223846.42</v>
      </c>
      <c r="D5055" s="15" t="s">
        <v>81</v>
      </c>
      <c r="E5055" t="s">
        <v>16</v>
      </c>
      <c r="F5055">
        <v>1</v>
      </c>
    </row>
    <row r="5056" spans="1:6">
      <c r="A5056" s="7">
        <v>44572</v>
      </c>
      <c r="B5056" t="s">
        <v>0</v>
      </c>
      <c r="C5056" s="4">
        <v>223846.42</v>
      </c>
      <c r="D5056" s="15" t="s">
        <v>81</v>
      </c>
      <c r="E5056" t="s">
        <v>17</v>
      </c>
      <c r="F5056">
        <v>26</v>
      </c>
    </row>
    <row r="5057" spans="1:6">
      <c r="A5057" s="7">
        <v>44572</v>
      </c>
      <c r="B5057" t="s">
        <v>0</v>
      </c>
      <c r="C5057" s="4">
        <v>223846.42</v>
      </c>
      <c r="D5057" s="15" t="s">
        <v>82</v>
      </c>
      <c r="E5057" t="s">
        <v>19</v>
      </c>
      <c r="F5057">
        <v>0</v>
      </c>
    </row>
    <row r="5058" spans="1:6">
      <c r="A5058" s="7">
        <v>44572</v>
      </c>
      <c r="B5058" t="s">
        <v>0</v>
      </c>
      <c r="C5058" s="4">
        <v>223846.42</v>
      </c>
      <c r="D5058" s="15" t="s">
        <v>83</v>
      </c>
      <c r="E5058" t="s">
        <v>14</v>
      </c>
      <c r="F5058">
        <v>5</v>
      </c>
    </row>
    <row r="5059" spans="1:6">
      <c r="A5059" s="7">
        <v>44572</v>
      </c>
      <c r="B5059" t="s">
        <v>0</v>
      </c>
      <c r="C5059" s="4">
        <v>223846.42</v>
      </c>
      <c r="D5059" s="15" t="s">
        <v>84</v>
      </c>
      <c r="E5059" t="s">
        <v>38</v>
      </c>
      <c r="F5059">
        <v>470</v>
      </c>
    </row>
    <row r="5060" spans="1:6">
      <c r="A5060" s="7">
        <v>44572</v>
      </c>
      <c r="B5060" t="s">
        <v>0</v>
      </c>
      <c r="C5060" s="4">
        <v>223846.42</v>
      </c>
      <c r="D5060" s="15" t="s">
        <v>85</v>
      </c>
      <c r="E5060" t="s">
        <v>40</v>
      </c>
      <c r="F5060">
        <v>11611</v>
      </c>
    </row>
    <row r="5061" spans="1:6">
      <c r="A5061" s="7">
        <v>44572</v>
      </c>
      <c r="B5061" t="s">
        <v>0</v>
      </c>
      <c r="C5061" s="4">
        <v>223846.42</v>
      </c>
      <c r="D5061" s="15" t="s">
        <v>86</v>
      </c>
      <c r="E5061" t="s">
        <v>13</v>
      </c>
      <c r="F5061">
        <v>0</v>
      </c>
    </row>
    <row r="5062" spans="1:6">
      <c r="A5062" s="7">
        <v>44572</v>
      </c>
      <c r="B5062" t="s">
        <v>0</v>
      </c>
      <c r="C5062" s="4">
        <v>223846.42</v>
      </c>
      <c r="D5062" s="15" t="s">
        <v>87</v>
      </c>
      <c r="E5062" t="s">
        <v>37</v>
      </c>
      <c r="F5062">
        <v>0</v>
      </c>
    </row>
    <row r="5063" spans="1:6">
      <c r="A5063" s="7">
        <v>44572</v>
      </c>
      <c r="B5063" t="s">
        <v>0</v>
      </c>
      <c r="C5063" s="4">
        <v>223846.42</v>
      </c>
      <c r="D5063" s="15" t="s">
        <v>88</v>
      </c>
      <c r="E5063" t="s">
        <v>39</v>
      </c>
      <c r="F5063">
        <v>0</v>
      </c>
    </row>
    <row r="5064" spans="1:6">
      <c r="A5064" s="7">
        <v>44572</v>
      </c>
      <c r="B5064" t="s">
        <v>0</v>
      </c>
      <c r="C5064" s="4">
        <v>223846.42</v>
      </c>
      <c r="D5064" s="15" t="s">
        <v>89</v>
      </c>
      <c r="E5064" t="s">
        <v>20</v>
      </c>
      <c r="F5064">
        <v>497</v>
      </c>
    </row>
    <row r="5065" spans="1:6">
      <c r="A5065" s="7">
        <v>44572</v>
      </c>
      <c r="B5065" t="s">
        <v>0</v>
      </c>
      <c r="C5065" s="4">
        <v>223846.42</v>
      </c>
      <c r="D5065" s="15" t="s">
        <v>89</v>
      </c>
      <c r="E5065" t="s">
        <v>21</v>
      </c>
      <c r="F5065">
        <v>3</v>
      </c>
    </row>
    <row r="5066" spans="1:6">
      <c r="A5066" s="7">
        <v>44572</v>
      </c>
      <c r="B5066" t="s">
        <v>0</v>
      </c>
      <c r="C5066" s="4">
        <v>223846.42</v>
      </c>
      <c r="D5066" s="15" t="s">
        <v>89</v>
      </c>
      <c r="E5066" t="s">
        <v>22</v>
      </c>
      <c r="F5066">
        <v>508</v>
      </c>
    </row>
    <row r="5067" spans="1:6">
      <c r="A5067" s="7">
        <v>44572</v>
      </c>
      <c r="B5067" t="s">
        <v>0</v>
      </c>
      <c r="C5067" s="4">
        <v>223846.42</v>
      </c>
      <c r="D5067" s="15" t="s">
        <v>90</v>
      </c>
      <c r="E5067" t="s">
        <v>91</v>
      </c>
      <c r="F5067">
        <v>0</v>
      </c>
    </row>
    <row r="5068" spans="1:6">
      <c r="A5068" s="7">
        <v>44572</v>
      </c>
      <c r="B5068" t="s">
        <v>0</v>
      </c>
      <c r="C5068" s="4">
        <v>223846.42</v>
      </c>
      <c r="D5068" s="15" t="s">
        <v>90</v>
      </c>
      <c r="E5068" t="s">
        <v>18</v>
      </c>
      <c r="F5068">
        <v>0</v>
      </c>
    </row>
    <row r="5069" spans="1:6">
      <c r="A5069" s="7">
        <v>44572</v>
      </c>
      <c r="B5069" t="s">
        <v>0</v>
      </c>
      <c r="C5069" s="4">
        <v>223846.42</v>
      </c>
      <c r="D5069" s="15" t="s">
        <v>90</v>
      </c>
      <c r="E5069" t="s">
        <v>92</v>
      </c>
      <c r="F5069">
        <v>1</v>
      </c>
    </row>
    <row r="5070" spans="1:6">
      <c r="A5070" s="7">
        <v>44572</v>
      </c>
      <c r="B5070" t="s">
        <v>0</v>
      </c>
      <c r="C5070" s="4">
        <v>223846.42</v>
      </c>
      <c r="D5070" s="15" t="s">
        <v>90</v>
      </c>
      <c r="E5070" t="s">
        <v>93</v>
      </c>
      <c r="F5070">
        <v>0</v>
      </c>
    </row>
    <row r="5071" spans="1:6">
      <c r="A5071" s="7">
        <v>44572</v>
      </c>
      <c r="B5071" t="s">
        <v>0</v>
      </c>
      <c r="C5071" s="4">
        <v>223846.42</v>
      </c>
      <c r="D5071" s="15" t="s">
        <v>90</v>
      </c>
      <c r="E5071" t="s">
        <v>94</v>
      </c>
      <c r="F5071">
        <v>0</v>
      </c>
    </row>
    <row r="5072" spans="1:6">
      <c r="A5072" s="7">
        <v>44573</v>
      </c>
      <c r="B5072" t="s">
        <v>0</v>
      </c>
      <c r="C5072" s="4">
        <v>224433.54</v>
      </c>
      <c r="D5072" s="15" t="s">
        <v>73</v>
      </c>
      <c r="E5072" t="s">
        <v>56</v>
      </c>
      <c r="F5072">
        <v>102</v>
      </c>
    </row>
    <row r="5073" spans="1:6">
      <c r="A5073" s="7">
        <v>44573</v>
      </c>
      <c r="B5073" t="s">
        <v>0</v>
      </c>
      <c r="C5073" s="4">
        <v>224433.54</v>
      </c>
      <c r="D5073" s="15" t="s">
        <v>73</v>
      </c>
      <c r="E5073" t="s">
        <v>55</v>
      </c>
      <c r="F5073">
        <v>0</v>
      </c>
    </row>
    <row r="5074" spans="1:6">
      <c r="A5074" s="7">
        <v>44573</v>
      </c>
      <c r="B5074" t="s">
        <v>0</v>
      </c>
      <c r="C5074" s="4">
        <v>224433.54</v>
      </c>
      <c r="D5074" s="15" t="s">
        <v>76</v>
      </c>
      <c r="E5074" t="s">
        <v>25</v>
      </c>
      <c r="F5074">
        <v>91</v>
      </c>
    </row>
    <row r="5075" spans="1:6">
      <c r="A5075" s="7">
        <v>44573</v>
      </c>
      <c r="B5075" t="s">
        <v>0</v>
      </c>
      <c r="C5075" s="4">
        <v>224433.54</v>
      </c>
      <c r="D5075" s="15" t="s">
        <v>78</v>
      </c>
      <c r="E5075" t="s">
        <v>57</v>
      </c>
      <c r="F5075">
        <v>112</v>
      </c>
    </row>
    <row r="5076" spans="1:6">
      <c r="A5076" s="7">
        <v>44573</v>
      </c>
      <c r="B5076" t="s">
        <v>0</v>
      </c>
      <c r="C5076" s="4">
        <v>224433.54</v>
      </c>
      <c r="D5076" s="15" t="s">
        <v>78</v>
      </c>
      <c r="E5076" t="s">
        <v>58</v>
      </c>
      <c r="F5076">
        <v>37</v>
      </c>
    </row>
    <row r="5077" spans="1:6">
      <c r="A5077" s="7">
        <v>44573</v>
      </c>
      <c r="B5077" t="s">
        <v>0</v>
      </c>
      <c r="C5077" s="4">
        <v>224433.54</v>
      </c>
      <c r="D5077" s="15" t="s">
        <v>79</v>
      </c>
      <c r="E5077" t="s">
        <v>36</v>
      </c>
      <c r="F5077">
        <v>41</v>
      </c>
    </row>
    <row r="5078" spans="1:6">
      <c r="A5078" s="7">
        <v>44573</v>
      </c>
      <c r="B5078" t="s">
        <v>0</v>
      </c>
      <c r="C5078" s="4">
        <v>224433.54</v>
      </c>
      <c r="D5078" s="15" t="s">
        <v>80</v>
      </c>
      <c r="E5078" t="s">
        <v>60</v>
      </c>
      <c r="F5078">
        <v>119</v>
      </c>
    </row>
    <row r="5079" spans="1:6">
      <c r="A5079" s="7">
        <v>44573</v>
      </c>
      <c r="B5079" t="s">
        <v>0</v>
      </c>
      <c r="C5079" s="4">
        <v>224433.54</v>
      </c>
      <c r="D5079" s="15" t="s">
        <v>80</v>
      </c>
      <c r="E5079" t="s">
        <v>59</v>
      </c>
      <c r="F5079">
        <v>0</v>
      </c>
    </row>
    <row r="5080" spans="1:6">
      <c r="A5080" s="7">
        <v>44573</v>
      </c>
      <c r="B5080" t="s">
        <v>0</v>
      </c>
      <c r="C5080" s="4">
        <v>224433.54</v>
      </c>
      <c r="D5080" s="15" t="s">
        <v>81</v>
      </c>
      <c r="E5080" t="s">
        <v>15</v>
      </c>
      <c r="F5080">
        <v>30</v>
      </c>
    </row>
    <row r="5081" spans="1:6">
      <c r="A5081" s="7">
        <v>44573</v>
      </c>
      <c r="B5081" t="s">
        <v>0</v>
      </c>
      <c r="C5081" s="4">
        <v>224433.54</v>
      </c>
      <c r="D5081" s="15" t="s">
        <v>81</v>
      </c>
      <c r="E5081" t="s">
        <v>16</v>
      </c>
      <c r="F5081">
        <v>1</v>
      </c>
    </row>
    <row r="5082" spans="1:6">
      <c r="A5082" s="7">
        <v>44573</v>
      </c>
      <c r="B5082" t="s">
        <v>0</v>
      </c>
      <c r="C5082" s="4">
        <v>224433.54</v>
      </c>
      <c r="D5082" s="15" t="s">
        <v>81</v>
      </c>
      <c r="E5082" t="s">
        <v>17</v>
      </c>
      <c r="F5082">
        <v>27</v>
      </c>
    </row>
    <row r="5083" spans="1:6">
      <c r="A5083" s="7">
        <v>44573</v>
      </c>
      <c r="B5083" t="s">
        <v>0</v>
      </c>
      <c r="C5083" s="4">
        <v>224433.54</v>
      </c>
      <c r="D5083" s="15" t="s">
        <v>82</v>
      </c>
      <c r="E5083" t="s">
        <v>19</v>
      </c>
      <c r="F5083">
        <v>6</v>
      </c>
    </row>
    <row r="5084" spans="1:6">
      <c r="A5084" s="7">
        <v>44573</v>
      </c>
      <c r="B5084" t="s">
        <v>0</v>
      </c>
      <c r="C5084" s="4">
        <v>224433.54</v>
      </c>
      <c r="D5084" s="15" t="s">
        <v>83</v>
      </c>
      <c r="E5084" t="s">
        <v>14</v>
      </c>
      <c r="F5084">
        <v>5</v>
      </c>
    </row>
    <row r="5085" spans="1:6">
      <c r="A5085" s="7">
        <v>44573</v>
      </c>
      <c r="B5085" t="s">
        <v>0</v>
      </c>
      <c r="C5085" s="4">
        <v>224433.54</v>
      </c>
      <c r="D5085" s="15" t="s">
        <v>84</v>
      </c>
      <c r="E5085" t="s">
        <v>38</v>
      </c>
      <c r="F5085">
        <v>347</v>
      </c>
    </row>
    <row r="5086" spans="1:6">
      <c r="A5086" s="7">
        <v>44573</v>
      </c>
      <c r="B5086" t="s">
        <v>0</v>
      </c>
      <c r="C5086" s="4">
        <v>224433.54</v>
      </c>
      <c r="D5086" s="15" t="s">
        <v>85</v>
      </c>
      <c r="E5086" t="s">
        <v>40</v>
      </c>
      <c r="F5086">
        <v>10906</v>
      </c>
    </row>
    <row r="5087" spans="1:6">
      <c r="A5087" s="7">
        <v>44573</v>
      </c>
      <c r="B5087" t="s">
        <v>0</v>
      </c>
      <c r="C5087" s="4">
        <v>224433.54</v>
      </c>
      <c r="D5087" s="15" t="s">
        <v>86</v>
      </c>
      <c r="E5087" t="s">
        <v>13</v>
      </c>
      <c r="F5087">
        <v>0</v>
      </c>
    </row>
    <row r="5088" spans="1:6">
      <c r="A5088" s="7">
        <v>44573</v>
      </c>
      <c r="B5088" t="s">
        <v>0</v>
      </c>
      <c r="C5088" s="4">
        <v>224433.54</v>
      </c>
      <c r="D5088" s="15" t="s">
        <v>87</v>
      </c>
      <c r="E5088" t="s">
        <v>37</v>
      </c>
      <c r="F5088">
        <v>0</v>
      </c>
    </row>
    <row r="5089" spans="1:6">
      <c r="A5089" s="7">
        <v>44573</v>
      </c>
      <c r="B5089" t="s">
        <v>0</v>
      </c>
      <c r="C5089" s="4">
        <v>224433.54</v>
      </c>
      <c r="D5089" s="15" t="s">
        <v>88</v>
      </c>
      <c r="E5089" t="s">
        <v>39</v>
      </c>
      <c r="F5089">
        <v>0</v>
      </c>
    </row>
    <row r="5090" spans="1:6">
      <c r="A5090" s="7">
        <v>44573</v>
      </c>
      <c r="B5090" t="s">
        <v>0</v>
      </c>
      <c r="C5090" s="4">
        <v>224433.54</v>
      </c>
      <c r="D5090" s="15" t="s">
        <v>89</v>
      </c>
      <c r="E5090" t="s">
        <v>20</v>
      </c>
      <c r="F5090">
        <v>538</v>
      </c>
    </row>
    <row r="5091" spans="1:6">
      <c r="A5091" s="7">
        <v>44573</v>
      </c>
      <c r="B5091" t="s">
        <v>0</v>
      </c>
      <c r="C5091" s="4">
        <v>224433.54</v>
      </c>
      <c r="D5091" s="15" t="s">
        <v>89</v>
      </c>
      <c r="E5091" t="s">
        <v>21</v>
      </c>
      <c r="F5091">
        <v>3</v>
      </c>
    </row>
    <row r="5092" spans="1:6">
      <c r="A5092" s="7">
        <v>44573</v>
      </c>
      <c r="B5092" t="s">
        <v>0</v>
      </c>
      <c r="C5092" s="4">
        <v>224433.54</v>
      </c>
      <c r="D5092" s="15" t="s">
        <v>89</v>
      </c>
      <c r="E5092" t="s">
        <v>22</v>
      </c>
      <c r="F5092">
        <v>484</v>
      </c>
    </row>
    <row r="5093" spans="1:6">
      <c r="A5093" s="7">
        <v>44573</v>
      </c>
      <c r="B5093" t="s">
        <v>0</v>
      </c>
      <c r="C5093" s="4">
        <v>224433.54</v>
      </c>
      <c r="D5093" s="15" t="s">
        <v>90</v>
      </c>
      <c r="E5093" t="s">
        <v>91</v>
      </c>
      <c r="F5093">
        <v>1</v>
      </c>
    </row>
    <row r="5094" spans="1:6">
      <c r="A5094" s="7">
        <v>44573</v>
      </c>
      <c r="B5094" t="s">
        <v>0</v>
      </c>
      <c r="C5094" s="4">
        <v>224433.54</v>
      </c>
      <c r="D5094" s="15" t="s">
        <v>90</v>
      </c>
      <c r="E5094" t="s">
        <v>18</v>
      </c>
      <c r="F5094">
        <v>0</v>
      </c>
    </row>
    <row r="5095" spans="1:6">
      <c r="A5095" s="7">
        <v>44573</v>
      </c>
      <c r="B5095" t="s">
        <v>0</v>
      </c>
      <c r="C5095" s="4">
        <v>224433.54</v>
      </c>
      <c r="D5095" s="15" t="s">
        <v>90</v>
      </c>
      <c r="E5095" t="s">
        <v>92</v>
      </c>
      <c r="F5095">
        <v>1</v>
      </c>
    </row>
    <row r="5096" spans="1:6">
      <c r="A5096" s="7">
        <v>44573</v>
      </c>
      <c r="B5096" t="s">
        <v>0</v>
      </c>
      <c r="C5096" s="4">
        <v>224433.54</v>
      </c>
      <c r="D5096" s="15" t="s">
        <v>90</v>
      </c>
      <c r="E5096" t="s">
        <v>93</v>
      </c>
      <c r="F5096">
        <v>0</v>
      </c>
    </row>
    <row r="5097" spans="1:6">
      <c r="A5097" s="7">
        <v>44573</v>
      </c>
      <c r="B5097" t="s">
        <v>0</v>
      </c>
      <c r="C5097" s="4">
        <v>224433.54</v>
      </c>
      <c r="D5097" s="15" t="s">
        <v>90</v>
      </c>
      <c r="E5097" t="s">
        <v>94</v>
      </c>
      <c r="F5097">
        <v>1</v>
      </c>
    </row>
    <row r="5098" spans="1:6">
      <c r="A5098" s="7">
        <v>44574</v>
      </c>
      <c r="B5098" t="s">
        <v>0</v>
      </c>
      <c r="C5098" s="4">
        <v>214823.25</v>
      </c>
      <c r="D5098" s="15" t="s">
        <v>73</v>
      </c>
      <c r="E5098" t="s">
        <v>56</v>
      </c>
      <c r="F5098">
        <v>100</v>
      </c>
    </row>
    <row r="5099" spans="1:6">
      <c r="A5099" s="7">
        <v>44574</v>
      </c>
      <c r="B5099" t="s">
        <v>0</v>
      </c>
      <c r="C5099" s="4">
        <v>214823.25</v>
      </c>
      <c r="D5099" s="15" t="s">
        <v>73</v>
      </c>
      <c r="E5099" t="s">
        <v>55</v>
      </c>
      <c r="F5099">
        <v>0</v>
      </c>
    </row>
    <row r="5100" spans="1:6">
      <c r="A5100" s="7">
        <v>44574</v>
      </c>
      <c r="B5100" t="s">
        <v>0</v>
      </c>
      <c r="C5100" s="4">
        <v>214823.25</v>
      </c>
      <c r="D5100" s="15" t="s">
        <v>76</v>
      </c>
      <c r="E5100" t="s">
        <v>25</v>
      </c>
      <c r="F5100">
        <v>56</v>
      </c>
    </row>
    <row r="5101" spans="1:6">
      <c r="A5101" s="7">
        <v>44574</v>
      </c>
      <c r="B5101" t="s">
        <v>0</v>
      </c>
      <c r="C5101" s="4">
        <v>214823.25</v>
      </c>
      <c r="D5101" s="15" t="s">
        <v>78</v>
      </c>
      <c r="E5101" t="s">
        <v>57</v>
      </c>
      <c r="F5101">
        <v>101</v>
      </c>
    </row>
    <row r="5102" spans="1:6">
      <c r="A5102" s="7">
        <v>44574</v>
      </c>
      <c r="B5102" t="s">
        <v>0</v>
      </c>
      <c r="C5102" s="4">
        <v>214823.25</v>
      </c>
      <c r="D5102" s="15" t="s">
        <v>78</v>
      </c>
      <c r="E5102" t="s">
        <v>58</v>
      </c>
      <c r="F5102">
        <v>38</v>
      </c>
    </row>
    <row r="5103" spans="1:6">
      <c r="A5103" s="7">
        <v>44574</v>
      </c>
      <c r="B5103" t="s">
        <v>0</v>
      </c>
      <c r="C5103" s="4">
        <v>214823.25</v>
      </c>
      <c r="D5103" s="15" t="s">
        <v>79</v>
      </c>
      <c r="E5103" t="s">
        <v>36</v>
      </c>
      <c r="F5103">
        <v>33</v>
      </c>
    </row>
    <row r="5104" spans="1:6">
      <c r="A5104" s="7">
        <v>44574</v>
      </c>
      <c r="B5104" t="s">
        <v>0</v>
      </c>
      <c r="C5104" s="4">
        <v>214823.25</v>
      </c>
      <c r="D5104" s="15" t="s">
        <v>80</v>
      </c>
      <c r="E5104" t="s">
        <v>60</v>
      </c>
      <c r="F5104">
        <v>159</v>
      </c>
    </row>
    <row r="5105" spans="1:6">
      <c r="A5105" s="7">
        <v>44574</v>
      </c>
      <c r="B5105" t="s">
        <v>0</v>
      </c>
      <c r="C5105" s="4">
        <v>214823.25</v>
      </c>
      <c r="D5105" s="15" t="s">
        <v>80</v>
      </c>
      <c r="E5105" t="s">
        <v>59</v>
      </c>
      <c r="F5105">
        <v>0</v>
      </c>
    </row>
    <row r="5106" spans="1:6">
      <c r="A5106" s="7">
        <v>44574</v>
      </c>
      <c r="B5106" t="s">
        <v>0</v>
      </c>
      <c r="C5106" s="4">
        <v>214823.25</v>
      </c>
      <c r="D5106" s="15" t="s">
        <v>81</v>
      </c>
      <c r="E5106" t="s">
        <v>15</v>
      </c>
      <c r="F5106">
        <v>45</v>
      </c>
    </row>
    <row r="5107" spans="1:6">
      <c r="A5107" s="7">
        <v>44574</v>
      </c>
      <c r="B5107" t="s">
        <v>0</v>
      </c>
      <c r="C5107" s="4">
        <v>214823.25</v>
      </c>
      <c r="D5107" s="15" t="s">
        <v>81</v>
      </c>
      <c r="E5107" t="s">
        <v>16</v>
      </c>
      <c r="F5107">
        <v>1</v>
      </c>
    </row>
    <row r="5108" spans="1:6">
      <c r="A5108" s="7">
        <v>44574</v>
      </c>
      <c r="B5108" t="s">
        <v>0</v>
      </c>
      <c r="C5108" s="4">
        <v>214823.25</v>
      </c>
      <c r="D5108" s="15" t="s">
        <v>81</v>
      </c>
      <c r="E5108" t="s">
        <v>17</v>
      </c>
      <c r="F5108">
        <v>38</v>
      </c>
    </row>
    <row r="5109" spans="1:6">
      <c r="A5109" s="7">
        <v>44574</v>
      </c>
      <c r="B5109" t="s">
        <v>0</v>
      </c>
      <c r="C5109" s="4">
        <v>214823.25</v>
      </c>
      <c r="D5109" s="15" t="s">
        <v>82</v>
      </c>
      <c r="E5109" t="s">
        <v>19</v>
      </c>
      <c r="F5109">
        <v>0</v>
      </c>
    </row>
    <row r="5110" spans="1:6">
      <c r="A5110" s="7">
        <v>44574</v>
      </c>
      <c r="B5110" t="s">
        <v>0</v>
      </c>
      <c r="C5110" s="4">
        <v>214823.25</v>
      </c>
      <c r="D5110" s="15" t="s">
        <v>83</v>
      </c>
      <c r="E5110" t="s">
        <v>14</v>
      </c>
      <c r="F5110">
        <v>5</v>
      </c>
    </row>
    <row r="5111" spans="1:6">
      <c r="A5111" s="7">
        <v>44574</v>
      </c>
      <c r="B5111" t="s">
        <v>0</v>
      </c>
      <c r="C5111" s="4">
        <v>214823.25</v>
      </c>
      <c r="D5111" s="15" t="s">
        <v>84</v>
      </c>
      <c r="E5111" t="s">
        <v>38</v>
      </c>
      <c r="F5111">
        <v>344</v>
      </c>
    </row>
    <row r="5112" spans="1:6">
      <c r="A5112" s="7">
        <v>44574</v>
      </c>
      <c r="B5112" t="s">
        <v>0</v>
      </c>
      <c r="C5112" s="4">
        <v>214823.25</v>
      </c>
      <c r="D5112" s="15" t="s">
        <v>85</v>
      </c>
      <c r="E5112" t="s">
        <v>40</v>
      </c>
      <c r="F5112">
        <v>10731</v>
      </c>
    </row>
    <row r="5113" spans="1:6">
      <c r="A5113" s="7">
        <v>44574</v>
      </c>
      <c r="B5113" t="s">
        <v>0</v>
      </c>
      <c r="C5113" s="4">
        <v>214823.25</v>
      </c>
      <c r="D5113" s="15" t="s">
        <v>86</v>
      </c>
      <c r="E5113" t="s">
        <v>13</v>
      </c>
      <c r="F5113">
        <v>0</v>
      </c>
    </row>
    <row r="5114" spans="1:6">
      <c r="A5114" s="7">
        <v>44574</v>
      </c>
      <c r="B5114" t="s">
        <v>0</v>
      </c>
      <c r="C5114" s="4">
        <v>214823.25</v>
      </c>
      <c r="D5114" s="15" t="s">
        <v>87</v>
      </c>
      <c r="E5114" t="s">
        <v>37</v>
      </c>
      <c r="F5114">
        <v>0</v>
      </c>
    </row>
    <row r="5115" spans="1:6">
      <c r="A5115" s="7">
        <v>44574</v>
      </c>
      <c r="B5115" t="s">
        <v>0</v>
      </c>
      <c r="C5115" s="4">
        <v>214823.25</v>
      </c>
      <c r="D5115" s="15" t="s">
        <v>88</v>
      </c>
      <c r="E5115" t="s">
        <v>39</v>
      </c>
      <c r="F5115">
        <v>0</v>
      </c>
    </row>
    <row r="5116" spans="1:6">
      <c r="A5116" s="7">
        <v>44574</v>
      </c>
      <c r="B5116" t="s">
        <v>0</v>
      </c>
      <c r="C5116" s="4">
        <v>214823.25</v>
      </c>
      <c r="D5116" s="15" t="s">
        <v>89</v>
      </c>
      <c r="E5116" t="s">
        <v>20</v>
      </c>
      <c r="F5116">
        <v>530</v>
      </c>
    </row>
    <row r="5117" spans="1:6">
      <c r="A5117" s="7">
        <v>44574</v>
      </c>
      <c r="B5117" t="s">
        <v>0</v>
      </c>
      <c r="C5117" s="4">
        <v>214823.25</v>
      </c>
      <c r="D5117" s="15" t="s">
        <v>89</v>
      </c>
      <c r="E5117" t="s">
        <v>21</v>
      </c>
      <c r="F5117">
        <v>3</v>
      </c>
    </row>
    <row r="5118" spans="1:6">
      <c r="A5118" s="7">
        <v>44574</v>
      </c>
      <c r="B5118" t="s">
        <v>0</v>
      </c>
      <c r="C5118" s="4">
        <v>214823.25</v>
      </c>
      <c r="D5118" s="15" t="s">
        <v>89</v>
      </c>
      <c r="E5118" t="s">
        <v>22</v>
      </c>
      <c r="F5118">
        <v>451</v>
      </c>
    </row>
    <row r="5119" spans="1:6">
      <c r="A5119" s="7">
        <v>44574</v>
      </c>
      <c r="B5119" t="s">
        <v>0</v>
      </c>
      <c r="C5119" s="4">
        <v>214823.25</v>
      </c>
      <c r="D5119" s="15" t="s">
        <v>90</v>
      </c>
      <c r="E5119" t="s">
        <v>91</v>
      </c>
      <c r="F5119">
        <v>1</v>
      </c>
    </row>
    <row r="5120" spans="1:6">
      <c r="A5120" s="7">
        <v>44574</v>
      </c>
      <c r="B5120" t="s">
        <v>0</v>
      </c>
      <c r="C5120" s="4">
        <v>214823.25</v>
      </c>
      <c r="D5120" s="15" t="s">
        <v>90</v>
      </c>
      <c r="E5120" t="s">
        <v>18</v>
      </c>
      <c r="F5120">
        <v>0</v>
      </c>
    </row>
    <row r="5121" spans="1:6">
      <c r="A5121" s="7">
        <v>44574</v>
      </c>
      <c r="B5121" t="s">
        <v>0</v>
      </c>
      <c r="C5121" s="4">
        <v>214823.25</v>
      </c>
      <c r="D5121" s="15" t="s">
        <v>90</v>
      </c>
      <c r="E5121" t="s">
        <v>92</v>
      </c>
      <c r="F5121">
        <v>1</v>
      </c>
    </row>
    <row r="5122" spans="1:6">
      <c r="A5122" s="7">
        <v>44574</v>
      </c>
      <c r="B5122" t="s">
        <v>0</v>
      </c>
      <c r="C5122" s="4">
        <v>214823.25</v>
      </c>
      <c r="D5122" s="15" t="s">
        <v>90</v>
      </c>
      <c r="E5122" t="s">
        <v>93</v>
      </c>
      <c r="F5122">
        <v>0</v>
      </c>
    </row>
    <row r="5123" spans="1:6">
      <c r="A5123" s="7">
        <v>44574</v>
      </c>
      <c r="B5123" t="s">
        <v>0</v>
      </c>
      <c r="C5123" s="4">
        <v>214823.25</v>
      </c>
      <c r="D5123" s="15" t="s">
        <v>90</v>
      </c>
      <c r="E5123" t="s">
        <v>94</v>
      </c>
      <c r="F5123">
        <v>1</v>
      </c>
    </row>
    <row r="5124" spans="1:6">
      <c r="A5124" s="7">
        <v>44575</v>
      </c>
      <c r="B5124" t="s">
        <v>0</v>
      </c>
      <c r="C5124" s="4">
        <v>230364.96</v>
      </c>
      <c r="D5124" s="15" t="s">
        <v>73</v>
      </c>
      <c r="E5124" t="s">
        <v>56</v>
      </c>
      <c r="F5124">
        <v>84</v>
      </c>
    </row>
    <row r="5125" spans="1:6">
      <c r="A5125" s="7">
        <v>44575</v>
      </c>
      <c r="B5125" t="s">
        <v>0</v>
      </c>
      <c r="C5125" s="4">
        <v>230364.96</v>
      </c>
      <c r="D5125" s="15" t="s">
        <v>73</v>
      </c>
      <c r="E5125" t="s">
        <v>55</v>
      </c>
      <c r="F5125">
        <v>0</v>
      </c>
    </row>
    <row r="5126" spans="1:6">
      <c r="A5126" s="7">
        <v>44575</v>
      </c>
      <c r="B5126" t="s">
        <v>0</v>
      </c>
      <c r="C5126" s="4">
        <v>230364.96</v>
      </c>
      <c r="D5126" s="15" t="s">
        <v>76</v>
      </c>
      <c r="E5126" t="s">
        <v>25</v>
      </c>
      <c r="F5126">
        <v>86</v>
      </c>
    </row>
    <row r="5127" spans="1:6">
      <c r="A5127" s="7">
        <v>44575</v>
      </c>
      <c r="B5127" t="s">
        <v>0</v>
      </c>
      <c r="C5127" s="4">
        <v>230364.96</v>
      </c>
      <c r="D5127" s="15" t="s">
        <v>78</v>
      </c>
      <c r="E5127" t="s">
        <v>57</v>
      </c>
      <c r="F5127">
        <v>101</v>
      </c>
    </row>
    <row r="5128" spans="1:6">
      <c r="A5128" s="7">
        <v>44575</v>
      </c>
      <c r="B5128" t="s">
        <v>0</v>
      </c>
      <c r="C5128" s="4">
        <v>230364.96</v>
      </c>
      <c r="D5128" s="15" t="s">
        <v>78</v>
      </c>
      <c r="E5128" t="s">
        <v>58</v>
      </c>
      <c r="F5128">
        <v>32</v>
      </c>
    </row>
    <row r="5129" spans="1:6">
      <c r="A5129" s="7">
        <v>44575</v>
      </c>
      <c r="B5129" t="s">
        <v>0</v>
      </c>
      <c r="C5129" s="4">
        <v>230364.96</v>
      </c>
      <c r="D5129" s="15" t="s">
        <v>79</v>
      </c>
      <c r="E5129" t="s">
        <v>36</v>
      </c>
      <c r="F5129">
        <v>27</v>
      </c>
    </row>
    <row r="5130" spans="1:6">
      <c r="A5130" s="7">
        <v>44575</v>
      </c>
      <c r="B5130" t="s">
        <v>0</v>
      </c>
      <c r="C5130" s="4">
        <v>230364.96</v>
      </c>
      <c r="D5130" s="15" t="s">
        <v>80</v>
      </c>
      <c r="E5130" t="s">
        <v>60</v>
      </c>
      <c r="F5130">
        <v>129</v>
      </c>
    </row>
    <row r="5131" spans="1:6">
      <c r="A5131" s="7">
        <v>44575</v>
      </c>
      <c r="B5131" t="s">
        <v>0</v>
      </c>
      <c r="C5131" s="4">
        <v>230364.96</v>
      </c>
      <c r="D5131" s="15" t="s">
        <v>80</v>
      </c>
      <c r="E5131" t="s">
        <v>59</v>
      </c>
      <c r="F5131">
        <v>0</v>
      </c>
    </row>
    <row r="5132" spans="1:6">
      <c r="A5132" s="7">
        <v>44575</v>
      </c>
      <c r="B5132" t="s">
        <v>0</v>
      </c>
      <c r="C5132" s="4">
        <v>230364.96</v>
      </c>
      <c r="D5132" s="15" t="s">
        <v>81</v>
      </c>
      <c r="E5132" t="s">
        <v>15</v>
      </c>
      <c r="F5132">
        <v>36</v>
      </c>
    </row>
    <row r="5133" spans="1:6">
      <c r="A5133" s="7">
        <v>44575</v>
      </c>
      <c r="B5133" t="s">
        <v>0</v>
      </c>
      <c r="C5133" s="4">
        <v>230364.96</v>
      </c>
      <c r="D5133" s="15" t="s">
        <v>81</v>
      </c>
      <c r="E5133" t="s">
        <v>16</v>
      </c>
      <c r="F5133">
        <v>1</v>
      </c>
    </row>
    <row r="5134" spans="1:6">
      <c r="A5134" s="7">
        <v>44575</v>
      </c>
      <c r="B5134" t="s">
        <v>0</v>
      </c>
      <c r="C5134" s="4">
        <v>230364.96</v>
      </c>
      <c r="D5134" s="15" t="s">
        <v>81</v>
      </c>
      <c r="E5134" t="s">
        <v>17</v>
      </c>
      <c r="F5134">
        <v>71</v>
      </c>
    </row>
    <row r="5135" spans="1:6">
      <c r="A5135" s="7">
        <v>44575</v>
      </c>
      <c r="B5135" t="s">
        <v>0</v>
      </c>
      <c r="C5135" s="4">
        <v>230364.96</v>
      </c>
      <c r="D5135" s="15" t="s">
        <v>82</v>
      </c>
      <c r="E5135" t="s">
        <v>19</v>
      </c>
      <c r="F5135">
        <v>4</v>
      </c>
    </row>
    <row r="5136" spans="1:6">
      <c r="A5136" s="7">
        <v>44575</v>
      </c>
      <c r="B5136" t="s">
        <v>0</v>
      </c>
      <c r="C5136" s="4">
        <v>230364.96</v>
      </c>
      <c r="D5136" s="15" t="s">
        <v>83</v>
      </c>
      <c r="E5136" t="s">
        <v>14</v>
      </c>
      <c r="F5136">
        <v>7</v>
      </c>
    </row>
    <row r="5137" spans="1:6">
      <c r="A5137" s="7">
        <v>44575</v>
      </c>
      <c r="B5137" t="s">
        <v>0</v>
      </c>
      <c r="C5137" s="4">
        <v>230364.96</v>
      </c>
      <c r="D5137" s="15" t="s">
        <v>84</v>
      </c>
      <c r="E5137" t="s">
        <v>38</v>
      </c>
      <c r="F5137">
        <v>469</v>
      </c>
    </row>
    <row r="5138" spans="1:6">
      <c r="A5138" s="7">
        <v>44575</v>
      </c>
      <c r="B5138" t="s">
        <v>0</v>
      </c>
      <c r="C5138" s="4">
        <v>230364.96</v>
      </c>
      <c r="D5138" s="15" t="s">
        <v>85</v>
      </c>
      <c r="E5138" t="s">
        <v>40</v>
      </c>
      <c r="F5138">
        <v>12028</v>
      </c>
    </row>
    <row r="5139" spans="1:6">
      <c r="A5139" s="7">
        <v>44575</v>
      </c>
      <c r="B5139" t="s">
        <v>0</v>
      </c>
      <c r="C5139" s="4">
        <v>230364.96</v>
      </c>
      <c r="D5139" s="15" t="s">
        <v>86</v>
      </c>
      <c r="E5139" t="s">
        <v>13</v>
      </c>
      <c r="F5139">
        <v>0</v>
      </c>
    </row>
    <row r="5140" spans="1:6">
      <c r="A5140" s="7">
        <v>44575</v>
      </c>
      <c r="B5140" t="s">
        <v>0</v>
      </c>
      <c r="C5140" s="4">
        <v>230364.96</v>
      </c>
      <c r="D5140" s="15" t="s">
        <v>87</v>
      </c>
      <c r="E5140" t="s">
        <v>37</v>
      </c>
      <c r="F5140">
        <v>0</v>
      </c>
    </row>
    <row r="5141" spans="1:6">
      <c r="A5141" s="7">
        <v>44575</v>
      </c>
      <c r="B5141" t="s">
        <v>0</v>
      </c>
      <c r="C5141" s="4">
        <v>230364.96</v>
      </c>
      <c r="D5141" s="15" t="s">
        <v>88</v>
      </c>
      <c r="E5141" t="s">
        <v>39</v>
      </c>
      <c r="F5141">
        <v>0</v>
      </c>
    </row>
    <row r="5142" spans="1:6">
      <c r="A5142" s="7">
        <v>44575</v>
      </c>
      <c r="B5142" t="s">
        <v>0</v>
      </c>
      <c r="C5142" s="4">
        <v>230364.96</v>
      </c>
      <c r="D5142" s="15" t="s">
        <v>89</v>
      </c>
      <c r="E5142" t="s">
        <v>20</v>
      </c>
      <c r="F5142">
        <v>565</v>
      </c>
    </row>
    <row r="5143" spans="1:6">
      <c r="A5143" s="7">
        <v>44575</v>
      </c>
      <c r="B5143" t="s">
        <v>0</v>
      </c>
      <c r="C5143" s="4">
        <v>230364.96</v>
      </c>
      <c r="D5143" s="15" t="s">
        <v>89</v>
      </c>
      <c r="E5143" t="s">
        <v>21</v>
      </c>
      <c r="F5143">
        <v>3</v>
      </c>
    </row>
    <row r="5144" spans="1:6">
      <c r="A5144" s="7">
        <v>44575</v>
      </c>
      <c r="B5144" t="s">
        <v>0</v>
      </c>
      <c r="C5144" s="4">
        <v>230364.96</v>
      </c>
      <c r="D5144" s="15" t="s">
        <v>89</v>
      </c>
      <c r="E5144" t="s">
        <v>22</v>
      </c>
      <c r="F5144">
        <v>477</v>
      </c>
    </row>
    <row r="5145" spans="1:6">
      <c r="A5145" s="7">
        <v>44575</v>
      </c>
      <c r="B5145" t="s">
        <v>0</v>
      </c>
      <c r="C5145" s="4">
        <v>230364.96</v>
      </c>
      <c r="D5145" s="15" t="s">
        <v>90</v>
      </c>
      <c r="E5145" t="s">
        <v>91</v>
      </c>
      <c r="F5145">
        <v>1</v>
      </c>
    </row>
    <row r="5146" spans="1:6">
      <c r="A5146" s="7">
        <v>44575</v>
      </c>
      <c r="B5146" t="s">
        <v>0</v>
      </c>
      <c r="C5146" s="4">
        <v>230364.96</v>
      </c>
      <c r="D5146" s="15" t="s">
        <v>90</v>
      </c>
      <c r="E5146" t="s">
        <v>18</v>
      </c>
      <c r="F5146">
        <v>0</v>
      </c>
    </row>
    <row r="5147" spans="1:6">
      <c r="A5147" s="7">
        <v>44575</v>
      </c>
      <c r="B5147" t="s">
        <v>0</v>
      </c>
      <c r="C5147" s="4">
        <v>230364.96</v>
      </c>
      <c r="D5147" s="15" t="s">
        <v>90</v>
      </c>
      <c r="E5147" t="s">
        <v>92</v>
      </c>
      <c r="F5147">
        <v>1</v>
      </c>
    </row>
    <row r="5148" spans="1:6">
      <c r="A5148" s="7">
        <v>44575</v>
      </c>
      <c r="B5148" t="s">
        <v>0</v>
      </c>
      <c r="C5148" s="4">
        <v>230364.96</v>
      </c>
      <c r="D5148" s="15" t="s">
        <v>90</v>
      </c>
      <c r="E5148" t="s">
        <v>93</v>
      </c>
      <c r="F5148">
        <v>0</v>
      </c>
    </row>
    <row r="5149" spans="1:6">
      <c r="A5149" s="7">
        <v>44575</v>
      </c>
      <c r="B5149" t="s">
        <v>0</v>
      </c>
      <c r="C5149" s="4">
        <v>230364.96</v>
      </c>
      <c r="D5149" s="15" t="s">
        <v>90</v>
      </c>
      <c r="E5149" t="s">
        <v>94</v>
      </c>
      <c r="F5149">
        <v>1</v>
      </c>
    </row>
    <row r="5150" spans="1:6">
      <c r="A5150" s="7">
        <v>44576</v>
      </c>
      <c r="B5150" t="s">
        <v>0</v>
      </c>
      <c r="C5150" s="4">
        <v>224376.32000000001</v>
      </c>
      <c r="D5150" s="15" t="s">
        <v>73</v>
      </c>
      <c r="E5150" t="s">
        <v>56</v>
      </c>
      <c r="F5150">
        <v>91</v>
      </c>
    </row>
    <row r="5151" spans="1:6">
      <c r="A5151" s="7">
        <v>44576</v>
      </c>
      <c r="B5151" t="s">
        <v>0</v>
      </c>
      <c r="C5151" s="4">
        <v>224376.32000000001</v>
      </c>
      <c r="D5151" s="15" t="s">
        <v>73</v>
      </c>
      <c r="E5151" t="s">
        <v>55</v>
      </c>
      <c r="F5151">
        <v>0</v>
      </c>
    </row>
    <row r="5152" spans="1:6">
      <c r="A5152" s="7">
        <v>44576</v>
      </c>
      <c r="B5152" t="s">
        <v>0</v>
      </c>
      <c r="C5152" s="4">
        <v>224376.32000000001</v>
      </c>
      <c r="D5152" s="15" t="s">
        <v>76</v>
      </c>
      <c r="E5152" t="s">
        <v>25</v>
      </c>
      <c r="F5152">
        <v>128</v>
      </c>
    </row>
    <row r="5153" spans="1:6">
      <c r="A5153" s="7">
        <v>44576</v>
      </c>
      <c r="B5153" t="s">
        <v>0</v>
      </c>
      <c r="C5153" s="4">
        <v>224376.32000000001</v>
      </c>
      <c r="D5153" s="15" t="s">
        <v>78</v>
      </c>
      <c r="E5153" t="s">
        <v>57</v>
      </c>
      <c r="F5153">
        <v>103</v>
      </c>
    </row>
    <row r="5154" spans="1:6">
      <c r="A5154" s="7">
        <v>44576</v>
      </c>
      <c r="B5154" t="s">
        <v>0</v>
      </c>
      <c r="C5154" s="4">
        <v>224376.32000000001</v>
      </c>
      <c r="D5154" s="15" t="s">
        <v>78</v>
      </c>
      <c r="E5154" t="s">
        <v>58</v>
      </c>
      <c r="F5154">
        <v>47</v>
      </c>
    </row>
    <row r="5155" spans="1:6">
      <c r="A5155" s="7">
        <v>44576</v>
      </c>
      <c r="B5155" t="s">
        <v>0</v>
      </c>
      <c r="C5155" s="4">
        <v>224376.32000000001</v>
      </c>
      <c r="D5155" s="15" t="s">
        <v>79</v>
      </c>
      <c r="E5155" t="s">
        <v>36</v>
      </c>
      <c r="F5155">
        <v>65</v>
      </c>
    </row>
    <row r="5156" spans="1:6">
      <c r="A5156" s="7">
        <v>44576</v>
      </c>
      <c r="B5156" t="s">
        <v>0</v>
      </c>
      <c r="C5156" s="4">
        <v>224376.32000000001</v>
      </c>
      <c r="D5156" s="15" t="s">
        <v>80</v>
      </c>
      <c r="E5156" t="s">
        <v>60</v>
      </c>
      <c r="F5156">
        <v>147</v>
      </c>
    </row>
    <row r="5157" spans="1:6">
      <c r="A5157" s="7">
        <v>44576</v>
      </c>
      <c r="B5157" t="s">
        <v>0</v>
      </c>
      <c r="C5157" s="4">
        <v>224376.32000000001</v>
      </c>
      <c r="D5157" s="15" t="s">
        <v>80</v>
      </c>
      <c r="E5157" t="s">
        <v>59</v>
      </c>
      <c r="F5157">
        <v>0</v>
      </c>
    </row>
    <row r="5158" spans="1:6">
      <c r="A5158" s="7">
        <v>44576</v>
      </c>
      <c r="B5158" t="s">
        <v>0</v>
      </c>
      <c r="C5158" s="4">
        <v>224376.32000000001</v>
      </c>
      <c r="D5158" s="15" t="s">
        <v>81</v>
      </c>
      <c r="E5158" t="s">
        <v>15</v>
      </c>
      <c r="F5158">
        <v>64</v>
      </c>
    </row>
    <row r="5159" spans="1:6">
      <c r="A5159" s="7">
        <v>44576</v>
      </c>
      <c r="B5159" t="s">
        <v>0</v>
      </c>
      <c r="C5159" s="4">
        <v>224376.32000000001</v>
      </c>
      <c r="D5159" s="15" t="s">
        <v>81</v>
      </c>
      <c r="E5159" t="s">
        <v>16</v>
      </c>
      <c r="F5159">
        <v>3</v>
      </c>
    </row>
    <row r="5160" spans="1:6">
      <c r="A5160" s="7">
        <v>44576</v>
      </c>
      <c r="B5160" t="s">
        <v>0</v>
      </c>
      <c r="C5160" s="4">
        <v>224376.32000000001</v>
      </c>
      <c r="D5160" s="15" t="s">
        <v>81</v>
      </c>
      <c r="E5160" t="s">
        <v>17</v>
      </c>
      <c r="F5160">
        <v>65</v>
      </c>
    </row>
    <row r="5161" spans="1:6">
      <c r="A5161" s="7">
        <v>44576</v>
      </c>
      <c r="B5161" t="s">
        <v>0</v>
      </c>
      <c r="C5161" s="4">
        <v>224376.32000000001</v>
      </c>
      <c r="D5161" s="15" t="s">
        <v>82</v>
      </c>
      <c r="E5161" t="s">
        <v>19</v>
      </c>
      <c r="F5161">
        <v>0</v>
      </c>
    </row>
    <row r="5162" spans="1:6">
      <c r="A5162" s="7">
        <v>44576</v>
      </c>
      <c r="B5162" t="s">
        <v>0</v>
      </c>
      <c r="C5162" s="4">
        <v>224376.32000000001</v>
      </c>
      <c r="D5162" s="15" t="s">
        <v>83</v>
      </c>
      <c r="E5162" t="s">
        <v>14</v>
      </c>
      <c r="F5162">
        <v>7</v>
      </c>
    </row>
    <row r="5163" spans="1:6">
      <c r="A5163" s="7">
        <v>44576</v>
      </c>
      <c r="B5163" t="s">
        <v>0</v>
      </c>
      <c r="C5163" s="4">
        <v>224376.32000000001</v>
      </c>
      <c r="D5163" s="15" t="s">
        <v>84</v>
      </c>
      <c r="E5163" t="s">
        <v>38</v>
      </c>
      <c r="F5163">
        <v>600</v>
      </c>
    </row>
    <row r="5164" spans="1:6">
      <c r="A5164" s="7">
        <v>44576</v>
      </c>
      <c r="B5164" t="s">
        <v>0</v>
      </c>
      <c r="C5164" s="4">
        <v>224376.32000000001</v>
      </c>
      <c r="D5164" s="15" t="s">
        <v>85</v>
      </c>
      <c r="E5164" t="s">
        <v>40</v>
      </c>
      <c r="F5164">
        <v>11768</v>
      </c>
    </row>
    <row r="5165" spans="1:6">
      <c r="A5165" s="7">
        <v>44576</v>
      </c>
      <c r="B5165" t="s">
        <v>0</v>
      </c>
      <c r="C5165" s="4">
        <v>224376.32000000001</v>
      </c>
      <c r="D5165" s="15" t="s">
        <v>86</v>
      </c>
      <c r="E5165" t="s">
        <v>13</v>
      </c>
      <c r="F5165">
        <v>0</v>
      </c>
    </row>
    <row r="5166" spans="1:6">
      <c r="A5166" s="7">
        <v>44576</v>
      </c>
      <c r="B5166" t="s">
        <v>0</v>
      </c>
      <c r="C5166" s="4">
        <v>224376.32000000001</v>
      </c>
      <c r="D5166" s="15" t="s">
        <v>87</v>
      </c>
      <c r="E5166" t="s">
        <v>37</v>
      </c>
      <c r="F5166">
        <v>0</v>
      </c>
    </row>
    <row r="5167" spans="1:6">
      <c r="A5167" s="7">
        <v>44576</v>
      </c>
      <c r="B5167" t="s">
        <v>0</v>
      </c>
      <c r="C5167" s="4">
        <v>224376.32000000001</v>
      </c>
      <c r="D5167" s="15" t="s">
        <v>88</v>
      </c>
      <c r="E5167" t="s">
        <v>39</v>
      </c>
      <c r="F5167">
        <v>0</v>
      </c>
    </row>
    <row r="5168" spans="1:6">
      <c r="A5168" s="7">
        <v>44576</v>
      </c>
      <c r="B5168" t="s">
        <v>0</v>
      </c>
      <c r="C5168" s="4">
        <v>224376.32000000001</v>
      </c>
      <c r="D5168" s="15" t="s">
        <v>89</v>
      </c>
      <c r="E5168" t="s">
        <v>20</v>
      </c>
      <c r="F5168">
        <v>615</v>
      </c>
    </row>
    <row r="5169" spans="1:6">
      <c r="A5169" s="7">
        <v>44576</v>
      </c>
      <c r="B5169" t="s">
        <v>0</v>
      </c>
      <c r="C5169" s="4">
        <v>224376.32000000001</v>
      </c>
      <c r="D5169" s="15" t="s">
        <v>89</v>
      </c>
      <c r="E5169" t="s">
        <v>21</v>
      </c>
      <c r="F5169">
        <v>3</v>
      </c>
    </row>
    <row r="5170" spans="1:6">
      <c r="A5170" s="7">
        <v>44576</v>
      </c>
      <c r="B5170" t="s">
        <v>0</v>
      </c>
      <c r="C5170" s="4">
        <v>224376.32000000001</v>
      </c>
      <c r="D5170" s="15" t="s">
        <v>89</v>
      </c>
      <c r="E5170" t="s">
        <v>22</v>
      </c>
      <c r="F5170">
        <v>514</v>
      </c>
    </row>
    <row r="5171" spans="1:6">
      <c r="A5171" s="7">
        <v>44576</v>
      </c>
      <c r="B5171" t="s">
        <v>0</v>
      </c>
      <c r="C5171" s="4">
        <v>224376.32000000001</v>
      </c>
      <c r="D5171" s="15" t="s">
        <v>90</v>
      </c>
      <c r="E5171" t="s">
        <v>91</v>
      </c>
      <c r="F5171">
        <v>0</v>
      </c>
    </row>
    <row r="5172" spans="1:6">
      <c r="A5172" s="7">
        <v>44576</v>
      </c>
      <c r="B5172" t="s">
        <v>0</v>
      </c>
      <c r="C5172" s="4">
        <v>224376.32000000001</v>
      </c>
      <c r="D5172" s="15" t="s">
        <v>90</v>
      </c>
      <c r="E5172" t="s">
        <v>18</v>
      </c>
      <c r="F5172">
        <v>0</v>
      </c>
    </row>
    <row r="5173" spans="1:6">
      <c r="A5173" s="7">
        <v>44576</v>
      </c>
      <c r="B5173" t="s">
        <v>0</v>
      </c>
      <c r="C5173" s="4">
        <v>224376.32000000001</v>
      </c>
      <c r="D5173" s="15" t="s">
        <v>90</v>
      </c>
      <c r="E5173" t="s">
        <v>92</v>
      </c>
      <c r="F5173">
        <v>1</v>
      </c>
    </row>
    <row r="5174" spans="1:6">
      <c r="A5174" s="7">
        <v>44576</v>
      </c>
      <c r="B5174" t="s">
        <v>0</v>
      </c>
      <c r="C5174" s="4">
        <v>224376.32000000001</v>
      </c>
      <c r="D5174" s="15" t="s">
        <v>90</v>
      </c>
      <c r="E5174" t="s">
        <v>93</v>
      </c>
      <c r="F5174">
        <v>0</v>
      </c>
    </row>
    <row r="5175" spans="1:6">
      <c r="A5175" s="7">
        <v>44576</v>
      </c>
      <c r="B5175" t="s">
        <v>0</v>
      </c>
      <c r="C5175" s="4">
        <v>224376.32000000001</v>
      </c>
      <c r="D5175" s="15" t="s">
        <v>90</v>
      </c>
      <c r="E5175" t="s">
        <v>94</v>
      </c>
      <c r="F5175">
        <v>1</v>
      </c>
    </row>
    <row r="5176" spans="1:6">
      <c r="A5176" s="7">
        <v>44577</v>
      </c>
      <c r="B5176" t="s">
        <v>0</v>
      </c>
      <c r="C5176" s="4">
        <v>285400.28999999998</v>
      </c>
      <c r="D5176" s="15" t="s">
        <v>73</v>
      </c>
      <c r="E5176" t="s">
        <v>56</v>
      </c>
      <c r="F5176">
        <v>85</v>
      </c>
    </row>
    <row r="5177" spans="1:6">
      <c r="A5177" s="7">
        <v>44577</v>
      </c>
      <c r="B5177" t="s">
        <v>0</v>
      </c>
      <c r="C5177" s="4">
        <v>285400.28999999998</v>
      </c>
      <c r="D5177" s="15" t="s">
        <v>73</v>
      </c>
      <c r="E5177" t="s">
        <v>55</v>
      </c>
      <c r="F5177">
        <v>0</v>
      </c>
    </row>
    <row r="5178" spans="1:6">
      <c r="A5178" s="7">
        <v>44577</v>
      </c>
      <c r="B5178" t="s">
        <v>0</v>
      </c>
      <c r="C5178" s="4">
        <v>285400.28999999998</v>
      </c>
      <c r="D5178" s="15" t="s">
        <v>76</v>
      </c>
      <c r="E5178" t="s">
        <v>25</v>
      </c>
      <c r="F5178">
        <v>134</v>
      </c>
    </row>
    <row r="5179" spans="1:6">
      <c r="A5179" s="7">
        <v>44577</v>
      </c>
      <c r="B5179" t="s">
        <v>0</v>
      </c>
      <c r="C5179" s="4">
        <v>285400.28999999998</v>
      </c>
      <c r="D5179" s="15" t="s">
        <v>78</v>
      </c>
      <c r="E5179" t="s">
        <v>57</v>
      </c>
      <c r="F5179">
        <v>102</v>
      </c>
    </row>
    <row r="5180" spans="1:6">
      <c r="A5180" s="7">
        <v>44577</v>
      </c>
      <c r="B5180" t="s">
        <v>0</v>
      </c>
      <c r="C5180" s="4">
        <v>285400.28999999998</v>
      </c>
      <c r="D5180" s="15" t="s">
        <v>78</v>
      </c>
      <c r="E5180" t="s">
        <v>58</v>
      </c>
      <c r="F5180">
        <v>31</v>
      </c>
    </row>
    <row r="5181" spans="1:6">
      <c r="A5181" s="7">
        <v>44577</v>
      </c>
      <c r="B5181" t="s">
        <v>0</v>
      </c>
      <c r="C5181" s="4">
        <v>285400.28999999998</v>
      </c>
      <c r="D5181" s="15" t="s">
        <v>79</v>
      </c>
      <c r="E5181" t="s">
        <v>36</v>
      </c>
      <c r="F5181">
        <v>63</v>
      </c>
    </row>
    <row r="5182" spans="1:6">
      <c r="A5182" s="7">
        <v>44577</v>
      </c>
      <c r="B5182" t="s">
        <v>0</v>
      </c>
      <c r="C5182" s="4">
        <v>285400.28999999998</v>
      </c>
      <c r="D5182" s="15" t="s">
        <v>80</v>
      </c>
      <c r="E5182" t="s">
        <v>60</v>
      </c>
      <c r="F5182">
        <v>131</v>
      </c>
    </row>
    <row r="5183" spans="1:6">
      <c r="A5183" s="7">
        <v>44577</v>
      </c>
      <c r="B5183" t="s">
        <v>0</v>
      </c>
      <c r="C5183" s="4">
        <v>285400.28999999998</v>
      </c>
      <c r="D5183" s="15" t="s">
        <v>80</v>
      </c>
      <c r="E5183" t="s">
        <v>59</v>
      </c>
      <c r="F5183">
        <v>0</v>
      </c>
    </row>
    <row r="5184" spans="1:6">
      <c r="A5184" s="7">
        <v>44577</v>
      </c>
      <c r="B5184" t="s">
        <v>0</v>
      </c>
      <c r="C5184" s="4">
        <v>285400.28999999998</v>
      </c>
      <c r="D5184" s="15" t="s">
        <v>81</v>
      </c>
      <c r="E5184" t="s">
        <v>15</v>
      </c>
      <c r="F5184">
        <v>53</v>
      </c>
    </row>
    <row r="5185" spans="1:6">
      <c r="A5185" s="7">
        <v>44577</v>
      </c>
      <c r="B5185" t="s">
        <v>0</v>
      </c>
      <c r="C5185" s="4">
        <v>285400.28999999998</v>
      </c>
      <c r="D5185" s="15" t="s">
        <v>81</v>
      </c>
      <c r="E5185" t="s">
        <v>16</v>
      </c>
      <c r="F5185">
        <v>5</v>
      </c>
    </row>
    <row r="5186" spans="1:6">
      <c r="A5186" s="7">
        <v>44577</v>
      </c>
      <c r="B5186" t="s">
        <v>0</v>
      </c>
      <c r="C5186" s="4">
        <v>285400.28999999998</v>
      </c>
      <c r="D5186" s="15" t="s">
        <v>81</v>
      </c>
      <c r="E5186" t="s">
        <v>17</v>
      </c>
      <c r="F5186">
        <v>75</v>
      </c>
    </row>
    <row r="5187" spans="1:6">
      <c r="A5187" s="7">
        <v>44577</v>
      </c>
      <c r="B5187" t="s">
        <v>0</v>
      </c>
      <c r="C5187" s="4">
        <v>285400.28999999998</v>
      </c>
      <c r="D5187" s="15" t="s">
        <v>82</v>
      </c>
      <c r="E5187" t="s">
        <v>19</v>
      </c>
      <c r="F5187">
        <v>5</v>
      </c>
    </row>
    <row r="5188" spans="1:6">
      <c r="A5188" s="7">
        <v>44577</v>
      </c>
      <c r="B5188" t="s">
        <v>0</v>
      </c>
      <c r="C5188" s="4">
        <v>285400.28999999998</v>
      </c>
      <c r="D5188" s="15" t="s">
        <v>83</v>
      </c>
      <c r="E5188" t="s">
        <v>14</v>
      </c>
      <c r="F5188">
        <v>6</v>
      </c>
    </row>
    <row r="5189" spans="1:6">
      <c r="A5189" s="7">
        <v>44577</v>
      </c>
      <c r="B5189" t="s">
        <v>0</v>
      </c>
      <c r="C5189" s="4">
        <v>285400.28999999998</v>
      </c>
      <c r="D5189" s="15" t="s">
        <v>84</v>
      </c>
      <c r="E5189" t="s">
        <v>38</v>
      </c>
      <c r="F5189">
        <v>883</v>
      </c>
    </row>
    <row r="5190" spans="1:6">
      <c r="A5190" s="7">
        <v>44577</v>
      </c>
      <c r="B5190" t="s">
        <v>0</v>
      </c>
      <c r="C5190" s="4">
        <v>285400.28999999998</v>
      </c>
      <c r="D5190" s="15" t="s">
        <v>85</v>
      </c>
      <c r="E5190" t="s">
        <v>40</v>
      </c>
      <c r="F5190">
        <v>13242</v>
      </c>
    </row>
    <row r="5191" spans="1:6">
      <c r="A5191" s="7">
        <v>44577</v>
      </c>
      <c r="B5191" t="s">
        <v>0</v>
      </c>
      <c r="C5191" s="4">
        <v>285400.28999999998</v>
      </c>
      <c r="D5191" s="15" t="s">
        <v>86</v>
      </c>
      <c r="E5191" t="s">
        <v>13</v>
      </c>
      <c r="F5191">
        <v>0</v>
      </c>
    </row>
    <row r="5192" spans="1:6">
      <c r="A5192" s="7">
        <v>44577</v>
      </c>
      <c r="B5192" t="s">
        <v>0</v>
      </c>
      <c r="C5192" s="4">
        <v>285400.28999999998</v>
      </c>
      <c r="D5192" s="15" t="s">
        <v>87</v>
      </c>
      <c r="E5192" t="s">
        <v>37</v>
      </c>
      <c r="F5192">
        <v>0</v>
      </c>
    </row>
    <row r="5193" spans="1:6">
      <c r="A5193" s="7">
        <v>44577</v>
      </c>
      <c r="B5193" t="s">
        <v>0</v>
      </c>
      <c r="C5193" s="4">
        <v>285400.28999999998</v>
      </c>
      <c r="D5193" s="15" t="s">
        <v>88</v>
      </c>
      <c r="E5193" t="s">
        <v>39</v>
      </c>
      <c r="F5193">
        <v>0</v>
      </c>
    </row>
    <row r="5194" spans="1:6">
      <c r="A5194" s="7">
        <v>44577</v>
      </c>
      <c r="B5194" t="s">
        <v>0</v>
      </c>
      <c r="C5194" s="4">
        <v>285400.28999999998</v>
      </c>
      <c r="D5194" s="15" t="s">
        <v>89</v>
      </c>
      <c r="E5194" t="s">
        <v>20</v>
      </c>
      <c r="F5194">
        <v>556</v>
      </c>
    </row>
    <row r="5195" spans="1:6">
      <c r="A5195" s="7">
        <v>44577</v>
      </c>
      <c r="B5195" t="s">
        <v>0</v>
      </c>
      <c r="C5195" s="4">
        <v>285400.28999999998</v>
      </c>
      <c r="D5195" s="15" t="s">
        <v>89</v>
      </c>
      <c r="E5195" t="s">
        <v>21</v>
      </c>
      <c r="F5195">
        <v>3</v>
      </c>
    </row>
    <row r="5196" spans="1:6">
      <c r="A5196" s="7">
        <v>44577</v>
      </c>
      <c r="B5196" t="s">
        <v>0</v>
      </c>
      <c r="C5196" s="4">
        <v>285400.28999999998</v>
      </c>
      <c r="D5196" s="15" t="s">
        <v>89</v>
      </c>
      <c r="E5196" t="s">
        <v>22</v>
      </c>
      <c r="F5196">
        <v>513</v>
      </c>
    </row>
    <row r="5197" spans="1:6">
      <c r="A5197" s="7">
        <v>44577</v>
      </c>
      <c r="B5197" t="s">
        <v>0</v>
      </c>
      <c r="C5197" s="4">
        <v>285400.28999999998</v>
      </c>
      <c r="D5197" s="15" t="s">
        <v>90</v>
      </c>
      <c r="E5197" t="s">
        <v>91</v>
      </c>
      <c r="F5197">
        <v>0</v>
      </c>
    </row>
    <row r="5198" spans="1:6">
      <c r="A5198" s="7">
        <v>44577</v>
      </c>
      <c r="B5198" t="s">
        <v>0</v>
      </c>
      <c r="C5198" s="4">
        <v>285400.28999999998</v>
      </c>
      <c r="D5198" s="15" t="s">
        <v>90</v>
      </c>
      <c r="E5198" t="s">
        <v>18</v>
      </c>
      <c r="F5198">
        <v>0</v>
      </c>
    </row>
    <row r="5199" spans="1:6">
      <c r="A5199" s="7">
        <v>44577</v>
      </c>
      <c r="B5199" t="s">
        <v>0</v>
      </c>
      <c r="C5199" s="4">
        <v>285400.28999999998</v>
      </c>
      <c r="D5199" s="15" t="s">
        <v>90</v>
      </c>
      <c r="E5199" t="s">
        <v>92</v>
      </c>
      <c r="F5199">
        <v>1</v>
      </c>
    </row>
    <row r="5200" spans="1:6">
      <c r="A5200" s="7">
        <v>44577</v>
      </c>
      <c r="B5200" t="s">
        <v>0</v>
      </c>
      <c r="C5200" s="4">
        <v>285400.28999999998</v>
      </c>
      <c r="D5200" s="15" t="s">
        <v>90</v>
      </c>
      <c r="E5200" t="s">
        <v>93</v>
      </c>
      <c r="F5200">
        <v>0</v>
      </c>
    </row>
    <row r="5201" spans="1:6">
      <c r="A5201" s="7">
        <v>44577</v>
      </c>
      <c r="B5201" t="s">
        <v>0</v>
      </c>
      <c r="C5201" s="4">
        <v>285400.28999999998</v>
      </c>
      <c r="D5201" s="15" t="s">
        <v>90</v>
      </c>
      <c r="E5201" t="s">
        <v>94</v>
      </c>
      <c r="F5201">
        <v>0</v>
      </c>
    </row>
    <row r="5202" spans="1:6">
      <c r="A5202" s="7">
        <v>44578</v>
      </c>
      <c r="B5202" t="s">
        <v>0</v>
      </c>
      <c r="C5202" s="4">
        <v>293732.18</v>
      </c>
      <c r="D5202" s="15" t="s">
        <v>73</v>
      </c>
      <c r="E5202" t="s">
        <v>56</v>
      </c>
      <c r="F5202">
        <v>87</v>
      </c>
    </row>
    <row r="5203" spans="1:6">
      <c r="A5203" s="7">
        <v>44578</v>
      </c>
      <c r="B5203" t="s">
        <v>0</v>
      </c>
      <c r="C5203" s="4">
        <v>293732.18</v>
      </c>
      <c r="D5203" s="15" t="s">
        <v>73</v>
      </c>
      <c r="E5203" t="s">
        <v>55</v>
      </c>
      <c r="F5203">
        <v>0</v>
      </c>
    </row>
    <row r="5204" spans="1:6">
      <c r="A5204" s="7">
        <v>44578</v>
      </c>
      <c r="B5204" t="s">
        <v>0</v>
      </c>
      <c r="C5204" s="4">
        <v>293732.18</v>
      </c>
      <c r="D5204" s="15" t="s">
        <v>76</v>
      </c>
      <c r="E5204" t="s">
        <v>25</v>
      </c>
      <c r="F5204">
        <v>93</v>
      </c>
    </row>
    <row r="5205" spans="1:6">
      <c r="A5205" s="7">
        <v>44578</v>
      </c>
      <c r="B5205" t="s">
        <v>0</v>
      </c>
      <c r="C5205" s="4">
        <v>293732.18</v>
      </c>
      <c r="D5205" s="15" t="s">
        <v>78</v>
      </c>
      <c r="E5205" t="s">
        <v>57</v>
      </c>
      <c r="F5205">
        <v>101</v>
      </c>
    </row>
    <row r="5206" spans="1:6">
      <c r="A5206" s="7">
        <v>44578</v>
      </c>
      <c r="B5206" t="s">
        <v>0</v>
      </c>
      <c r="C5206" s="4">
        <v>293732.18</v>
      </c>
      <c r="D5206" s="15" t="s">
        <v>78</v>
      </c>
      <c r="E5206" t="s">
        <v>58</v>
      </c>
      <c r="F5206">
        <v>33</v>
      </c>
    </row>
    <row r="5207" spans="1:6">
      <c r="A5207" s="7">
        <v>44578</v>
      </c>
      <c r="B5207" t="s">
        <v>0</v>
      </c>
      <c r="C5207" s="4">
        <v>293732.18</v>
      </c>
      <c r="D5207" s="15" t="s">
        <v>79</v>
      </c>
      <c r="E5207" t="s">
        <v>36</v>
      </c>
      <c r="F5207">
        <v>67</v>
      </c>
    </row>
    <row r="5208" spans="1:6">
      <c r="A5208" s="7">
        <v>44578</v>
      </c>
      <c r="B5208" t="s">
        <v>0</v>
      </c>
      <c r="C5208" s="4">
        <v>293732.18</v>
      </c>
      <c r="D5208" s="15" t="s">
        <v>80</v>
      </c>
      <c r="E5208" t="s">
        <v>60</v>
      </c>
      <c r="F5208">
        <v>118</v>
      </c>
    </row>
    <row r="5209" spans="1:6">
      <c r="A5209" s="7">
        <v>44578</v>
      </c>
      <c r="B5209" t="s">
        <v>0</v>
      </c>
      <c r="C5209" s="4">
        <v>293732.18</v>
      </c>
      <c r="D5209" s="15" t="s">
        <v>80</v>
      </c>
      <c r="E5209" t="s">
        <v>59</v>
      </c>
      <c r="F5209">
        <v>0</v>
      </c>
    </row>
    <row r="5210" spans="1:6">
      <c r="A5210" s="7">
        <v>44578</v>
      </c>
      <c r="B5210" t="s">
        <v>0</v>
      </c>
      <c r="C5210" s="4">
        <v>293732.18</v>
      </c>
      <c r="D5210" s="15" t="s">
        <v>81</v>
      </c>
      <c r="E5210" t="s">
        <v>15</v>
      </c>
      <c r="F5210">
        <v>89</v>
      </c>
    </row>
    <row r="5211" spans="1:6">
      <c r="A5211" s="7">
        <v>44578</v>
      </c>
      <c r="B5211" t="s">
        <v>0</v>
      </c>
      <c r="C5211" s="4">
        <v>293732.18</v>
      </c>
      <c r="D5211" s="15" t="s">
        <v>81</v>
      </c>
      <c r="E5211" t="s">
        <v>16</v>
      </c>
      <c r="F5211">
        <v>4</v>
      </c>
    </row>
    <row r="5212" spans="1:6">
      <c r="A5212" s="7">
        <v>44578</v>
      </c>
      <c r="B5212" t="s">
        <v>0</v>
      </c>
      <c r="C5212" s="4">
        <v>293732.18</v>
      </c>
      <c r="D5212" s="15" t="s">
        <v>81</v>
      </c>
      <c r="E5212" t="s">
        <v>17</v>
      </c>
      <c r="F5212">
        <v>103</v>
      </c>
    </row>
    <row r="5213" spans="1:6">
      <c r="A5213" s="7">
        <v>44578</v>
      </c>
      <c r="B5213" t="s">
        <v>0</v>
      </c>
      <c r="C5213" s="4">
        <v>293732.18</v>
      </c>
      <c r="D5213" s="15" t="s">
        <v>82</v>
      </c>
      <c r="E5213" t="s">
        <v>19</v>
      </c>
      <c r="F5213">
        <v>13</v>
      </c>
    </row>
    <row r="5214" spans="1:6">
      <c r="A5214" s="7">
        <v>44578</v>
      </c>
      <c r="B5214" t="s">
        <v>0</v>
      </c>
      <c r="C5214" s="4">
        <v>293732.18</v>
      </c>
      <c r="D5214" s="15" t="s">
        <v>83</v>
      </c>
      <c r="E5214" t="s">
        <v>14</v>
      </c>
      <c r="F5214">
        <v>6</v>
      </c>
    </row>
    <row r="5215" spans="1:6">
      <c r="A5215" s="7">
        <v>44578</v>
      </c>
      <c r="B5215" t="s">
        <v>0</v>
      </c>
      <c r="C5215" s="4">
        <v>293732.18</v>
      </c>
      <c r="D5215" s="15" t="s">
        <v>84</v>
      </c>
      <c r="E5215" t="s">
        <v>38</v>
      </c>
      <c r="F5215">
        <v>760</v>
      </c>
    </row>
    <row r="5216" spans="1:6">
      <c r="A5216" s="7">
        <v>44578</v>
      </c>
      <c r="B5216" t="s">
        <v>0</v>
      </c>
      <c r="C5216" s="4">
        <v>293732.18</v>
      </c>
      <c r="D5216" s="15" t="s">
        <v>85</v>
      </c>
      <c r="E5216" t="s">
        <v>40</v>
      </c>
      <c r="F5216">
        <v>14969</v>
      </c>
    </row>
    <row r="5217" spans="1:6">
      <c r="A5217" s="7">
        <v>44578</v>
      </c>
      <c r="B5217" t="s">
        <v>0</v>
      </c>
      <c r="C5217" s="4">
        <v>293732.18</v>
      </c>
      <c r="D5217" s="15" t="s">
        <v>86</v>
      </c>
      <c r="E5217" t="s">
        <v>13</v>
      </c>
      <c r="F5217">
        <v>0</v>
      </c>
    </row>
    <row r="5218" spans="1:6">
      <c r="A5218" s="7">
        <v>44578</v>
      </c>
      <c r="B5218" t="s">
        <v>0</v>
      </c>
      <c r="C5218" s="4">
        <v>293732.18</v>
      </c>
      <c r="D5218" s="15" t="s">
        <v>87</v>
      </c>
      <c r="E5218" t="s">
        <v>37</v>
      </c>
      <c r="F5218">
        <v>0</v>
      </c>
    </row>
    <row r="5219" spans="1:6">
      <c r="A5219" s="7">
        <v>44578</v>
      </c>
      <c r="B5219" t="s">
        <v>0</v>
      </c>
      <c r="C5219" s="4">
        <v>293732.18</v>
      </c>
      <c r="D5219" s="15" t="s">
        <v>88</v>
      </c>
      <c r="E5219" t="s">
        <v>39</v>
      </c>
      <c r="F5219">
        <v>0</v>
      </c>
    </row>
    <row r="5220" spans="1:6">
      <c r="A5220" s="7">
        <v>44578</v>
      </c>
      <c r="B5220" t="s">
        <v>0</v>
      </c>
      <c r="C5220" s="4">
        <v>293732.18</v>
      </c>
      <c r="D5220" s="15" t="s">
        <v>89</v>
      </c>
      <c r="E5220" t="s">
        <v>20</v>
      </c>
      <c r="F5220">
        <v>538</v>
      </c>
    </row>
    <row r="5221" spans="1:6">
      <c r="A5221" s="7">
        <v>44578</v>
      </c>
      <c r="B5221" t="s">
        <v>0</v>
      </c>
      <c r="C5221" s="4">
        <v>293732.18</v>
      </c>
      <c r="D5221" s="15" t="s">
        <v>89</v>
      </c>
      <c r="E5221" t="s">
        <v>21</v>
      </c>
      <c r="F5221">
        <v>3</v>
      </c>
    </row>
    <row r="5222" spans="1:6">
      <c r="A5222" s="7">
        <v>44578</v>
      </c>
      <c r="B5222" t="s">
        <v>0</v>
      </c>
      <c r="C5222" s="4">
        <v>293732.18</v>
      </c>
      <c r="D5222" s="15" t="s">
        <v>89</v>
      </c>
      <c r="E5222" t="s">
        <v>22</v>
      </c>
      <c r="F5222">
        <v>537</v>
      </c>
    </row>
    <row r="5223" spans="1:6">
      <c r="A5223" s="7">
        <v>44578</v>
      </c>
      <c r="B5223" t="s">
        <v>0</v>
      </c>
      <c r="C5223" s="4">
        <v>293732.18</v>
      </c>
      <c r="D5223" s="15" t="s">
        <v>90</v>
      </c>
      <c r="E5223" t="s">
        <v>91</v>
      </c>
      <c r="F5223">
        <v>1</v>
      </c>
    </row>
    <row r="5224" spans="1:6">
      <c r="A5224" s="7">
        <v>44578</v>
      </c>
      <c r="B5224" t="s">
        <v>0</v>
      </c>
      <c r="C5224" s="4">
        <v>293732.18</v>
      </c>
      <c r="D5224" s="15" t="s">
        <v>90</v>
      </c>
      <c r="E5224" t="s">
        <v>18</v>
      </c>
      <c r="F5224">
        <v>0</v>
      </c>
    </row>
    <row r="5225" spans="1:6">
      <c r="A5225" s="7">
        <v>44578</v>
      </c>
      <c r="B5225" t="s">
        <v>0</v>
      </c>
      <c r="C5225" s="4">
        <v>293732.18</v>
      </c>
      <c r="D5225" s="15" t="s">
        <v>90</v>
      </c>
      <c r="E5225" t="s">
        <v>92</v>
      </c>
      <c r="F5225">
        <v>1</v>
      </c>
    </row>
    <row r="5226" spans="1:6">
      <c r="A5226" s="7">
        <v>44578</v>
      </c>
      <c r="B5226" t="s">
        <v>0</v>
      </c>
      <c r="C5226" s="4">
        <v>293732.18</v>
      </c>
      <c r="D5226" s="15" t="s">
        <v>90</v>
      </c>
      <c r="E5226" t="s">
        <v>93</v>
      </c>
      <c r="F5226">
        <v>0</v>
      </c>
    </row>
    <row r="5227" spans="1:6">
      <c r="A5227" s="7">
        <v>44578</v>
      </c>
      <c r="B5227" t="s">
        <v>0</v>
      </c>
      <c r="C5227" s="4">
        <v>293732.18</v>
      </c>
      <c r="D5227" s="15" t="s">
        <v>90</v>
      </c>
      <c r="E5227" t="s">
        <v>94</v>
      </c>
      <c r="F5227">
        <v>0</v>
      </c>
    </row>
    <row r="5228" spans="1:6">
      <c r="A5228" s="7">
        <v>44579</v>
      </c>
      <c r="B5228" t="s">
        <v>0</v>
      </c>
      <c r="C5228" s="4">
        <v>285262.74</v>
      </c>
      <c r="D5228" s="15" t="s">
        <v>73</v>
      </c>
      <c r="E5228" t="s">
        <v>56</v>
      </c>
      <c r="F5228">
        <v>71</v>
      </c>
    </row>
    <row r="5229" spans="1:6">
      <c r="A5229" s="7">
        <v>44579</v>
      </c>
      <c r="B5229" t="s">
        <v>0</v>
      </c>
      <c r="C5229" s="4">
        <v>285262.74</v>
      </c>
      <c r="D5229" s="15" t="s">
        <v>73</v>
      </c>
      <c r="E5229" t="s">
        <v>55</v>
      </c>
      <c r="F5229">
        <v>425</v>
      </c>
    </row>
    <row r="5230" spans="1:6">
      <c r="A5230" s="7">
        <v>44579</v>
      </c>
      <c r="B5230" t="s">
        <v>0</v>
      </c>
      <c r="C5230" s="4">
        <v>285262.74</v>
      </c>
      <c r="D5230" s="15" t="s">
        <v>76</v>
      </c>
      <c r="E5230" t="s">
        <v>25</v>
      </c>
      <c r="F5230">
        <v>190</v>
      </c>
    </row>
    <row r="5231" spans="1:6">
      <c r="A5231" s="7">
        <v>44579</v>
      </c>
      <c r="B5231" t="s">
        <v>0</v>
      </c>
      <c r="C5231" s="4">
        <v>285262.74</v>
      </c>
      <c r="D5231" s="15" t="s">
        <v>78</v>
      </c>
      <c r="E5231" t="s">
        <v>57</v>
      </c>
      <c r="F5231">
        <v>83</v>
      </c>
    </row>
    <row r="5232" spans="1:6">
      <c r="A5232" s="7">
        <v>44579</v>
      </c>
      <c r="B5232" t="s">
        <v>0</v>
      </c>
      <c r="C5232" s="4">
        <v>285262.74</v>
      </c>
      <c r="D5232" s="15" t="s">
        <v>78</v>
      </c>
      <c r="E5232" t="s">
        <v>58</v>
      </c>
      <c r="F5232">
        <v>43</v>
      </c>
    </row>
    <row r="5233" spans="1:6">
      <c r="A5233" s="7">
        <v>44579</v>
      </c>
      <c r="B5233" t="s">
        <v>0</v>
      </c>
      <c r="C5233" s="4">
        <v>285262.74</v>
      </c>
      <c r="D5233" s="15" t="s">
        <v>79</v>
      </c>
      <c r="E5233" t="s">
        <v>36</v>
      </c>
      <c r="F5233">
        <v>67</v>
      </c>
    </row>
    <row r="5234" spans="1:6">
      <c r="A5234" s="7">
        <v>44579</v>
      </c>
      <c r="B5234" t="s">
        <v>0</v>
      </c>
      <c r="C5234" s="4">
        <v>285262.74</v>
      </c>
      <c r="D5234" s="15" t="s">
        <v>80</v>
      </c>
      <c r="E5234" t="s">
        <v>60</v>
      </c>
      <c r="F5234">
        <v>140</v>
      </c>
    </row>
    <row r="5235" spans="1:6">
      <c r="A5235" s="7">
        <v>44579</v>
      </c>
      <c r="B5235" t="s">
        <v>0</v>
      </c>
      <c r="C5235" s="4">
        <v>285262.74</v>
      </c>
      <c r="D5235" s="15" t="s">
        <v>80</v>
      </c>
      <c r="E5235" t="s">
        <v>59</v>
      </c>
      <c r="F5235">
        <v>0</v>
      </c>
    </row>
    <row r="5236" spans="1:6">
      <c r="A5236" s="7">
        <v>44579</v>
      </c>
      <c r="B5236" t="s">
        <v>0</v>
      </c>
      <c r="C5236" s="4">
        <v>285262.74</v>
      </c>
      <c r="D5236" s="15" t="s">
        <v>81</v>
      </c>
      <c r="E5236" t="s">
        <v>15</v>
      </c>
      <c r="F5236">
        <v>83</v>
      </c>
    </row>
    <row r="5237" spans="1:6">
      <c r="A5237" s="7">
        <v>44579</v>
      </c>
      <c r="B5237" t="s">
        <v>0</v>
      </c>
      <c r="C5237" s="4">
        <v>285262.74</v>
      </c>
      <c r="D5237" s="15" t="s">
        <v>81</v>
      </c>
      <c r="E5237" t="s">
        <v>16</v>
      </c>
      <c r="F5237">
        <v>1</v>
      </c>
    </row>
    <row r="5238" spans="1:6">
      <c r="A5238" s="7">
        <v>44579</v>
      </c>
      <c r="B5238" t="s">
        <v>0</v>
      </c>
      <c r="C5238" s="4">
        <v>285262.74</v>
      </c>
      <c r="D5238" s="15" t="s">
        <v>81</v>
      </c>
      <c r="E5238" t="s">
        <v>17</v>
      </c>
      <c r="F5238">
        <v>94</v>
      </c>
    </row>
    <row r="5239" spans="1:6">
      <c r="A5239" s="7">
        <v>44579</v>
      </c>
      <c r="B5239" t="s">
        <v>0</v>
      </c>
      <c r="C5239" s="4">
        <v>285262.74</v>
      </c>
      <c r="D5239" s="15" t="s">
        <v>82</v>
      </c>
      <c r="E5239" t="s">
        <v>19</v>
      </c>
      <c r="F5239">
        <v>7</v>
      </c>
    </row>
    <row r="5240" spans="1:6">
      <c r="A5240" s="7">
        <v>44579</v>
      </c>
      <c r="B5240" t="s">
        <v>0</v>
      </c>
      <c r="C5240" s="4">
        <v>285262.74</v>
      </c>
      <c r="D5240" s="15" t="s">
        <v>83</v>
      </c>
      <c r="E5240" t="s">
        <v>14</v>
      </c>
      <c r="F5240">
        <v>5</v>
      </c>
    </row>
    <row r="5241" spans="1:6">
      <c r="A5241" s="7">
        <v>44579</v>
      </c>
      <c r="B5241" t="s">
        <v>0</v>
      </c>
      <c r="C5241" s="4">
        <v>285262.74</v>
      </c>
      <c r="D5241" s="15" t="s">
        <v>84</v>
      </c>
      <c r="E5241" t="s">
        <v>38</v>
      </c>
      <c r="F5241">
        <v>729</v>
      </c>
    </row>
    <row r="5242" spans="1:6">
      <c r="A5242" s="7">
        <v>44579</v>
      </c>
      <c r="B5242" t="s">
        <v>0</v>
      </c>
      <c r="C5242" s="4">
        <v>285262.74</v>
      </c>
      <c r="D5242" s="15" t="s">
        <v>85</v>
      </c>
      <c r="E5242" t="s">
        <v>40</v>
      </c>
      <c r="F5242">
        <v>13887</v>
      </c>
    </row>
    <row r="5243" spans="1:6">
      <c r="A5243" s="7">
        <v>44579</v>
      </c>
      <c r="B5243" t="s">
        <v>0</v>
      </c>
      <c r="C5243" s="4">
        <v>285262.74</v>
      </c>
      <c r="D5243" s="15" t="s">
        <v>86</v>
      </c>
      <c r="E5243" t="s">
        <v>13</v>
      </c>
      <c r="F5243">
        <v>0</v>
      </c>
    </row>
    <row r="5244" spans="1:6">
      <c r="A5244" s="7">
        <v>44579</v>
      </c>
      <c r="B5244" t="s">
        <v>0</v>
      </c>
      <c r="C5244" s="4">
        <v>285262.74</v>
      </c>
      <c r="D5244" s="15" t="s">
        <v>87</v>
      </c>
      <c r="E5244" t="s">
        <v>37</v>
      </c>
      <c r="F5244">
        <v>0</v>
      </c>
    </row>
    <row r="5245" spans="1:6">
      <c r="A5245" s="7">
        <v>44579</v>
      </c>
      <c r="B5245" t="s">
        <v>0</v>
      </c>
      <c r="C5245" s="4">
        <v>285262.74</v>
      </c>
      <c r="D5245" s="15" t="s">
        <v>88</v>
      </c>
      <c r="E5245" t="s">
        <v>39</v>
      </c>
      <c r="F5245">
        <v>0</v>
      </c>
    </row>
    <row r="5246" spans="1:6">
      <c r="A5246" s="7">
        <v>44579</v>
      </c>
      <c r="B5246" t="s">
        <v>0</v>
      </c>
      <c r="C5246" s="4">
        <v>285262.74</v>
      </c>
      <c r="D5246" s="15" t="s">
        <v>89</v>
      </c>
      <c r="E5246" t="s">
        <v>20</v>
      </c>
      <c r="F5246">
        <v>561</v>
      </c>
    </row>
    <row r="5247" spans="1:6">
      <c r="A5247" s="7">
        <v>44579</v>
      </c>
      <c r="B5247" t="s">
        <v>0</v>
      </c>
      <c r="C5247" s="4">
        <v>285262.74</v>
      </c>
      <c r="D5247" s="15" t="s">
        <v>89</v>
      </c>
      <c r="E5247" t="s">
        <v>21</v>
      </c>
      <c r="F5247">
        <v>3</v>
      </c>
    </row>
    <row r="5248" spans="1:6">
      <c r="A5248" s="7">
        <v>44579</v>
      </c>
      <c r="B5248" t="s">
        <v>0</v>
      </c>
      <c r="C5248" s="4">
        <v>285262.74</v>
      </c>
      <c r="D5248" s="15" t="s">
        <v>89</v>
      </c>
      <c r="E5248" t="s">
        <v>22</v>
      </c>
      <c r="F5248">
        <v>571</v>
      </c>
    </row>
    <row r="5249" spans="1:6">
      <c r="A5249" s="7">
        <v>44579</v>
      </c>
      <c r="B5249" t="s">
        <v>0</v>
      </c>
      <c r="C5249" s="4">
        <v>285262.74</v>
      </c>
      <c r="D5249" s="15" t="s">
        <v>90</v>
      </c>
      <c r="E5249" t="s">
        <v>91</v>
      </c>
      <c r="F5249">
        <v>1</v>
      </c>
    </row>
    <row r="5250" spans="1:6">
      <c r="A5250" s="7">
        <v>44579</v>
      </c>
      <c r="B5250" t="s">
        <v>0</v>
      </c>
      <c r="C5250" s="4">
        <v>285262.74</v>
      </c>
      <c r="D5250" s="15" t="s">
        <v>90</v>
      </c>
      <c r="E5250" t="s">
        <v>18</v>
      </c>
      <c r="F5250">
        <v>0</v>
      </c>
    </row>
    <row r="5251" spans="1:6">
      <c r="A5251" s="7">
        <v>44579</v>
      </c>
      <c r="B5251" t="s">
        <v>0</v>
      </c>
      <c r="C5251" s="4">
        <v>285262.74</v>
      </c>
      <c r="D5251" s="15" t="s">
        <v>90</v>
      </c>
      <c r="E5251" t="s">
        <v>92</v>
      </c>
      <c r="F5251">
        <v>1</v>
      </c>
    </row>
    <row r="5252" spans="1:6">
      <c r="A5252" s="7">
        <v>44579</v>
      </c>
      <c r="B5252" t="s">
        <v>0</v>
      </c>
      <c r="C5252" s="4">
        <v>285262.74</v>
      </c>
      <c r="D5252" s="15" t="s">
        <v>90</v>
      </c>
      <c r="E5252" t="s">
        <v>93</v>
      </c>
      <c r="F5252">
        <v>0</v>
      </c>
    </row>
    <row r="5253" spans="1:6">
      <c r="A5253" s="7">
        <v>44579</v>
      </c>
      <c r="B5253" t="s">
        <v>0</v>
      </c>
      <c r="C5253" s="4">
        <v>285262.74</v>
      </c>
      <c r="D5253" s="15" t="s">
        <v>90</v>
      </c>
      <c r="E5253" t="s">
        <v>94</v>
      </c>
      <c r="F5253">
        <v>0</v>
      </c>
    </row>
    <row r="5254" spans="1:6">
      <c r="A5254" s="7">
        <v>44580</v>
      </c>
      <c r="B5254" t="s">
        <v>0</v>
      </c>
      <c r="C5254" s="4">
        <v>308549.59999999998</v>
      </c>
      <c r="D5254" s="15" t="s">
        <v>73</v>
      </c>
      <c r="E5254" t="s">
        <v>56</v>
      </c>
      <c r="F5254">
        <v>73</v>
      </c>
    </row>
    <row r="5255" spans="1:6">
      <c r="A5255" s="7">
        <v>44580</v>
      </c>
      <c r="B5255" t="s">
        <v>0</v>
      </c>
      <c r="C5255" s="4">
        <v>308549.59999999998</v>
      </c>
      <c r="D5255" s="15" t="s">
        <v>73</v>
      </c>
      <c r="E5255" t="s">
        <v>55</v>
      </c>
      <c r="F5255">
        <v>484</v>
      </c>
    </row>
    <row r="5256" spans="1:6">
      <c r="A5256" s="7">
        <v>44580</v>
      </c>
      <c r="B5256" t="s">
        <v>0</v>
      </c>
      <c r="C5256" s="4">
        <v>308549.59999999998</v>
      </c>
      <c r="D5256" s="15" t="s">
        <v>76</v>
      </c>
      <c r="E5256" t="s">
        <v>25</v>
      </c>
      <c r="F5256">
        <v>112</v>
      </c>
    </row>
    <row r="5257" spans="1:6">
      <c r="A5257" s="7">
        <v>44580</v>
      </c>
      <c r="B5257" t="s">
        <v>0</v>
      </c>
      <c r="C5257" s="4">
        <v>308549.59999999998</v>
      </c>
      <c r="D5257" s="15" t="s">
        <v>78</v>
      </c>
      <c r="E5257" t="s">
        <v>57</v>
      </c>
      <c r="F5257">
        <v>87</v>
      </c>
    </row>
    <row r="5258" spans="1:6">
      <c r="A5258" s="7">
        <v>44580</v>
      </c>
      <c r="B5258" t="s">
        <v>0</v>
      </c>
      <c r="C5258" s="4">
        <v>308549.59999999998</v>
      </c>
      <c r="D5258" s="15" t="s">
        <v>78</v>
      </c>
      <c r="E5258" t="s">
        <v>58</v>
      </c>
      <c r="F5258">
        <v>50</v>
      </c>
    </row>
    <row r="5259" spans="1:6">
      <c r="A5259" s="7">
        <v>44580</v>
      </c>
      <c r="B5259" t="s">
        <v>0</v>
      </c>
      <c r="C5259" s="4">
        <v>308549.59999999998</v>
      </c>
      <c r="D5259" s="15" t="s">
        <v>79</v>
      </c>
      <c r="E5259" t="s">
        <v>36</v>
      </c>
      <c r="F5259">
        <v>69</v>
      </c>
    </row>
    <row r="5260" spans="1:6">
      <c r="A5260" s="7">
        <v>44580</v>
      </c>
      <c r="B5260" t="s">
        <v>0</v>
      </c>
      <c r="C5260" s="4">
        <v>308549.59999999998</v>
      </c>
      <c r="D5260" s="15" t="s">
        <v>80</v>
      </c>
      <c r="E5260" t="s">
        <v>60</v>
      </c>
      <c r="F5260">
        <v>167</v>
      </c>
    </row>
    <row r="5261" spans="1:6">
      <c r="A5261" s="7">
        <v>44580</v>
      </c>
      <c r="B5261" t="s">
        <v>0</v>
      </c>
      <c r="C5261" s="4">
        <v>308549.59999999998</v>
      </c>
      <c r="D5261" s="15" t="s">
        <v>80</v>
      </c>
      <c r="E5261" t="s">
        <v>59</v>
      </c>
      <c r="F5261">
        <v>0</v>
      </c>
    </row>
    <row r="5262" spans="1:6">
      <c r="A5262" s="7">
        <v>44580</v>
      </c>
      <c r="B5262" t="s">
        <v>0</v>
      </c>
      <c r="C5262" s="4">
        <v>308549.59999999998</v>
      </c>
      <c r="D5262" s="15" t="s">
        <v>81</v>
      </c>
      <c r="E5262" t="s">
        <v>15</v>
      </c>
      <c r="F5262">
        <v>55</v>
      </c>
    </row>
    <row r="5263" spans="1:6">
      <c r="A5263" s="7">
        <v>44580</v>
      </c>
      <c r="B5263" t="s">
        <v>0</v>
      </c>
      <c r="C5263" s="4">
        <v>308549.59999999998</v>
      </c>
      <c r="D5263" s="15" t="s">
        <v>81</v>
      </c>
      <c r="E5263" t="s">
        <v>16</v>
      </c>
      <c r="F5263">
        <v>1</v>
      </c>
    </row>
    <row r="5264" spans="1:6">
      <c r="A5264" s="7">
        <v>44580</v>
      </c>
      <c r="B5264" t="s">
        <v>0</v>
      </c>
      <c r="C5264" s="4">
        <v>308549.59999999998</v>
      </c>
      <c r="D5264" s="15" t="s">
        <v>81</v>
      </c>
      <c r="E5264" t="s">
        <v>17</v>
      </c>
      <c r="F5264">
        <v>112</v>
      </c>
    </row>
    <row r="5265" spans="1:6">
      <c r="A5265" s="7">
        <v>44580</v>
      </c>
      <c r="B5265" t="s">
        <v>0</v>
      </c>
      <c r="C5265" s="4">
        <v>308549.59999999998</v>
      </c>
      <c r="D5265" s="15" t="s">
        <v>82</v>
      </c>
      <c r="E5265" t="s">
        <v>19</v>
      </c>
      <c r="F5265">
        <v>48</v>
      </c>
    </row>
    <row r="5266" spans="1:6">
      <c r="A5266" s="7">
        <v>44580</v>
      </c>
      <c r="B5266" t="s">
        <v>0</v>
      </c>
      <c r="C5266" s="4">
        <v>308549.59999999998</v>
      </c>
      <c r="D5266" s="15" t="s">
        <v>83</v>
      </c>
      <c r="E5266" t="s">
        <v>14</v>
      </c>
      <c r="F5266">
        <v>5</v>
      </c>
    </row>
    <row r="5267" spans="1:6">
      <c r="A5267" s="7">
        <v>44580</v>
      </c>
      <c r="B5267" t="s">
        <v>0</v>
      </c>
      <c r="C5267" s="4">
        <v>308549.59999999998</v>
      </c>
      <c r="D5267" s="15" t="s">
        <v>84</v>
      </c>
      <c r="E5267" t="s">
        <v>38</v>
      </c>
      <c r="F5267">
        <v>1511</v>
      </c>
    </row>
    <row r="5268" spans="1:6">
      <c r="A5268" s="7">
        <v>44580</v>
      </c>
      <c r="B5268" t="s">
        <v>0</v>
      </c>
      <c r="C5268" s="4">
        <v>308549.59999999998</v>
      </c>
      <c r="D5268" s="15" t="s">
        <v>85</v>
      </c>
      <c r="E5268" t="s">
        <v>40</v>
      </c>
      <c r="F5268">
        <v>13333</v>
      </c>
    </row>
    <row r="5269" spans="1:6">
      <c r="A5269" s="7">
        <v>44580</v>
      </c>
      <c r="B5269" t="s">
        <v>0</v>
      </c>
      <c r="C5269" s="4">
        <v>308549.59999999998</v>
      </c>
      <c r="D5269" s="15" t="s">
        <v>86</v>
      </c>
      <c r="E5269" t="s">
        <v>13</v>
      </c>
      <c r="F5269">
        <v>0</v>
      </c>
    </row>
    <row r="5270" spans="1:6">
      <c r="A5270" s="7">
        <v>44580</v>
      </c>
      <c r="B5270" t="s">
        <v>0</v>
      </c>
      <c r="C5270" s="4">
        <v>308549.59999999998</v>
      </c>
      <c r="D5270" s="15" t="s">
        <v>87</v>
      </c>
      <c r="E5270" t="s">
        <v>37</v>
      </c>
      <c r="F5270">
        <v>0</v>
      </c>
    </row>
    <row r="5271" spans="1:6">
      <c r="A5271" s="7">
        <v>44580</v>
      </c>
      <c r="B5271" t="s">
        <v>0</v>
      </c>
      <c r="C5271" s="4">
        <v>308549.59999999998</v>
      </c>
      <c r="D5271" s="15" t="s">
        <v>88</v>
      </c>
      <c r="E5271" t="s">
        <v>39</v>
      </c>
      <c r="F5271">
        <v>0</v>
      </c>
    </row>
    <row r="5272" spans="1:6">
      <c r="A5272" s="7">
        <v>44580</v>
      </c>
      <c r="B5272" t="s">
        <v>0</v>
      </c>
      <c r="C5272" s="4">
        <v>308549.59999999998</v>
      </c>
      <c r="D5272" s="15" t="s">
        <v>89</v>
      </c>
      <c r="E5272" t="s">
        <v>20</v>
      </c>
      <c r="F5272">
        <v>574</v>
      </c>
    </row>
    <row r="5273" spans="1:6">
      <c r="A5273" s="7">
        <v>44580</v>
      </c>
      <c r="B5273" t="s">
        <v>0</v>
      </c>
      <c r="C5273" s="4">
        <v>308549.59999999998</v>
      </c>
      <c r="D5273" s="15" t="s">
        <v>89</v>
      </c>
      <c r="E5273" t="s">
        <v>21</v>
      </c>
      <c r="F5273">
        <v>3</v>
      </c>
    </row>
    <row r="5274" spans="1:6">
      <c r="A5274" s="7">
        <v>44580</v>
      </c>
      <c r="B5274" t="s">
        <v>0</v>
      </c>
      <c r="C5274" s="4">
        <v>308549.59999999998</v>
      </c>
      <c r="D5274" s="15" t="s">
        <v>89</v>
      </c>
      <c r="E5274" t="s">
        <v>22</v>
      </c>
      <c r="F5274">
        <v>512</v>
      </c>
    </row>
    <row r="5275" spans="1:6">
      <c r="A5275" s="7">
        <v>44580</v>
      </c>
      <c r="B5275" t="s">
        <v>0</v>
      </c>
      <c r="C5275" s="4">
        <v>308549.59999999998</v>
      </c>
      <c r="D5275" s="15" t="s">
        <v>90</v>
      </c>
      <c r="E5275" t="s">
        <v>91</v>
      </c>
      <c r="F5275">
        <v>0</v>
      </c>
    </row>
    <row r="5276" spans="1:6">
      <c r="A5276" s="7">
        <v>44580</v>
      </c>
      <c r="B5276" t="s">
        <v>0</v>
      </c>
      <c r="C5276" s="4">
        <v>308549.59999999998</v>
      </c>
      <c r="D5276" s="15" t="s">
        <v>90</v>
      </c>
      <c r="E5276" t="s">
        <v>18</v>
      </c>
      <c r="F5276">
        <v>0</v>
      </c>
    </row>
    <row r="5277" spans="1:6">
      <c r="A5277" s="7">
        <v>44580</v>
      </c>
      <c r="B5277" t="s">
        <v>0</v>
      </c>
      <c r="C5277" s="4">
        <v>308549.59999999998</v>
      </c>
      <c r="D5277" s="15" t="s">
        <v>90</v>
      </c>
      <c r="E5277" t="s">
        <v>92</v>
      </c>
      <c r="F5277">
        <v>1</v>
      </c>
    </row>
    <row r="5278" spans="1:6">
      <c r="A5278" s="7">
        <v>44580</v>
      </c>
      <c r="B5278" t="s">
        <v>0</v>
      </c>
      <c r="C5278" s="4">
        <v>308549.59999999998</v>
      </c>
      <c r="D5278" s="15" t="s">
        <v>90</v>
      </c>
      <c r="E5278" t="s">
        <v>93</v>
      </c>
      <c r="F5278">
        <v>0</v>
      </c>
    </row>
    <row r="5279" spans="1:6">
      <c r="A5279" s="7">
        <v>44580</v>
      </c>
      <c r="B5279" t="s">
        <v>0</v>
      </c>
      <c r="C5279" s="4">
        <v>308549.59999999998</v>
      </c>
      <c r="D5279" s="15" t="s">
        <v>90</v>
      </c>
      <c r="E5279" t="s">
        <v>94</v>
      </c>
      <c r="F5279">
        <v>0</v>
      </c>
    </row>
    <row r="5280" spans="1:6">
      <c r="A5280" s="7">
        <v>44581</v>
      </c>
      <c r="B5280" t="s">
        <v>0</v>
      </c>
      <c r="C5280" s="4">
        <v>270330.45</v>
      </c>
      <c r="D5280" s="15" t="s">
        <v>73</v>
      </c>
      <c r="E5280" t="s">
        <v>56</v>
      </c>
      <c r="F5280">
        <v>3</v>
      </c>
    </row>
    <row r="5281" spans="1:6">
      <c r="A5281" s="7">
        <v>44581</v>
      </c>
      <c r="B5281" t="s">
        <v>0</v>
      </c>
      <c r="C5281" s="4">
        <v>270330.45</v>
      </c>
      <c r="D5281" s="15" t="s">
        <v>73</v>
      </c>
      <c r="E5281" t="s">
        <v>55</v>
      </c>
      <c r="F5281">
        <v>415</v>
      </c>
    </row>
    <row r="5282" spans="1:6">
      <c r="A5282" s="7">
        <v>44581</v>
      </c>
      <c r="B5282" t="s">
        <v>0</v>
      </c>
      <c r="C5282" s="4">
        <v>270330.45</v>
      </c>
      <c r="D5282" s="15" t="s">
        <v>76</v>
      </c>
      <c r="E5282" t="s">
        <v>25</v>
      </c>
      <c r="F5282">
        <v>127</v>
      </c>
    </row>
    <row r="5283" spans="1:6">
      <c r="A5283" s="7">
        <v>44581</v>
      </c>
      <c r="B5283" t="s">
        <v>0</v>
      </c>
      <c r="C5283" s="4">
        <v>270330.45</v>
      </c>
      <c r="D5283" s="15" t="s">
        <v>78</v>
      </c>
      <c r="E5283" t="s">
        <v>57</v>
      </c>
      <c r="F5283">
        <v>93</v>
      </c>
    </row>
    <row r="5284" spans="1:6">
      <c r="A5284" s="7">
        <v>44581</v>
      </c>
      <c r="B5284" t="s">
        <v>0</v>
      </c>
      <c r="C5284" s="4">
        <v>270330.45</v>
      </c>
      <c r="D5284" s="15" t="s">
        <v>78</v>
      </c>
      <c r="E5284" t="s">
        <v>58</v>
      </c>
      <c r="F5284">
        <v>57</v>
      </c>
    </row>
    <row r="5285" spans="1:6">
      <c r="A5285" s="7">
        <v>44581</v>
      </c>
      <c r="B5285" t="s">
        <v>0</v>
      </c>
      <c r="C5285" s="4">
        <v>270330.45</v>
      </c>
      <c r="D5285" s="15" t="s">
        <v>79</v>
      </c>
      <c r="E5285" t="s">
        <v>36</v>
      </c>
      <c r="F5285">
        <v>42</v>
      </c>
    </row>
    <row r="5286" spans="1:6">
      <c r="A5286" s="7">
        <v>44581</v>
      </c>
      <c r="B5286" t="s">
        <v>0</v>
      </c>
      <c r="C5286" s="4">
        <v>270330.45</v>
      </c>
      <c r="D5286" s="15" t="s">
        <v>80</v>
      </c>
      <c r="E5286" t="s">
        <v>60</v>
      </c>
      <c r="F5286">
        <v>150</v>
      </c>
    </row>
    <row r="5287" spans="1:6">
      <c r="A5287" s="7">
        <v>44581</v>
      </c>
      <c r="B5287" t="s">
        <v>0</v>
      </c>
      <c r="C5287" s="4">
        <v>270330.45</v>
      </c>
      <c r="D5287" s="15" t="s">
        <v>80</v>
      </c>
      <c r="E5287" t="s">
        <v>59</v>
      </c>
      <c r="F5287">
        <v>0</v>
      </c>
    </row>
    <row r="5288" spans="1:6">
      <c r="A5288" s="7">
        <v>44581</v>
      </c>
      <c r="B5288" t="s">
        <v>0</v>
      </c>
      <c r="C5288" s="4">
        <v>270330.45</v>
      </c>
      <c r="D5288" s="15" t="s">
        <v>81</v>
      </c>
      <c r="E5288" t="s">
        <v>15</v>
      </c>
      <c r="F5288">
        <v>69</v>
      </c>
    </row>
    <row r="5289" spans="1:6">
      <c r="A5289" s="7">
        <v>44581</v>
      </c>
      <c r="B5289" t="s">
        <v>0</v>
      </c>
      <c r="C5289" s="4">
        <v>270330.45</v>
      </c>
      <c r="D5289" s="15" t="s">
        <v>81</v>
      </c>
      <c r="E5289" t="s">
        <v>16</v>
      </c>
      <c r="F5289">
        <v>0</v>
      </c>
    </row>
    <row r="5290" spans="1:6">
      <c r="A5290" s="7">
        <v>44581</v>
      </c>
      <c r="B5290" t="s">
        <v>0</v>
      </c>
      <c r="C5290" s="4">
        <v>270330.45</v>
      </c>
      <c r="D5290" s="15" t="s">
        <v>81</v>
      </c>
      <c r="E5290" t="s">
        <v>17</v>
      </c>
      <c r="F5290">
        <v>97</v>
      </c>
    </row>
    <row r="5291" spans="1:6">
      <c r="A5291" s="7">
        <v>44581</v>
      </c>
      <c r="B5291" t="s">
        <v>0</v>
      </c>
      <c r="C5291" s="4">
        <v>270330.45</v>
      </c>
      <c r="D5291" s="15" t="s">
        <v>82</v>
      </c>
      <c r="E5291" t="s">
        <v>19</v>
      </c>
      <c r="F5291">
        <v>31</v>
      </c>
    </row>
    <row r="5292" spans="1:6">
      <c r="A5292" s="7">
        <v>44581</v>
      </c>
      <c r="B5292" t="s">
        <v>0</v>
      </c>
      <c r="C5292" s="4">
        <v>270330.45</v>
      </c>
      <c r="D5292" s="15" t="s">
        <v>83</v>
      </c>
      <c r="E5292" t="s">
        <v>14</v>
      </c>
      <c r="F5292">
        <v>5</v>
      </c>
    </row>
    <row r="5293" spans="1:6">
      <c r="A5293" s="7">
        <v>44581</v>
      </c>
      <c r="B5293" t="s">
        <v>0</v>
      </c>
      <c r="C5293" s="4">
        <v>270330.45</v>
      </c>
      <c r="D5293" s="15" t="s">
        <v>84</v>
      </c>
      <c r="E5293" t="s">
        <v>38</v>
      </c>
      <c r="F5293">
        <v>1665</v>
      </c>
    </row>
    <row r="5294" spans="1:6">
      <c r="A5294" s="7">
        <v>44581</v>
      </c>
      <c r="B5294" t="s">
        <v>0</v>
      </c>
      <c r="C5294" s="4">
        <v>270330.45</v>
      </c>
      <c r="D5294" s="15" t="s">
        <v>85</v>
      </c>
      <c r="E5294" t="s">
        <v>40</v>
      </c>
      <c r="F5294">
        <v>13449</v>
      </c>
    </row>
    <row r="5295" spans="1:6">
      <c r="A5295" s="7">
        <v>44581</v>
      </c>
      <c r="B5295" t="s">
        <v>0</v>
      </c>
      <c r="C5295" s="4">
        <v>270330.45</v>
      </c>
      <c r="D5295" s="15" t="s">
        <v>86</v>
      </c>
      <c r="E5295" t="s">
        <v>13</v>
      </c>
      <c r="F5295">
        <v>0</v>
      </c>
    </row>
    <row r="5296" spans="1:6">
      <c r="A5296" s="7">
        <v>44581</v>
      </c>
      <c r="B5296" t="s">
        <v>0</v>
      </c>
      <c r="C5296" s="4">
        <v>270330.45</v>
      </c>
      <c r="D5296" s="15" t="s">
        <v>87</v>
      </c>
      <c r="E5296" t="s">
        <v>37</v>
      </c>
      <c r="F5296">
        <v>0</v>
      </c>
    </row>
    <row r="5297" spans="1:6">
      <c r="A5297" s="7">
        <v>44581</v>
      </c>
      <c r="B5297" t="s">
        <v>0</v>
      </c>
      <c r="C5297" s="4">
        <v>270330.45</v>
      </c>
      <c r="D5297" s="15" t="s">
        <v>88</v>
      </c>
      <c r="E5297" t="s">
        <v>39</v>
      </c>
      <c r="F5297">
        <v>0</v>
      </c>
    </row>
    <row r="5298" spans="1:6">
      <c r="A5298" s="7">
        <v>44581</v>
      </c>
      <c r="B5298" t="s">
        <v>0</v>
      </c>
      <c r="C5298" s="4">
        <v>270330.45</v>
      </c>
      <c r="D5298" s="15" t="s">
        <v>89</v>
      </c>
      <c r="E5298" t="s">
        <v>20</v>
      </c>
      <c r="F5298">
        <v>521</v>
      </c>
    </row>
    <row r="5299" spans="1:6">
      <c r="A5299" s="7">
        <v>44581</v>
      </c>
      <c r="B5299" t="s">
        <v>0</v>
      </c>
      <c r="C5299" s="4">
        <v>270330.45</v>
      </c>
      <c r="D5299" s="15" t="s">
        <v>89</v>
      </c>
      <c r="E5299" t="s">
        <v>21</v>
      </c>
      <c r="F5299">
        <v>3</v>
      </c>
    </row>
    <row r="5300" spans="1:6">
      <c r="A5300" s="7">
        <v>44581</v>
      </c>
      <c r="B5300" t="s">
        <v>0</v>
      </c>
      <c r="C5300" s="4">
        <v>270330.45</v>
      </c>
      <c r="D5300" s="15" t="s">
        <v>89</v>
      </c>
      <c r="E5300" t="s">
        <v>22</v>
      </c>
      <c r="F5300">
        <v>540</v>
      </c>
    </row>
    <row r="5301" spans="1:6">
      <c r="A5301" s="7">
        <v>44581</v>
      </c>
      <c r="B5301" t="s">
        <v>0</v>
      </c>
      <c r="C5301" s="4">
        <v>270330.45</v>
      </c>
      <c r="D5301" s="15" t="s">
        <v>90</v>
      </c>
      <c r="E5301" t="s">
        <v>91</v>
      </c>
      <c r="F5301">
        <v>0</v>
      </c>
    </row>
    <row r="5302" spans="1:6">
      <c r="A5302" s="7">
        <v>44581</v>
      </c>
      <c r="B5302" t="s">
        <v>0</v>
      </c>
      <c r="C5302" s="4">
        <v>270330.45</v>
      </c>
      <c r="D5302" s="15" t="s">
        <v>90</v>
      </c>
      <c r="E5302" t="s">
        <v>18</v>
      </c>
      <c r="F5302">
        <v>0</v>
      </c>
    </row>
    <row r="5303" spans="1:6">
      <c r="A5303" s="7">
        <v>44581</v>
      </c>
      <c r="B5303" t="s">
        <v>0</v>
      </c>
      <c r="C5303" s="4">
        <v>270330.45</v>
      </c>
      <c r="D5303" s="15" t="s">
        <v>90</v>
      </c>
      <c r="E5303" t="s">
        <v>92</v>
      </c>
      <c r="F5303">
        <v>1</v>
      </c>
    </row>
    <row r="5304" spans="1:6">
      <c r="A5304" s="7">
        <v>44581</v>
      </c>
      <c r="B5304" t="s">
        <v>0</v>
      </c>
      <c r="C5304" s="4">
        <v>270330.45</v>
      </c>
      <c r="D5304" s="15" t="s">
        <v>90</v>
      </c>
      <c r="E5304" t="s">
        <v>93</v>
      </c>
      <c r="F5304">
        <v>0</v>
      </c>
    </row>
    <row r="5305" spans="1:6">
      <c r="A5305" s="7">
        <v>44581</v>
      </c>
      <c r="B5305" t="s">
        <v>0</v>
      </c>
      <c r="C5305" s="4">
        <v>270330.45</v>
      </c>
      <c r="D5305" s="15" t="s">
        <v>90</v>
      </c>
      <c r="E5305" t="s">
        <v>94</v>
      </c>
      <c r="F5305">
        <v>0</v>
      </c>
    </row>
    <row r="5306" spans="1:6">
      <c r="A5306" s="7">
        <v>44582</v>
      </c>
      <c r="B5306" t="s">
        <v>0</v>
      </c>
      <c r="C5306" s="4">
        <v>250326.18</v>
      </c>
      <c r="D5306" s="15" t="s">
        <v>73</v>
      </c>
      <c r="E5306" t="s">
        <v>56</v>
      </c>
      <c r="F5306">
        <v>0</v>
      </c>
    </row>
    <row r="5307" spans="1:6">
      <c r="A5307" s="7">
        <v>44582</v>
      </c>
      <c r="B5307" t="s">
        <v>0</v>
      </c>
      <c r="C5307" s="4">
        <v>250326.18</v>
      </c>
      <c r="D5307" s="15" t="s">
        <v>73</v>
      </c>
      <c r="E5307" t="s">
        <v>55</v>
      </c>
      <c r="F5307">
        <v>364</v>
      </c>
    </row>
    <row r="5308" spans="1:6">
      <c r="A5308" s="7">
        <v>44582</v>
      </c>
      <c r="B5308" t="s">
        <v>0</v>
      </c>
      <c r="C5308" s="4">
        <v>250326.18</v>
      </c>
      <c r="D5308" s="15" t="s">
        <v>76</v>
      </c>
      <c r="E5308" t="s">
        <v>25</v>
      </c>
      <c r="F5308">
        <v>107</v>
      </c>
    </row>
    <row r="5309" spans="1:6">
      <c r="A5309" s="7">
        <v>44582</v>
      </c>
      <c r="B5309" t="s">
        <v>0</v>
      </c>
      <c r="C5309" s="4">
        <v>250326.18</v>
      </c>
      <c r="D5309" s="15" t="s">
        <v>78</v>
      </c>
      <c r="E5309" t="s">
        <v>57</v>
      </c>
      <c r="F5309">
        <v>84</v>
      </c>
    </row>
    <row r="5310" spans="1:6">
      <c r="A5310" s="7">
        <v>44582</v>
      </c>
      <c r="B5310" t="s">
        <v>0</v>
      </c>
      <c r="C5310" s="4">
        <v>250326.18</v>
      </c>
      <c r="D5310" s="15" t="s">
        <v>78</v>
      </c>
      <c r="E5310" t="s">
        <v>58</v>
      </c>
      <c r="F5310">
        <v>73</v>
      </c>
    </row>
    <row r="5311" spans="1:6">
      <c r="A5311" s="7">
        <v>44582</v>
      </c>
      <c r="B5311" t="s">
        <v>0</v>
      </c>
      <c r="C5311" s="4">
        <v>250326.18</v>
      </c>
      <c r="D5311" s="15" t="s">
        <v>79</v>
      </c>
      <c r="E5311" t="s">
        <v>36</v>
      </c>
      <c r="F5311">
        <v>69</v>
      </c>
    </row>
    <row r="5312" spans="1:6">
      <c r="A5312" s="7">
        <v>44582</v>
      </c>
      <c r="B5312" t="s">
        <v>0</v>
      </c>
      <c r="C5312" s="4">
        <v>250326.18</v>
      </c>
      <c r="D5312" s="15" t="s">
        <v>80</v>
      </c>
      <c r="E5312" t="s">
        <v>60</v>
      </c>
      <c r="F5312">
        <v>143</v>
      </c>
    </row>
    <row r="5313" spans="1:6">
      <c r="A5313" s="7">
        <v>44582</v>
      </c>
      <c r="B5313" t="s">
        <v>0</v>
      </c>
      <c r="C5313" s="4">
        <v>250326.18</v>
      </c>
      <c r="D5313" s="15" t="s">
        <v>80</v>
      </c>
      <c r="E5313" t="s">
        <v>59</v>
      </c>
      <c r="F5313">
        <v>0</v>
      </c>
    </row>
    <row r="5314" spans="1:6">
      <c r="A5314" s="7">
        <v>44582</v>
      </c>
      <c r="B5314" t="s">
        <v>0</v>
      </c>
      <c r="C5314" s="4">
        <v>250326.18</v>
      </c>
      <c r="D5314" s="15" t="s">
        <v>81</v>
      </c>
      <c r="E5314" t="s">
        <v>15</v>
      </c>
      <c r="F5314">
        <v>58</v>
      </c>
    </row>
    <row r="5315" spans="1:6">
      <c r="A5315" s="7">
        <v>44582</v>
      </c>
      <c r="B5315" t="s">
        <v>0</v>
      </c>
      <c r="C5315" s="4">
        <v>250326.18</v>
      </c>
      <c r="D5315" s="15" t="s">
        <v>81</v>
      </c>
      <c r="E5315" t="s">
        <v>16</v>
      </c>
      <c r="F5315">
        <v>0</v>
      </c>
    </row>
    <row r="5316" spans="1:6">
      <c r="A5316" s="7">
        <v>44582</v>
      </c>
      <c r="B5316" t="s">
        <v>0</v>
      </c>
      <c r="C5316" s="4">
        <v>250326.18</v>
      </c>
      <c r="D5316" s="15" t="s">
        <v>81</v>
      </c>
      <c r="E5316" t="s">
        <v>17</v>
      </c>
      <c r="F5316">
        <v>123</v>
      </c>
    </row>
    <row r="5317" spans="1:6">
      <c r="A5317" s="7">
        <v>44582</v>
      </c>
      <c r="B5317" t="s">
        <v>0</v>
      </c>
      <c r="C5317" s="4">
        <v>250326.18</v>
      </c>
      <c r="D5317" s="15" t="s">
        <v>82</v>
      </c>
      <c r="E5317" t="s">
        <v>19</v>
      </c>
      <c r="F5317">
        <v>6</v>
      </c>
    </row>
    <row r="5318" spans="1:6">
      <c r="A5318" s="7">
        <v>44582</v>
      </c>
      <c r="B5318" t="s">
        <v>0</v>
      </c>
      <c r="C5318" s="4">
        <v>250326.18</v>
      </c>
      <c r="D5318" s="15" t="s">
        <v>83</v>
      </c>
      <c r="E5318" t="s">
        <v>14</v>
      </c>
      <c r="F5318">
        <v>4</v>
      </c>
    </row>
    <row r="5319" spans="1:6">
      <c r="A5319" s="7">
        <v>44582</v>
      </c>
      <c r="B5319" t="s">
        <v>0</v>
      </c>
      <c r="C5319" s="4">
        <v>250326.18</v>
      </c>
      <c r="D5319" s="15" t="s">
        <v>84</v>
      </c>
      <c r="E5319" t="s">
        <v>38</v>
      </c>
      <c r="F5319">
        <v>575</v>
      </c>
    </row>
    <row r="5320" spans="1:6">
      <c r="A5320" s="7">
        <v>44582</v>
      </c>
      <c r="B5320" t="s">
        <v>0</v>
      </c>
      <c r="C5320" s="4">
        <v>250326.18</v>
      </c>
      <c r="D5320" s="15" t="s">
        <v>85</v>
      </c>
      <c r="E5320" t="s">
        <v>40</v>
      </c>
      <c r="F5320">
        <v>14199</v>
      </c>
    </row>
    <row r="5321" spans="1:6">
      <c r="A5321" s="7">
        <v>44582</v>
      </c>
      <c r="B5321" t="s">
        <v>0</v>
      </c>
      <c r="C5321" s="4">
        <v>250326.18</v>
      </c>
      <c r="D5321" s="15" t="s">
        <v>86</v>
      </c>
      <c r="E5321" t="s">
        <v>13</v>
      </c>
      <c r="F5321">
        <v>996</v>
      </c>
    </row>
    <row r="5322" spans="1:6">
      <c r="A5322" s="7">
        <v>44582</v>
      </c>
      <c r="B5322" t="s">
        <v>0</v>
      </c>
      <c r="C5322" s="4">
        <v>250326.18</v>
      </c>
      <c r="D5322" s="15" t="s">
        <v>87</v>
      </c>
      <c r="E5322" t="s">
        <v>37</v>
      </c>
      <c r="F5322">
        <v>0</v>
      </c>
    </row>
    <row r="5323" spans="1:6">
      <c r="A5323" s="7">
        <v>44582</v>
      </c>
      <c r="B5323" t="s">
        <v>0</v>
      </c>
      <c r="C5323" s="4">
        <v>250326.18</v>
      </c>
      <c r="D5323" s="15" t="s">
        <v>88</v>
      </c>
      <c r="E5323" t="s">
        <v>39</v>
      </c>
      <c r="F5323">
        <v>0</v>
      </c>
    </row>
    <row r="5324" spans="1:6">
      <c r="A5324" s="7">
        <v>44582</v>
      </c>
      <c r="B5324" t="s">
        <v>0</v>
      </c>
      <c r="C5324" s="4">
        <v>250326.18</v>
      </c>
      <c r="D5324" s="15" t="s">
        <v>89</v>
      </c>
      <c r="E5324" t="s">
        <v>20</v>
      </c>
      <c r="F5324">
        <v>583</v>
      </c>
    </row>
    <row r="5325" spans="1:6">
      <c r="A5325" s="7">
        <v>44582</v>
      </c>
      <c r="B5325" t="s">
        <v>0</v>
      </c>
      <c r="C5325" s="4">
        <v>250326.18</v>
      </c>
      <c r="D5325" s="15" t="s">
        <v>89</v>
      </c>
      <c r="E5325" t="s">
        <v>21</v>
      </c>
      <c r="F5325">
        <v>3</v>
      </c>
    </row>
    <row r="5326" spans="1:6">
      <c r="A5326" s="7">
        <v>44582</v>
      </c>
      <c r="B5326" t="s">
        <v>0</v>
      </c>
      <c r="C5326" s="4">
        <v>250326.18</v>
      </c>
      <c r="D5326" s="15" t="s">
        <v>89</v>
      </c>
      <c r="E5326" t="s">
        <v>22</v>
      </c>
      <c r="F5326">
        <v>622</v>
      </c>
    </row>
    <row r="5327" spans="1:6">
      <c r="A5327" s="7">
        <v>44582</v>
      </c>
      <c r="B5327" t="s">
        <v>0</v>
      </c>
      <c r="C5327" s="4">
        <v>250326.18</v>
      </c>
      <c r="D5327" s="15" t="s">
        <v>90</v>
      </c>
      <c r="E5327" t="s">
        <v>91</v>
      </c>
      <c r="F5327">
        <v>1</v>
      </c>
    </row>
    <row r="5328" spans="1:6">
      <c r="A5328" s="7">
        <v>44582</v>
      </c>
      <c r="B5328" t="s">
        <v>0</v>
      </c>
      <c r="C5328" s="4">
        <v>250326.18</v>
      </c>
      <c r="D5328" s="15" t="s">
        <v>90</v>
      </c>
      <c r="E5328" t="s">
        <v>18</v>
      </c>
      <c r="F5328">
        <v>0</v>
      </c>
    </row>
    <row r="5329" spans="1:6">
      <c r="A5329" s="7">
        <v>44582</v>
      </c>
      <c r="B5329" t="s">
        <v>0</v>
      </c>
      <c r="C5329" s="4">
        <v>250326.18</v>
      </c>
      <c r="D5329" s="15" t="s">
        <v>90</v>
      </c>
      <c r="E5329" t="s">
        <v>92</v>
      </c>
      <c r="F5329">
        <v>1</v>
      </c>
    </row>
    <row r="5330" spans="1:6">
      <c r="A5330" s="7">
        <v>44582</v>
      </c>
      <c r="B5330" t="s">
        <v>0</v>
      </c>
      <c r="C5330" s="4">
        <v>250326.18</v>
      </c>
      <c r="D5330" s="15" t="s">
        <v>90</v>
      </c>
      <c r="E5330" t="s">
        <v>93</v>
      </c>
      <c r="F5330">
        <v>0</v>
      </c>
    </row>
    <row r="5331" spans="1:6">
      <c r="A5331" s="7">
        <v>44582</v>
      </c>
      <c r="B5331" t="s">
        <v>0</v>
      </c>
      <c r="C5331" s="4">
        <v>250326.18</v>
      </c>
      <c r="D5331" s="15" t="s">
        <v>90</v>
      </c>
      <c r="E5331" t="s">
        <v>94</v>
      </c>
      <c r="F5331">
        <v>1</v>
      </c>
    </row>
    <row r="5332" spans="1:6">
      <c r="A5332" s="7">
        <v>44583</v>
      </c>
      <c r="B5332" t="s">
        <v>0</v>
      </c>
      <c r="C5332" s="4">
        <v>256335.18</v>
      </c>
      <c r="D5332" s="15" t="s">
        <v>73</v>
      </c>
      <c r="E5332" t="s">
        <v>56</v>
      </c>
      <c r="F5332">
        <v>0</v>
      </c>
    </row>
    <row r="5333" spans="1:6">
      <c r="A5333" s="7">
        <v>44583</v>
      </c>
      <c r="B5333" t="s">
        <v>0</v>
      </c>
      <c r="C5333" s="4">
        <v>256335.18</v>
      </c>
      <c r="D5333" s="15" t="s">
        <v>73</v>
      </c>
      <c r="E5333" t="s">
        <v>55</v>
      </c>
      <c r="F5333">
        <v>296</v>
      </c>
    </row>
    <row r="5334" spans="1:6">
      <c r="A5334" s="7">
        <v>44583</v>
      </c>
      <c r="B5334" t="s">
        <v>0</v>
      </c>
      <c r="C5334" s="4">
        <v>256335.18</v>
      </c>
      <c r="D5334" s="15" t="s">
        <v>76</v>
      </c>
      <c r="E5334" t="s">
        <v>25</v>
      </c>
      <c r="F5334">
        <v>193</v>
      </c>
    </row>
    <row r="5335" spans="1:6">
      <c r="A5335" s="7">
        <v>44583</v>
      </c>
      <c r="B5335" t="s">
        <v>0</v>
      </c>
      <c r="C5335" s="4">
        <v>256335.18</v>
      </c>
      <c r="D5335" s="15" t="s">
        <v>78</v>
      </c>
      <c r="E5335" t="s">
        <v>57</v>
      </c>
      <c r="F5335">
        <v>80</v>
      </c>
    </row>
    <row r="5336" spans="1:6">
      <c r="A5336" s="7">
        <v>44583</v>
      </c>
      <c r="B5336" t="s">
        <v>0</v>
      </c>
      <c r="C5336" s="4">
        <v>256335.18</v>
      </c>
      <c r="D5336" s="15" t="s">
        <v>78</v>
      </c>
      <c r="E5336" t="s">
        <v>58</v>
      </c>
      <c r="F5336">
        <v>79</v>
      </c>
    </row>
    <row r="5337" spans="1:6">
      <c r="A5337" s="7">
        <v>44583</v>
      </c>
      <c r="B5337" t="s">
        <v>0</v>
      </c>
      <c r="C5337" s="4">
        <v>256335.18</v>
      </c>
      <c r="D5337" s="15" t="s">
        <v>79</v>
      </c>
      <c r="E5337" t="s">
        <v>36</v>
      </c>
      <c r="F5337">
        <v>83</v>
      </c>
    </row>
    <row r="5338" spans="1:6">
      <c r="A5338" s="7">
        <v>44583</v>
      </c>
      <c r="B5338" t="s">
        <v>0</v>
      </c>
      <c r="C5338" s="4">
        <v>256335.18</v>
      </c>
      <c r="D5338" s="15" t="s">
        <v>80</v>
      </c>
      <c r="E5338" t="s">
        <v>60</v>
      </c>
      <c r="F5338">
        <v>159</v>
      </c>
    </row>
    <row r="5339" spans="1:6">
      <c r="A5339" s="7">
        <v>44583</v>
      </c>
      <c r="B5339" t="s">
        <v>0</v>
      </c>
      <c r="C5339" s="4">
        <v>256335.18</v>
      </c>
      <c r="D5339" s="15" t="s">
        <v>80</v>
      </c>
      <c r="E5339" t="s">
        <v>59</v>
      </c>
      <c r="F5339">
        <v>0</v>
      </c>
    </row>
    <row r="5340" spans="1:6">
      <c r="A5340" s="7">
        <v>44583</v>
      </c>
      <c r="B5340" t="s">
        <v>0</v>
      </c>
      <c r="C5340" s="4">
        <v>256335.18</v>
      </c>
      <c r="D5340" s="15" t="s">
        <v>81</v>
      </c>
      <c r="E5340" t="s">
        <v>15</v>
      </c>
      <c r="F5340">
        <v>54</v>
      </c>
    </row>
    <row r="5341" spans="1:6">
      <c r="A5341" s="7">
        <v>44583</v>
      </c>
      <c r="B5341" t="s">
        <v>0</v>
      </c>
      <c r="C5341" s="4">
        <v>256335.18</v>
      </c>
      <c r="D5341" s="15" t="s">
        <v>81</v>
      </c>
      <c r="E5341" t="s">
        <v>16</v>
      </c>
      <c r="F5341">
        <v>0</v>
      </c>
    </row>
    <row r="5342" spans="1:6">
      <c r="A5342" s="7">
        <v>44583</v>
      </c>
      <c r="B5342" t="s">
        <v>0</v>
      </c>
      <c r="C5342" s="4">
        <v>256335.18</v>
      </c>
      <c r="D5342" s="15" t="s">
        <v>81</v>
      </c>
      <c r="E5342" t="s">
        <v>17</v>
      </c>
      <c r="F5342">
        <v>78</v>
      </c>
    </row>
    <row r="5343" spans="1:6">
      <c r="A5343" s="7">
        <v>44583</v>
      </c>
      <c r="B5343" t="s">
        <v>0</v>
      </c>
      <c r="C5343" s="4">
        <v>256335.18</v>
      </c>
      <c r="D5343" s="15" t="s">
        <v>82</v>
      </c>
      <c r="E5343" t="s">
        <v>19</v>
      </c>
      <c r="F5343">
        <v>5</v>
      </c>
    </row>
    <row r="5344" spans="1:6">
      <c r="A5344" s="7">
        <v>44583</v>
      </c>
      <c r="B5344" t="s">
        <v>0</v>
      </c>
      <c r="C5344" s="4">
        <v>256335.18</v>
      </c>
      <c r="D5344" s="15" t="s">
        <v>83</v>
      </c>
      <c r="E5344" t="s">
        <v>14</v>
      </c>
      <c r="F5344">
        <v>5</v>
      </c>
    </row>
    <row r="5345" spans="1:6">
      <c r="A5345" s="7">
        <v>44583</v>
      </c>
      <c r="B5345" t="s">
        <v>0</v>
      </c>
      <c r="C5345" s="4">
        <v>256335.18</v>
      </c>
      <c r="D5345" s="15" t="s">
        <v>84</v>
      </c>
      <c r="E5345" t="s">
        <v>38</v>
      </c>
      <c r="F5345">
        <v>577</v>
      </c>
    </row>
    <row r="5346" spans="1:6">
      <c r="A5346" s="7">
        <v>44583</v>
      </c>
      <c r="B5346" t="s">
        <v>0</v>
      </c>
      <c r="C5346" s="4">
        <v>256335.18</v>
      </c>
      <c r="D5346" s="15" t="s">
        <v>85</v>
      </c>
      <c r="E5346" t="s">
        <v>40</v>
      </c>
      <c r="F5346">
        <v>14146</v>
      </c>
    </row>
    <row r="5347" spans="1:6">
      <c r="A5347" s="7">
        <v>44583</v>
      </c>
      <c r="B5347" t="s">
        <v>0</v>
      </c>
      <c r="C5347" s="4">
        <v>256335.18</v>
      </c>
      <c r="D5347" s="15" t="s">
        <v>86</v>
      </c>
      <c r="E5347" t="s">
        <v>13</v>
      </c>
      <c r="F5347">
        <v>1325</v>
      </c>
    </row>
    <row r="5348" spans="1:6">
      <c r="A5348" s="7">
        <v>44583</v>
      </c>
      <c r="B5348" t="s">
        <v>0</v>
      </c>
      <c r="C5348" s="4">
        <v>256335.18</v>
      </c>
      <c r="D5348" s="15" t="s">
        <v>87</v>
      </c>
      <c r="E5348" t="s">
        <v>37</v>
      </c>
      <c r="F5348">
        <v>0</v>
      </c>
    </row>
    <row r="5349" spans="1:6">
      <c r="A5349" s="7">
        <v>44583</v>
      </c>
      <c r="B5349" t="s">
        <v>0</v>
      </c>
      <c r="C5349" s="4">
        <v>256335.18</v>
      </c>
      <c r="D5349" s="15" t="s">
        <v>88</v>
      </c>
      <c r="E5349" t="s">
        <v>39</v>
      </c>
      <c r="F5349">
        <v>0</v>
      </c>
    </row>
    <row r="5350" spans="1:6">
      <c r="A5350" s="7">
        <v>44583</v>
      </c>
      <c r="B5350" t="s">
        <v>0</v>
      </c>
      <c r="C5350" s="4">
        <v>256335.18</v>
      </c>
      <c r="D5350" s="15" t="s">
        <v>89</v>
      </c>
      <c r="E5350" t="s">
        <v>20</v>
      </c>
      <c r="F5350">
        <v>592</v>
      </c>
    </row>
    <row r="5351" spans="1:6">
      <c r="A5351" s="7">
        <v>44583</v>
      </c>
      <c r="B5351" t="s">
        <v>0</v>
      </c>
      <c r="C5351" s="4">
        <v>256335.18</v>
      </c>
      <c r="D5351" s="15" t="s">
        <v>89</v>
      </c>
      <c r="E5351" t="s">
        <v>21</v>
      </c>
      <c r="F5351">
        <v>3</v>
      </c>
    </row>
    <row r="5352" spans="1:6">
      <c r="A5352" s="7">
        <v>44583</v>
      </c>
      <c r="B5352" t="s">
        <v>0</v>
      </c>
      <c r="C5352" s="4">
        <v>256335.18</v>
      </c>
      <c r="D5352" s="15" t="s">
        <v>89</v>
      </c>
      <c r="E5352" t="s">
        <v>22</v>
      </c>
      <c r="F5352">
        <v>628</v>
      </c>
    </row>
    <row r="5353" spans="1:6">
      <c r="A5353" s="7">
        <v>44583</v>
      </c>
      <c r="B5353" t="s">
        <v>0</v>
      </c>
      <c r="C5353" s="4">
        <v>256335.18</v>
      </c>
      <c r="D5353" s="15" t="s">
        <v>90</v>
      </c>
      <c r="E5353" t="s">
        <v>91</v>
      </c>
      <c r="F5353">
        <v>1</v>
      </c>
    </row>
    <row r="5354" spans="1:6">
      <c r="A5354" s="7">
        <v>44583</v>
      </c>
      <c r="B5354" t="s">
        <v>0</v>
      </c>
      <c r="C5354" s="4">
        <v>256335.18</v>
      </c>
      <c r="D5354" s="15" t="s">
        <v>90</v>
      </c>
      <c r="E5354" t="s">
        <v>18</v>
      </c>
      <c r="F5354">
        <v>0</v>
      </c>
    </row>
    <row r="5355" spans="1:6">
      <c r="A5355" s="7">
        <v>44583</v>
      </c>
      <c r="B5355" t="s">
        <v>0</v>
      </c>
      <c r="C5355" s="4">
        <v>256335.18</v>
      </c>
      <c r="D5355" s="15" t="s">
        <v>90</v>
      </c>
      <c r="E5355" t="s">
        <v>92</v>
      </c>
      <c r="F5355">
        <v>1</v>
      </c>
    </row>
    <row r="5356" spans="1:6">
      <c r="A5356" s="7">
        <v>44583</v>
      </c>
      <c r="B5356" t="s">
        <v>0</v>
      </c>
      <c r="C5356" s="4">
        <v>256335.18</v>
      </c>
      <c r="D5356" s="15" t="s">
        <v>90</v>
      </c>
      <c r="E5356" t="s">
        <v>93</v>
      </c>
      <c r="F5356">
        <v>0</v>
      </c>
    </row>
    <row r="5357" spans="1:6">
      <c r="A5357" s="7">
        <v>44583</v>
      </c>
      <c r="B5357" t="s">
        <v>0</v>
      </c>
      <c r="C5357" s="4">
        <v>256335.18</v>
      </c>
      <c r="D5357" s="15" t="s">
        <v>90</v>
      </c>
      <c r="E5357" t="s">
        <v>94</v>
      </c>
      <c r="F5357">
        <v>1</v>
      </c>
    </row>
    <row r="5358" spans="1:6">
      <c r="A5358" s="7">
        <v>44584</v>
      </c>
      <c r="B5358" t="s">
        <v>0</v>
      </c>
      <c r="C5358" s="4">
        <v>266187.71999999997</v>
      </c>
      <c r="D5358" s="15" t="s">
        <v>73</v>
      </c>
      <c r="E5358" t="s">
        <v>56</v>
      </c>
      <c r="F5358">
        <v>0</v>
      </c>
    </row>
    <row r="5359" spans="1:6">
      <c r="A5359" s="7">
        <v>44584</v>
      </c>
      <c r="B5359" t="s">
        <v>0</v>
      </c>
      <c r="C5359" s="4">
        <v>266187.71999999997</v>
      </c>
      <c r="D5359" s="15" t="s">
        <v>73</v>
      </c>
      <c r="E5359" t="s">
        <v>55</v>
      </c>
      <c r="F5359">
        <v>111</v>
      </c>
    </row>
    <row r="5360" spans="1:6">
      <c r="A5360" s="7">
        <v>44584</v>
      </c>
      <c r="B5360" t="s">
        <v>0</v>
      </c>
      <c r="C5360" s="4">
        <v>266187.71999999997</v>
      </c>
      <c r="D5360" s="15" t="s">
        <v>76</v>
      </c>
      <c r="E5360" t="s">
        <v>25</v>
      </c>
      <c r="F5360">
        <v>244</v>
      </c>
    </row>
    <row r="5361" spans="1:6">
      <c r="A5361" s="7">
        <v>44584</v>
      </c>
      <c r="B5361" t="s">
        <v>0</v>
      </c>
      <c r="C5361" s="4">
        <v>266187.71999999997</v>
      </c>
      <c r="D5361" s="15" t="s">
        <v>78</v>
      </c>
      <c r="E5361" t="s">
        <v>57</v>
      </c>
      <c r="F5361">
        <v>89</v>
      </c>
    </row>
    <row r="5362" spans="1:6">
      <c r="A5362" s="7">
        <v>44584</v>
      </c>
      <c r="B5362" t="s">
        <v>0</v>
      </c>
      <c r="C5362" s="4">
        <v>266187.71999999997</v>
      </c>
      <c r="D5362" s="15" t="s">
        <v>78</v>
      </c>
      <c r="E5362" t="s">
        <v>58</v>
      </c>
      <c r="F5362">
        <v>87</v>
      </c>
    </row>
    <row r="5363" spans="1:6">
      <c r="A5363" s="7">
        <v>44584</v>
      </c>
      <c r="B5363" t="s">
        <v>0</v>
      </c>
      <c r="C5363" s="4">
        <v>266187.71999999997</v>
      </c>
      <c r="D5363" s="15" t="s">
        <v>79</v>
      </c>
      <c r="E5363" t="s">
        <v>36</v>
      </c>
      <c r="F5363">
        <v>118</v>
      </c>
    </row>
    <row r="5364" spans="1:6">
      <c r="A5364" s="7">
        <v>44584</v>
      </c>
      <c r="B5364" t="s">
        <v>0</v>
      </c>
      <c r="C5364" s="4">
        <v>266187.71999999997</v>
      </c>
      <c r="D5364" s="15" t="s">
        <v>80</v>
      </c>
      <c r="E5364" t="s">
        <v>60</v>
      </c>
      <c r="F5364">
        <v>163</v>
      </c>
    </row>
    <row r="5365" spans="1:6">
      <c r="A5365" s="7">
        <v>44584</v>
      </c>
      <c r="B5365" t="s">
        <v>0</v>
      </c>
      <c r="C5365" s="4">
        <v>266187.71999999997</v>
      </c>
      <c r="D5365" s="15" t="s">
        <v>80</v>
      </c>
      <c r="E5365" t="s">
        <v>59</v>
      </c>
      <c r="F5365">
        <v>0</v>
      </c>
    </row>
    <row r="5366" spans="1:6">
      <c r="A5366" s="7">
        <v>44584</v>
      </c>
      <c r="B5366" t="s">
        <v>0</v>
      </c>
      <c r="C5366" s="4">
        <v>266187.71999999997</v>
      </c>
      <c r="D5366" s="15" t="s">
        <v>81</v>
      </c>
      <c r="E5366" t="s">
        <v>15</v>
      </c>
      <c r="F5366">
        <v>43</v>
      </c>
    </row>
    <row r="5367" spans="1:6">
      <c r="A5367" s="7">
        <v>44584</v>
      </c>
      <c r="B5367" t="s">
        <v>0</v>
      </c>
      <c r="C5367" s="4">
        <v>266187.71999999997</v>
      </c>
      <c r="D5367" s="15" t="s">
        <v>81</v>
      </c>
      <c r="E5367" t="s">
        <v>16</v>
      </c>
      <c r="F5367">
        <v>0</v>
      </c>
    </row>
    <row r="5368" spans="1:6">
      <c r="A5368" s="7">
        <v>44584</v>
      </c>
      <c r="B5368" t="s">
        <v>0</v>
      </c>
      <c r="C5368" s="4">
        <v>266187.71999999997</v>
      </c>
      <c r="D5368" s="15" t="s">
        <v>81</v>
      </c>
      <c r="E5368" t="s">
        <v>17</v>
      </c>
      <c r="F5368">
        <v>73</v>
      </c>
    </row>
    <row r="5369" spans="1:6">
      <c r="A5369" s="7">
        <v>44584</v>
      </c>
      <c r="B5369" t="s">
        <v>0</v>
      </c>
      <c r="C5369" s="4">
        <v>266187.71999999997</v>
      </c>
      <c r="D5369" s="15" t="s">
        <v>82</v>
      </c>
      <c r="E5369" t="s">
        <v>19</v>
      </c>
      <c r="F5369">
        <v>9</v>
      </c>
    </row>
    <row r="5370" spans="1:6">
      <c r="A5370" s="7">
        <v>44584</v>
      </c>
      <c r="B5370" t="s">
        <v>0</v>
      </c>
      <c r="C5370" s="4">
        <v>266187.71999999997</v>
      </c>
      <c r="D5370" s="15" t="s">
        <v>83</v>
      </c>
      <c r="E5370" t="s">
        <v>14</v>
      </c>
      <c r="F5370">
        <v>6</v>
      </c>
    </row>
    <row r="5371" spans="1:6">
      <c r="A5371" s="7">
        <v>44584</v>
      </c>
      <c r="B5371" t="s">
        <v>0</v>
      </c>
      <c r="C5371" s="4">
        <v>266187.71999999997</v>
      </c>
      <c r="D5371" s="15" t="s">
        <v>84</v>
      </c>
      <c r="E5371" t="s">
        <v>38</v>
      </c>
      <c r="F5371">
        <v>591</v>
      </c>
    </row>
    <row r="5372" spans="1:6">
      <c r="A5372" s="7">
        <v>44584</v>
      </c>
      <c r="B5372" t="s">
        <v>0</v>
      </c>
      <c r="C5372" s="4">
        <v>266187.71999999997</v>
      </c>
      <c r="D5372" s="15" t="s">
        <v>85</v>
      </c>
      <c r="E5372" t="s">
        <v>40</v>
      </c>
      <c r="F5372">
        <v>13132</v>
      </c>
    </row>
    <row r="5373" spans="1:6">
      <c r="A5373" s="7">
        <v>44584</v>
      </c>
      <c r="B5373" t="s">
        <v>0</v>
      </c>
      <c r="C5373" s="4">
        <v>266187.71999999997</v>
      </c>
      <c r="D5373" s="15" t="s">
        <v>86</v>
      </c>
      <c r="E5373" t="s">
        <v>13</v>
      </c>
      <c r="F5373">
        <v>1452</v>
      </c>
    </row>
    <row r="5374" spans="1:6">
      <c r="A5374" s="7">
        <v>44584</v>
      </c>
      <c r="B5374" t="s">
        <v>0</v>
      </c>
      <c r="C5374" s="4">
        <v>266187.71999999997</v>
      </c>
      <c r="D5374" s="15" t="s">
        <v>87</v>
      </c>
      <c r="E5374" t="s">
        <v>37</v>
      </c>
      <c r="F5374">
        <v>0</v>
      </c>
    </row>
    <row r="5375" spans="1:6">
      <c r="A5375" s="7">
        <v>44584</v>
      </c>
      <c r="B5375" t="s">
        <v>0</v>
      </c>
      <c r="C5375" s="4">
        <v>266187.71999999997</v>
      </c>
      <c r="D5375" s="15" t="s">
        <v>88</v>
      </c>
      <c r="E5375" t="s">
        <v>39</v>
      </c>
      <c r="F5375">
        <v>0</v>
      </c>
    </row>
    <row r="5376" spans="1:6">
      <c r="A5376" s="7">
        <v>44584</v>
      </c>
      <c r="B5376" t="s">
        <v>0</v>
      </c>
      <c r="C5376" s="4">
        <v>266187.71999999997</v>
      </c>
      <c r="D5376" s="15" t="s">
        <v>89</v>
      </c>
      <c r="E5376" t="s">
        <v>20</v>
      </c>
      <c r="F5376">
        <v>593</v>
      </c>
    </row>
    <row r="5377" spans="1:6">
      <c r="A5377" s="7">
        <v>44584</v>
      </c>
      <c r="B5377" t="s">
        <v>0</v>
      </c>
      <c r="C5377" s="4">
        <v>266187.71999999997</v>
      </c>
      <c r="D5377" s="15" t="s">
        <v>89</v>
      </c>
      <c r="E5377" t="s">
        <v>21</v>
      </c>
      <c r="F5377">
        <v>3</v>
      </c>
    </row>
    <row r="5378" spans="1:6">
      <c r="A5378" s="7">
        <v>44584</v>
      </c>
      <c r="B5378" t="s">
        <v>0</v>
      </c>
      <c r="C5378" s="4">
        <v>266187.71999999997</v>
      </c>
      <c r="D5378" s="15" t="s">
        <v>89</v>
      </c>
      <c r="E5378" t="s">
        <v>22</v>
      </c>
      <c r="F5378">
        <v>644</v>
      </c>
    </row>
    <row r="5379" spans="1:6">
      <c r="A5379" s="7">
        <v>44584</v>
      </c>
      <c r="B5379" t="s">
        <v>0</v>
      </c>
      <c r="C5379" s="4">
        <v>266187.71999999997</v>
      </c>
      <c r="D5379" s="15" t="s">
        <v>90</v>
      </c>
      <c r="E5379" t="s">
        <v>91</v>
      </c>
      <c r="F5379">
        <v>0</v>
      </c>
    </row>
    <row r="5380" spans="1:6">
      <c r="A5380" s="7">
        <v>44584</v>
      </c>
      <c r="B5380" t="s">
        <v>0</v>
      </c>
      <c r="C5380" s="4">
        <v>266187.71999999997</v>
      </c>
      <c r="D5380" s="15" t="s">
        <v>90</v>
      </c>
      <c r="E5380" t="s">
        <v>18</v>
      </c>
      <c r="F5380">
        <v>0</v>
      </c>
    </row>
    <row r="5381" spans="1:6">
      <c r="A5381" s="7">
        <v>44584</v>
      </c>
      <c r="B5381" t="s">
        <v>0</v>
      </c>
      <c r="C5381" s="4">
        <v>266187.71999999997</v>
      </c>
      <c r="D5381" s="15" t="s">
        <v>90</v>
      </c>
      <c r="E5381" t="s">
        <v>92</v>
      </c>
      <c r="F5381">
        <v>1</v>
      </c>
    </row>
    <row r="5382" spans="1:6">
      <c r="A5382" s="7">
        <v>44584</v>
      </c>
      <c r="B5382" t="s">
        <v>0</v>
      </c>
      <c r="C5382" s="4">
        <v>266187.71999999997</v>
      </c>
      <c r="D5382" s="15" t="s">
        <v>90</v>
      </c>
      <c r="E5382" t="s">
        <v>93</v>
      </c>
      <c r="F5382">
        <v>0</v>
      </c>
    </row>
    <row r="5383" spans="1:6">
      <c r="A5383" s="7">
        <v>44584</v>
      </c>
      <c r="B5383" t="s">
        <v>0</v>
      </c>
      <c r="C5383" s="4">
        <v>266187.71999999997</v>
      </c>
      <c r="D5383" s="15" t="s">
        <v>90</v>
      </c>
      <c r="E5383" t="s">
        <v>94</v>
      </c>
      <c r="F5383">
        <v>1</v>
      </c>
    </row>
    <row r="5384" spans="1:6">
      <c r="A5384" s="7">
        <v>44585</v>
      </c>
      <c r="B5384" t="s">
        <v>0</v>
      </c>
      <c r="C5384" s="4">
        <v>304469.55</v>
      </c>
      <c r="D5384" s="15" t="s">
        <v>73</v>
      </c>
      <c r="E5384" t="s">
        <v>56</v>
      </c>
      <c r="F5384">
        <v>0</v>
      </c>
    </row>
    <row r="5385" spans="1:6">
      <c r="A5385" s="7">
        <v>44585</v>
      </c>
      <c r="B5385" t="s">
        <v>0</v>
      </c>
      <c r="C5385" s="4">
        <v>304469.55</v>
      </c>
      <c r="D5385" s="15" t="s">
        <v>73</v>
      </c>
      <c r="E5385" t="s">
        <v>55</v>
      </c>
      <c r="F5385">
        <v>396</v>
      </c>
    </row>
    <row r="5386" spans="1:6">
      <c r="A5386" s="7">
        <v>44585</v>
      </c>
      <c r="B5386" t="s">
        <v>0</v>
      </c>
      <c r="C5386" s="4">
        <v>304469.55</v>
      </c>
      <c r="D5386" s="15" t="s">
        <v>76</v>
      </c>
      <c r="E5386" t="s">
        <v>25</v>
      </c>
      <c r="F5386">
        <v>120</v>
      </c>
    </row>
    <row r="5387" spans="1:6">
      <c r="A5387" s="7">
        <v>44585</v>
      </c>
      <c r="B5387" t="s">
        <v>0</v>
      </c>
      <c r="C5387" s="4">
        <v>304469.55</v>
      </c>
      <c r="D5387" s="15" t="s">
        <v>78</v>
      </c>
      <c r="E5387" t="s">
        <v>57</v>
      </c>
      <c r="F5387">
        <v>106</v>
      </c>
    </row>
    <row r="5388" spans="1:6">
      <c r="A5388" s="7">
        <v>44585</v>
      </c>
      <c r="B5388" t="s">
        <v>0</v>
      </c>
      <c r="C5388" s="4">
        <v>304469.55</v>
      </c>
      <c r="D5388" s="15" t="s">
        <v>78</v>
      </c>
      <c r="E5388" t="s">
        <v>58</v>
      </c>
      <c r="F5388">
        <v>85</v>
      </c>
    </row>
    <row r="5389" spans="1:6">
      <c r="A5389" s="7">
        <v>44585</v>
      </c>
      <c r="B5389" t="s">
        <v>0</v>
      </c>
      <c r="C5389" s="4">
        <v>304469.55</v>
      </c>
      <c r="D5389" s="15" t="s">
        <v>79</v>
      </c>
      <c r="E5389" t="s">
        <v>36</v>
      </c>
      <c r="F5389">
        <v>115</v>
      </c>
    </row>
    <row r="5390" spans="1:6">
      <c r="A5390" s="7">
        <v>44585</v>
      </c>
      <c r="B5390" t="s">
        <v>0</v>
      </c>
      <c r="C5390" s="4">
        <v>304469.55</v>
      </c>
      <c r="D5390" s="15" t="s">
        <v>80</v>
      </c>
      <c r="E5390" t="s">
        <v>60</v>
      </c>
      <c r="F5390">
        <v>122</v>
      </c>
    </row>
    <row r="5391" spans="1:6">
      <c r="A5391" s="7">
        <v>44585</v>
      </c>
      <c r="B5391" t="s">
        <v>0</v>
      </c>
      <c r="C5391" s="4">
        <v>304469.55</v>
      </c>
      <c r="D5391" s="15" t="s">
        <v>80</v>
      </c>
      <c r="E5391" t="s">
        <v>59</v>
      </c>
      <c r="F5391">
        <v>0</v>
      </c>
    </row>
    <row r="5392" spans="1:6">
      <c r="A5392" s="7">
        <v>44585</v>
      </c>
      <c r="B5392" t="s">
        <v>0</v>
      </c>
      <c r="C5392" s="4">
        <v>304469.55</v>
      </c>
      <c r="D5392" s="15" t="s">
        <v>81</v>
      </c>
      <c r="E5392" t="s">
        <v>15</v>
      </c>
      <c r="F5392">
        <v>55</v>
      </c>
    </row>
    <row r="5393" spans="1:6">
      <c r="A5393" s="7">
        <v>44585</v>
      </c>
      <c r="B5393" t="s">
        <v>0</v>
      </c>
      <c r="C5393" s="4">
        <v>304469.55</v>
      </c>
      <c r="D5393" s="15" t="s">
        <v>81</v>
      </c>
      <c r="E5393" t="s">
        <v>16</v>
      </c>
      <c r="F5393">
        <v>0</v>
      </c>
    </row>
    <row r="5394" spans="1:6">
      <c r="A5394" s="7">
        <v>44585</v>
      </c>
      <c r="B5394" t="s">
        <v>0</v>
      </c>
      <c r="C5394" s="4">
        <v>304469.55</v>
      </c>
      <c r="D5394" s="15" t="s">
        <v>81</v>
      </c>
      <c r="E5394" t="s">
        <v>17</v>
      </c>
      <c r="F5394">
        <v>118</v>
      </c>
    </row>
    <row r="5395" spans="1:6">
      <c r="A5395" s="7">
        <v>44585</v>
      </c>
      <c r="B5395" t="s">
        <v>0</v>
      </c>
      <c r="C5395" s="4">
        <v>304469.55</v>
      </c>
      <c r="D5395" s="15" t="s">
        <v>82</v>
      </c>
      <c r="E5395" t="s">
        <v>19</v>
      </c>
      <c r="F5395">
        <v>1</v>
      </c>
    </row>
    <row r="5396" spans="1:6">
      <c r="A5396" s="7">
        <v>44585</v>
      </c>
      <c r="B5396" t="s">
        <v>0</v>
      </c>
      <c r="C5396" s="4">
        <v>304469.55</v>
      </c>
      <c r="D5396" s="15" t="s">
        <v>83</v>
      </c>
      <c r="E5396" t="s">
        <v>14</v>
      </c>
      <c r="F5396">
        <v>6</v>
      </c>
    </row>
    <row r="5397" spans="1:6">
      <c r="A5397" s="7">
        <v>44585</v>
      </c>
      <c r="B5397" t="s">
        <v>0</v>
      </c>
      <c r="C5397" s="4">
        <v>304469.55</v>
      </c>
      <c r="D5397" s="15" t="s">
        <v>84</v>
      </c>
      <c r="E5397" t="s">
        <v>38</v>
      </c>
      <c r="F5397">
        <v>601</v>
      </c>
    </row>
    <row r="5398" spans="1:6">
      <c r="A5398" s="7">
        <v>44585</v>
      </c>
      <c r="B5398" t="s">
        <v>0</v>
      </c>
      <c r="C5398" s="4">
        <v>304469.55</v>
      </c>
      <c r="D5398" s="15" t="s">
        <v>85</v>
      </c>
      <c r="E5398" t="s">
        <v>40</v>
      </c>
      <c r="F5398">
        <v>14737</v>
      </c>
    </row>
    <row r="5399" spans="1:6">
      <c r="A5399" s="7">
        <v>44585</v>
      </c>
      <c r="B5399" t="s">
        <v>0</v>
      </c>
      <c r="C5399" s="4">
        <v>304469.55</v>
      </c>
      <c r="D5399" s="15" t="s">
        <v>86</v>
      </c>
      <c r="E5399" t="s">
        <v>13</v>
      </c>
      <c r="F5399">
        <v>2922</v>
      </c>
    </row>
    <row r="5400" spans="1:6">
      <c r="A5400" s="7">
        <v>44585</v>
      </c>
      <c r="B5400" t="s">
        <v>0</v>
      </c>
      <c r="C5400" s="4">
        <v>304469.55</v>
      </c>
      <c r="D5400" s="15" t="s">
        <v>87</v>
      </c>
      <c r="E5400" t="s">
        <v>37</v>
      </c>
      <c r="F5400">
        <v>0</v>
      </c>
    </row>
    <row r="5401" spans="1:6">
      <c r="A5401" s="7">
        <v>44585</v>
      </c>
      <c r="B5401" t="s">
        <v>0</v>
      </c>
      <c r="C5401" s="4">
        <v>304469.55</v>
      </c>
      <c r="D5401" s="15" t="s">
        <v>88</v>
      </c>
      <c r="E5401" t="s">
        <v>39</v>
      </c>
      <c r="F5401">
        <v>0</v>
      </c>
    </row>
    <row r="5402" spans="1:6">
      <c r="A5402" s="7">
        <v>44585</v>
      </c>
      <c r="B5402" t="s">
        <v>0</v>
      </c>
      <c r="C5402" s="4">
        <v>304469.55</v>
      </c>
      <c r="D5402" s="15" t="s">
        <v>89</v>
      </c>
      <c r="E5402" t="s">
        <v>20</v>
      </c>
      <c r="F5402">
        <v>684</v>
      </c>
    </row>
    <row r="5403" spans="1:6">
      <c r="A5403" s="7">
        <v>44585</v>
      </c>
      <c r="B5403" t="s">
        <v>0</v>
      </c>
      <c r="C5403" s="4">
        <v>304469.55</v>
      </c>
      <c r="D5403" s="15" t="s">
        <v>89</v>
      </c>
      <c r="E5403" t="s">
        <v>21</v>
      </c>
      <c r="F5403">
        <v>3</v>
      </c>
    </row>
    <row r="5404" spans="1:6">
      <c r="A5404" s="7">
        <v>44585</v>
      </c>
      <c r="B5404" t="s">
        <v>0</v>
      </c>
      <c r="C5404" s="4">
        <v>304469.55</v>
      </c>
      <c r="D5404" s="15" t="s">
        <v>89</v>
      </c>
      <c r="E5404" t="s">
        <v>22</v>
      </c>
      <c r="F5404">
        <v>685</v>
      </c>
    </row>
    <row r="5405" spans="1:6">
      <c r="A5405" s="7">
        <v>44585</v>
      </c>
      <c r="B5405" t="s">
        <v>0</v>
      </c>
      <c r="C5405" s="4">
        <v>304469.55</v>
      </c>
      <c r="D5405" s="15" t="s">
        <v>90</v>
      </c>
      <c r="E5405" t="s">
        <v>91</v>
      </c>
      <c r="F5405">
        <v>0</v>
      </c>
    </row>
    <row r="5406" spans="1:6">
      <c r="A5406" s="7">
        <v>44585</v>
      </c>
      <c r="B5406" t="s">
        <v>0</v>
      </c>
      <c r="C5406" s="4">
        <v>304469.55</v>
      </c>
      <c r="D5406" s="15" t="s">
        <v>90</v>
      </c>
      <c r="E5406" t="s">
        <v>18</v>
      </c>
      <c r="F5406">
        <v>0</v>
      </c>
    </row>
    <row r="5407" spans="1:6">
      <c r="A5407" s="7">
        <v>44585</v>
      </c>
      <c r="B5407" t="s">
        <v>0</v>
      </c>
      <c r="C5407" s="4">
        <v>304469.55</v>
      </c>
      <c r="D5407" s="15" t="s">
        <v>90</v>
      </c>
      <c r="E5407" t="s">
        <v>92</v>
      </c>
      <c r="F5407">
        <v>1</v>
      </c>
    </row>
    <row r="5408" spans="1:6">
      <c r="A5408" s="7">
        <v>44585</v>
      </c>
      <c r="B5408" t="s">
        <v>0</v>
      </c>
      <c r="C5408" s="4">
        <v>304469.55</v>
      </c>
      <c r="D5408" s="15" t="s">
        <v>90</v>
      </c>
      <c r="E5408" t="s">
        <v>93</v>
      </c>
      <c r="F5408">
        <v>0</v>
      </c>
    </row>
    <row r="5409" spans="1:6">
      <c r="A5409" s="7">
        <v>44585</v>
      </c>
      <c r="B5409" t="s">
        <v>0</v>
      </c>
      <c r="C5409" s="4">
        <v>304469.55</v>
      </c>
      <c r="D5409" s="15" t="s">
        <v>90</v>
      </c>
      <c r="E5409" t="s">
        <v>94</v>
      </c>
      <c r="F5409">
        <v>1</v>
      </c>
    </row>
    <row r="5410" spans="1:6">
      <c r="A5410" s="7">
        <v>44586</v>
      </c>
      <c r="B5410" t="s">
        <v>0</v>
      </c>
      <c r="C5410" s="4">
        <v>275231.87</v>
      </c>
      <c r="D5410" s="15" t="s">
        <v>73</v>
      </c>
      <c r="E5410" t="s">
        <v>56</v>
      </c>
      <c r="F5410">
        <v>0</v>
      </c>
    </row>
    <row r="5411" spans="1:6">
      <c r="A5411" s="7">
        <v>44586</v>
      </c>
      <c r="B5411" t="s">
        <v>0</v>
      </c>
      <c r="C5411" s="4">
        <v>275231.87</v>
      </c>
      <c r="D5411" s="15" t="s">
        <v>73</v>
      </c>
      <c r="E5411" t="s">
        <v>55</v>
      </c>
      <c r="F5411">
        <v>375</v>
      </c>
    </row>
    <row r="5412" spans="1:6">
      <c r="A5412" s="7">
        <v>44586</v>
      </c>
      <c r="B5412" t="s">
        <v>0</v>
      </c>
      <c r="C5412" s="4">
        <v>275231.87</v>
      </c>
      <c r="D5412" s="15" t="s">
        <v>76</v>
      </c>
      <c r="E5412" t="s">
        <v>25</v>
      </c>
      <c r="F5412">
        <v>127</v>
      </c>
    </row>
    <row r="5413" spans="1:6">
      <c r="A5413" s="7">
        <v>44586</v>
      </c>
      <c r="B5413" t="s">
        <v>0</v>
      </c>
      <c r="C5413" s="4">
        <v>275231.87</v>
      </c>
      <c r="D5413" s="15" t="s">
        <v>78</v>
      </c>
      <c r="E5413" t="s">
        <v>57</v>
      </c>
      <c r="F5413">
        <v>127</v>
      </c>
    </row>
    <row r="5414" spans="1:6">
      <c r="A5414" s="7">
        <v>44586</v>
      </c>
      <c r="B5414" t="s">
        <v>0</v>
      </c>
      <c r="C5414" s="4">
        <v>275231.87</v>
      </c>
      <c r="D5414" s="15" t="s">
        <v>78</v>
      </c>
      <c r="E5414" t="s">
        <v>58</v>
      </c>
      <c r="F5414">
        <v>116</v>
      </c>
    </row>
    <row r="5415" spans="1:6">
      <c r="A5415" s="7">
        <v>44586</v>
      </c>
      <c r="B5415" t="s">
        <v>0</v>
      </c>
      <c r="C5415" s="4">
        <v>275231.87</v>
      </c>
      <c r="D5415" s="15" t="s">
        <v>79</v>
      </c>
      <c r="E5415" t="s">
        <v>36</v>
      </c>
      <c r="F5415">
        <v>128</v>
      </c>
    </row>
    <row r="5416" spans="1:6">
      <c r="A5416" s="7">
        <v>44586</v>
      </c>
      <c r="B5416" t="s">
        <v>0</v>
      </c>
      <c r="C5416" s="4">
        <v>275231.87</v>
      </c>
      <c r="D5416" s="15" t="s">
        <v>80</v>
      </c>
      <c r="E5416" t="s">
        <v>60</v>
      </c>
      <c r="F5416">
        <v>137</v>
      </c>
    </row>
    <row r="5417" spans="1:6">
      <c r="A5417" s="7">
        <v>44586</v>
      </c>
      <c r="B5417" t="s">
        <v>0</v>
      </c>
      <c r="C5417" s="4">
        <v>275231.87</v>
      </c>
      <c r="D5417" s="15" t="s">
        <v>80</v>
      </c>
      <c r="E5417" t="s">
        <v>59</v>
      </c>
      <c r="F5417">
        <v>0</v>
      </c>
    </row>
    <row r="5418" spans="1:6">
      <c r="A5418" s="7">
        <v>44586</v>
      </c>
      <c r="B5418" t="s">
        <v>0</v>
      </c>
      <c r="C5418" s="4">
        <v>275231.87</v>
      </c>
      <c r="D5418" s="15" t="s">
        <v>81</v>
      </c>
      <c r="E5418" t="s">
        <v>15</v>
      </c>
      <c r="F5418">
        <v>87</v>
      </c>
    </row>
    <row r="5419" spans="1:6">
      <c r="A5419" s="7">
        <v>44586</v>
      </c>
      <c r="B5419" t="s">
        <v>0</v>
      </c>
      <c r="C5419" s="4">
        <v>275231.87</v>
      </c>
      <c r="D5419" s="15" t="s">
        <v>81</v>
      </c>
      <c r="E5419" t="s">
        <v>16</v>
      </c>
      <c r="F5419">
        <v>0</v>
      </c>
    </row>
    <row r="5420" spans="1:6">
      <c r="A5420" s="7">
        <v>44586</v>
      </c>
      <c r="B5420" t="s">
        <v>0</v>
      </c>
      <c r="C5420" s="4">
        <v>275231.87</v>
      </c>
      <c r="D5420" s="15" t="s">
        <v>81</v>
      </c>
      <c r="E5420" t="s">
        <v>17</v>
      </c>
      <c r="F5420">
        <v>134</v>
      </c>
    </row>
    <row r="5421" spans="1:6">
      <c r="A5421" s="7">
        <v>44586</v>
      </c>
      <c r="B5421" t="s">
        <v>0</v>
      </c>
      <c r="C5421" s="4">
        <v>275231.87</v>
      </c>
      <c r="D5421" s="15" t="s">
        <v>82</v>
      </c>
      <c r="E5421" t="s">
        <v>19</v>
      </c>
      <c r="F5421">
        <v>13</v>
      </c>
    </row>
    <row r="5422" spans="1:6">
      <c r="A5422" s="7">
        <v>44586</v>
      </c>
      <c r="B5422" t="s">
        <v>0</v>
      </c>
      <c r="C5422" s="4">
        <v>275231.87</v>
      </c>
      <c r="D5422" s="15" t="s">
        <v>83</v>
      </c>
      <c r="E5422" t="s">
        <v>14</v>
      </c>
      <c r="F5422">
        <v>9</v>
      </c>
    </row>
    <row r="5423" spans="1:6">
      <c r="A5423" s="7">
        <v>44586</v>
      </c>
      <c r="B5423" t="s">
        <v>0</v>
      </c>
      <c r="C5423" s="4">
        <v>275231.87</v>
      </c>
      <c r="D5423" s="15" t="s">
        <v>84</v>
      </c>
      <c r="E5423" t="s">
        <v>38</v>
      </c>
      <c r="F5423">
        <v>470</v>
      </c>
    </row>
    <row r="5424" spans="1:6">
      <c r="A5424" s="7">
        <v>44586</v>
      </c>
      <c r="B5424" t="s">
        <v>0</v>
      </c>
      <c r="C5424" s="4">
        <v>275231.87</v>
      </c>
      <c r="D5424" s="15" t="s">
        <v>85</v>
      </c>
      <c r="E5424" t="s">
        <v>40</v>
      </c>
      <c r="F5424">
        <v>15983</v>
      </c>
    </row>
    <row r="5425" spans="1:6">
      <c r="A5425" s="7">
        <v>44586</v>
      </c>
      <c r="B5425" t="s">
        <v>0</v>
      </c>
      <c r="C5425" s="4">
        <v>275231.87</v>
      </c>
      <c r="D5425" s="15" t="s">
        <v>86</v>
      </c>
      <c r="E5425" t="s">
        <v>13</v>
      </c>
      <c r="F5425">
        <v>6503</v>
      </c>
    </row>
    <row r="5426" spans="1:6">
      <c r="A5426" s="7">
        <v>44586</v>
      </c>
      <c r="B5426" t="s">
        <v>0</v>
      </c>
      <c r="C5426" s="4">
        <v>275231.87</v>
      </c>
      <c r="D5426" s="15" t="s">
        <v>87</v>
      </c>
      <c r="E5426" t="s">
        <v>37</v>
      </c>
      <c r="F5426">
        <v>0</v>
      </c>
    </row>
    <row r="5427" spans="1:6">
      <c r="A5427" s="7">
        <v>44586</v>
      </c>
      <c r="B5427" t="s">
        <v>0</v>
      </c>
      <c r="C5427" s="4">
        <v>275231.87</v>
      </c>
      <c r="D5427" s="15" t="s">
        <v>88</v>
      </c>
      <c r="E5427" t="s">
        <v>39</v>
      </c>
      <c r="F5427">
        <v>0</v>
      </c>
    </row>
    <row r="5428" spans="1:6">
      <c r="A5428" s="7">
        <v>44586</v>
      </c>
      <c r="B5428" t="s">
        <v>0</v>
      </c>
      <c r="C5428" s="4">
        <v>275231.87</v>
      </c>
      <c r="D5428" s="15" t="s">
        <v>89</v>
      </c>
      <c r="E5428" t="s">
        <v>20</v>
      </c>
      <c r="F5428">
        <v>735</v>
      </c>
    </row>
    <row r="5429" spans="1:6">
      <c r="A5429" s="7">
        <v>44586</v>
      </c>
      <c r="B5429" t="s">
        <v>0</v>
      </c>
      <c r="C5429" s="4">
        <v>275231.87</v>
      </c>
      <c r="D5429" s="15" t="s">
        <v>89</v>
      </c>
      <c r="E5429" t="s">
        <v>21</v>
      </c>
      <c r="F5429">
        <v>3</v>
      </c>
    </row>
    <row r="5430" spans="1:6">
      <c r="A5430" s="7">
        <v>44586</v>
      </c>
      <c r="B5430" t="s">
        <v>0</v>
      </c>
      <c r="C5430" s="4">
        <v>275231.87</v>
      </c>
      <c r="D5430" s="15" t="s">
        <v>89</v>
      </c>
      <c r="E5430" t="s">
        <v>22</v>
      </c>
      <c r="F5430">
        <v>683</v>
      </c>
    </row>
    <row r="5431" spans="1:6">
      <c r="A5431" s="7">
        <v>44586</v>
      </c>
      <c r="B5431" t="s">
        <v>0</v>
      </c>
      <c r="C5431" s="4">
        <v>275231.87</v>
      </c>
      <c r="D5431" s="15" t="s">
        <v>90</v>
      </c>
      <c r="E5431" t="s">
        <v>91</v>
      </c>
      <c r="F5431">
        <v>0</v>
      </c>
    </row>
    <row r="5432" spans="1:6">
      <c r="A5432" s="7">
        <v>44586</v>
      </c>
      <c r="B5432" t="s">
        <v>0</v>
      </c>
      <c r="C5432" s="4">
        <v>275231.87</v>
      </c>
      <c r="D5432" s="15" t="s">
        <v>90</v>
      </c>
      <c r="E5432" t="s">
        <v>18</v>
      </c>
      <c r="F5432">
        <v>0</v>
      </c>
    </row>
    <row r="5433" spans="1:6">
      <c r="A5433" s="7">
        <v>44586</v>
      </c>
      <c r="B5433" t="s">
        <v>0</v>
      </c>
      <c r="C5433" s="4">
        <v>275231.87</v>
      </c>
      <c r="D5433" s="15" t="s">
        <v>90</v>
      </c>
      <c r="E5433" t="s">
        <v>92</v>
      </c>
      <c r="F5433">
        <v>1</v>
      </c>
    </row>
    <row r="5434" spans="1:6">
      <c r="A5434" s="7">
        <v>44586</v>
      </c>
      <c r="B5434" t="s">
        <v>0</v>
      </c>
      <c r="C5434" s="4">
        <v>275231.87</v>
      </c>
      <c r="D5434" s="15" t="s">
        <v>90</v>
      </c>
      <c r="E5434" t="s">
        <v>93</v>
      </c>
      <c r="F5434">
        <v>1</v>
      </c>
    </row>
    <row r="5435" spans="1:6">
      <c r="A5435" s="7">
        <v>44586</v>
      </c>
      <c r="B5435" t="s">
        <v>0</v>
      </c>
      <c r="C5435" s="4">
        <v>275231.87</v>
      </c>
      <c r="D5435" s="15" t="s">
        <v>90</v>
      </c>
      <c r="E5435" t="s">
        <v>94</v>
      </c>
      <c r="F5435">
        <v>1</v>
      </c>
    </row>
    <row r="5436" spans="1:6">
      <c r="A5436" s="7">
        <v>44587</v>
      </c>
      <c r="B5436" t="s">
        <v>0</v>
      </c>
      <c r="C5436" s="4">
        <v>286573.71999999997</v>
      </c>
      <c r="D5436" s="15" t="s">
        <v>73</v>
      </c>
      <c r="E5436" t="s">
        <v>56</v>
      </c>
      <c r="F5436">
        <v>0</v>
      </c>
    </row>
    <row r="5437" spans="1:6">
      <c r="A5437" s="7">
        <v>44587</v>
      </c>
      <c r="B5437" t="s">
        <v>0</v>
      </c>
      <c r="C5437" s="4">
        <v>286573.71999999997</v>
      </c>
      <c r="D5437" s="15" t="s">
        <v>73</v>
      </c>
      <c r="E5437" t="s">
        <v>55</v>
      </c>
      <c r="F5437">
        <v>367</v>
      </c>
    </row>
    <row r="5438" spans="1:6">
      <c r="A5438" s="7">
        <v>44587</v>
      </c>
      <c r="B5438" t="s">
        <v>0</v>
      </c>
      <c r="C5438" s="4">
        <v>286573.71999999997</v>
      </c>
      <c r="D5438" s="15" t="s">
        <v>76</v>
      </c>
      <c r="E5438" t="s">
        <v>25</v>
      </c>
      <c r="F5438">
        <v>72</v>
      </c>
    </row>
    <row r="5439" spans="1:6">
      <c r="A5439" s="7">
        <v>44587</v>
      </c>
      <c r="B5439" t="s">
        <v>0</v>
      </c>
      <c r="C5439" s="4">
        <v>286573.71999999997</v>
      </c>
      <c r="D5439" s="15" t="s">
        <v>78</v>
      </c>
      <c r="E5439" t="s">
        <v>57</v>
      </c>
      <c r="F5439">
        <v>151</v>
      </c>
    </row>
    <row r="5440" spans="1:6">
      <c r="A5440" s="7">
        <v>44587</v>
      </c>
      <c r="B5440" t="s">
        <v>0</v>
      </c>
      <c r="C5440" s="4">
        <v>286573.71999999997</v>
      </c>
      <c r="D5440" s="15" t="s">
        <v>78</v>
      </c>
      <c r="E5440" t="s">
        <v>58</v>
      </c>
      <c r="F5440">
        <v>123</v>
      </c>
    </row>
    <row r="5441" spans="1:6">
      <c r="A5441" s="7">
        <v>44587</v>
      </c>
      <c r="B5441" t="s">
        <v>0</v>
      </c>
      <c r="C5441" s="4">
        <v>286573.71999999997</v>
      </c>
      <c r="D5441" s="15" t="s">
        <v>79</v>
      </c>
      <c r="E5441" t="s">
        <v>36</v>
      </c>
      <c r="F5441">
        <v>118</v>
      </c>
    </row>
    <row r="5442" spans="1:6">
      <c r="A5442" s="7">
        <v>44587</v>
      </c>
      <c r="B5442" t="s">
        <v>0</v>
      </c>
      <c r="C5442" s="4">
        <v>286573.71999999997</v>
      </c>
      <c r="D5442" s="15" t="s">
        <v>80</v>
      </c>
      <c r="E5442" t="s">
        <v>60</v>
      </c>
      <c r="F5442">
        <v>144</v>
      </c>
    </row>
    <row r="5443" spans="1:6">
      <c r="A5443" s="7">
        <v>44587</v>
      </c>
      <c r="B5443" t="s">
        <v>0</v>
      </c>
      <c r="C5443" s="4">
        <v>286573.71999999997</v>
      </c>
      <c r="D5443" s="15" t="s">
        <v>80</v>
      </c>
      <c r="E5443" t="s">
        <v>59</v>
      </c>
      <c r="F5443">
        <v>0</v>
      </c>
    </row>
    <row r="5444" spans="1:6">
      <c r="A5444" s="7">
        <v>44587</v>
      </c>
      <c r="B5444" t="s">
        <v>0</v>
      </c>
      <c r="C5444" s="4">
        <v>286573.71999999997</v>
      </c>
      <c r="D5444" s="15" t="s">
        <v>81</v>
      </c>
      <c r="E5444" t="s">
        <v>15</v>
      </c>
      <c r="F5444">
        <v>86</v>
      </c>
    </row>
    <row r="5445" spans="1:6">
      <c r="A5445" s="7">
        <v>44587</v>
      </c>
      <c r="B5445" t="s">
        <v>0</v>
      </c>
      <c r="C5445" s="4">
        <v>286573.71999999997</v>
      </c>
      <c r="D5445" s="15" t="s">
        <v>81</v>
      </c>
      <c r="E5445" t="s">
        <v>16</v>
      </c>
      <c r="F5445">
        <v>0</v>
      </c>
    </row>
    <row r="5446" spans="1:6">
      <c r="A5446" s="7">
        <v>44587</v>
      </c>
      <c r="B5446" t="s">
        <v>0</v>
      </c>
      <c r="C5446" s="4">
        <v>286573.71999999997</v>
      </c>
      <c r="D5446" s="15" t="s">
        <v>81</v>
      </c>
      <c r="E5446" t="s">
        <v>17</v>
      </c>
      <c r="F5446">
        <v>141</v>
      </c>
    </row>
    <row r="5447" spans="1:6">
      <c r="A5447" s="7">
        <v>44587</v>
      </c>
      <c r="B5447" t="s">
        <v>0</v>
      </c>
      <c r="C5447" s="4">
        <v>286573.71999999997</v>
      </c>
      <c r="D5447" s="15" t="s">
        <v>82</v>
      </c>
      <c r="E5447" t="s">
        <v>19</v>
      </c>
      <c r="F5447">
        <v>62</v>
      </c>
    </row>
    <row r="5448" spans="1:6">
      <c r="A5448" s="7">
        <v>44587</v>
      </c>
      <c r="B5448" t="s">
        <v>0</v>
      </c>
      <c r="C5448" s="4">
        <v>286573.71999999997</v>
      </c>
      <c r="D5448" s="15" t="s">
        <v>83</v>
      </c>
      <c r="E5448" t="s">
        <v>14</v>
      </c>
      <c r="F5448">
        <v>10</v>
      </c>
    </row>
    <row r="5449" spans="1:6">
      <c r="A5449" s="7">
        <v>44587</v>
      </c>
      <c r="B5449" t="s">
        <v>0</v>
      </c>
      <c r="C5449" s="4">
        <v>286573.71999999997</v>
      </c>
      <c r="D5449" s="15" t="s">
        <v>84</v>
      </c>
      <c r="E5449" t="s">
        <v>38</v>
      </c>
      <c r="F5449">
        <v>450</v>
      </c>
    </row>
    <row r="5450" spans="1:6">
      <c r="A5450" s="7">
        <v>44587</v>
      </c>
      <c r="B5450" t="s">
        <v>0</v>
      </c>
      <c r="C5450" s="4">
        <v>286573.71999999997</v>
      </c>
      <c r="D5450" s="15" t="s">
        <v>85</v>
      </c>
      <c r="E5450" t="s">
        <v>40</v>
      </c>
      <c r="F5450">
        <v>14952</v>
      </c>
    </row>
    <row r="5451" spans="1:6">
      <c r="A5451" s="7">
        <v>44587</v>
      </c>
      <c r="B5451" t="s">
        <v>0</v>
      </c>
      <c r="C5451" s="4">
        <v>286573.71999999997</v>
      </c>
      <c r="D5451" s="15" t="s">
        <v>86</v>
      </c>
      <c r="E5451" t="s">
        <v>13</v>
      </c>
      <c r="F5451">
        <v>8196</v>
      </c>
    </row>
    <row r="5452" spans="1:6">
      <c r="A5452" s="7">
        <v>44587</v>
      </c>
      <c r="B5452" t="s">
        <v>0</v>
      </c>
      <c r="C5452" s="4">
        <v>286573.71999999997</v>
      </c>
      <c r="D5452" s="15" t="s">
        <v>87</v>
      </c>
      <c r="E5452" t="s">
        <v>37</v>
      </c>
      <c r="F5452">
        <v>0</v>
      </c>
    </row>
    <row r="5453" spans="1:6">
      <c r="A5453" s="7">
        <v>44587</v>
      </c>
      <c r="B5453" t="s">
        <v>0</v>
      </c>
      <c r="C5453" s="4">
        <v>286573.71999999997</v>
      </c>
      <c r="D5453" s="15" t="s">
        <v>88</v>
      </c>
      <c r="E5453" t="s">
        <v>39</v>
      </c>
      <c r="F5453">
        <v>0</v>
      </c>
    </row>
    <row r="5454" spans="1:6">
      <c r="A5454" s="7">
        <v>44587</v>
      </c>
      <c r="B5454" t="s">
        <v>0</v>
      </c>
      <c r="C5454" s="4">
        <v>286573.71999999997</v>
      </c>
      <c r="D5454" s="15" t="s">
        <v>89</v>
      </c>
      <c r="E5454" t="s">
        <v>20</v>
      </c>
      <c r="F5454">
        <v>802</v>
      </c>
    </row>
    <row r="5455" spans="1:6">
      <c r="A5455" s="7">
        <v>44587</v>
      </c>
      <c r="B5455" t="s">
        <v>0</v>
      </c>
      <c r="C5455" s="4">
        <v>286573.71999999997</v>
      </c>
      <c r="D5455" s="15" t="s">
        <v>89</v>
      </c>
      <c r="E5455" t="s">
        <v>21</v>
      </c>
      <c r="F5455">
        <v>2</v>
      </c>
    </row>
    <row r="5456" spans="1:6">
      <c r="A5456" s="7">
        <v>44587</v>
      </c>
      <c r="B5456" t="s">
        <v>0</v>
      </c>
      <c r="C5456" s="4">
        <v>286573.71999999997</v>
      </c>
      <c r="D5456" s="15" t="s">
        <v>89</v>
      </c>
      <c r="E5456" t="s">
        <v>22</v>
      </c>
      <c r="F5456">
        <v>833</v>
      </c>
    </row>
    <row r="5457" spans="1:6">
      <c r="A5457" s="7">
        <v>44587</v>
      </c>
      <c r="B5457" t="s">
        <v>0</v>
      </c>
      <c r="C5457" s="4">
        <v>286573.71999999997</v>
      </c>
      <c r="D5457" s="15" t="s">
        <v>90</v>
      </c>
      <c r="E5457" t="s">
        <v>91</v>
      </c>
      <c r="F5457">
        <v>0</v>
      </c>
    </row>
    <row r="5458" spans="1:6">
      <c r="A5458" s="7">
        <v>44587</v>
      </c>
      <c r="B5458" t="s">
        <v>0</v>
      </c>
      <c r="C5458" s="4">
        <v>286573.71999999997</v>
      </c>
      <c r="D5458" s="15" t="s">
        <v>90</v>
      </c>
      <c r="E5458" t="s">
        <v>18</v>
      </c>
      <c r="F5458">
        <v>0</v>
      </c>
    </row>
    <row r="5459" spans="1:6">
      <c r="A5459" s="7">
        <v>44587</v>
      </c>
      <c r="B5459" t="s">
        <v>0</v>
      </c>
      <c r="C5459" s="4">
        <v>286573.71999999997</v>
      </c>
      <c r="D5459" s="15" t="s">
        <v>90</v>
      </c>
      <c r="E5459" t="s">
        <v>92</v>
      </c>
      <c r="F5459">
        <v>1</v>
      </c>
    </row>
    <row r="5460" spans="1:6">
      <c r="A5460" s="7">
        <v>44587</v>
      </c>
      <c r="B5460" t="s">
        <v>0</v>
      </c>
      <c r="C5460" s="4">
        <v>286573.71999999997</v>
      </c>
      <c r="D5460" s="15" t="s">
        <v>90</v>
      </c>
      <c r="E5460" t="s">
        <v>93</v>
      </c>
      <c r="F5460">
        <v>1</v>
      </c>
    </row>
    <row r="5461" spans="1:6">
      <c r="A5461" s="7">
        <v>44587</v>
      </c>
      <c r="B5461" t="s">
        <v>0</v>
      </c>
      <c r="C5461" s="4">
        <v>286573.71999999997</v>
      </c>
      <c r="D5461" s="15" t="s">
        <v>90</v>
      </c>
      <c r="E5461" t="s">
        <v>94</v>
      </c>
      <c r="F5461">
        <v>1</v>
      </c>
    </row>
    <row r="5462" spans="1:6">
      <c r="A5462" s="7">
        <v>44588</v>
      </c>
      <c r="B5462" t="s">
        <v>0</v>
      </c>
      <c r="C5462" s="4">
        <v>288136.87</v>
      </c>
      <c r="D5462" s="15" t="s">
        <v>73</v>
      </c>
      <c r="E5462" t="s">
        <v>56</v>
      </c>
      <c r="F5462">
        <v>0</v>
      </c>
    </row>
    <row r="5463" spans="1:6">
      <c r="A5463" s="7">
        <v>44588</v>
      </c>
      <c r="B5463" t="s">
        <v>0</v>
      </c>
      <c r="C5463" s="4">
        <v>288136.87</v>
      </c>
      <c r="D5463" s="15" t="s">
        <v>73</v>
      </c>
      <c r="E5463" t="s">
        <v>55</v>
      </c>
      <c r="F5463">
        <v>303</v>
      </c>
    </row>
    <row r="5464" spans="1:6">
      <c r="A5464" s="7">
        <v>44588</v>
      </c>
      <c r="B5464" t="s">
        <v>0</v>
      </c>
      <c r="C5464" s="4">
        <v>288136.87</v>
      </c>
      <c r="D5464" s="15" t="s">
        <v>76</v>
      </c>
      <c r="E5464" t="s">
        <v>25</v>
      </c>
      <c r="F5464">
        <v>50</v>
      </c>
    </row>
    <row r="5465" spans="1:6">
      <c r="A5465" s="7">
        <v>44588</v>
      </c>
      <c r="B5465" t="s">
        <v>0</v>
      </c>
      <c r="C5465" s="4">
        <v>288136.87</v>
      </c>
      <c r="D5465" s="15" t="s">
        <v>78</v>
      </c>
      <c r="E5465" t="s">
        <v>57</v>
      </c>
      <c r="F5465">
        <v>152</v>
      </c>
    </row>
    <row r="5466" spans="1:6">
      <c r="A5466" s="7">
        <v>44588</v>
      </c>
      <c r="B5466" t="s">
        <v>0</v>
      </c>
      <c r="C5466" s="4">
        <v>288136.87</v>
      </c>
      <c r="D5466" s="15" t="s">
        <v>78</v>
      </c>
      <c r="E5466" t="s">
        <v>58</v>
      </c>
      <c r="F5466">
        <v>145</v>
      </c>
    </row>
    <row r="5467" spans="1:6">
      <c r="A5467" s="7">
        <v>44588</v>
      </c>
      <c r="B5467" t="s">
        <v>0</v>
      </c>
      <c r="C5467" s="4">
        <v>288136.87</v>
      </c>
      <c r="D5467" s="15" t="s">
        <v>79</v>
      </c>
      <c r="E5467" t="s">
        <v>36</v>
      </c>
      <c r="F5467">
        <v>114</v>
      </c>
    </row>
    <row r="5468" spans="1:6">
      <c r="A5468" s="7">
        <v>44588</v>
      </c>
      <c r="B5468" t="s">
        <v>0</v>
      </c>
      <c r="C5468" s="4">
        <v>288136.87</v>
      </c>
      <c r="D5468" s="15" t="s">
        <v>80</v>
      </c>
      <c r="E5468" t="s">
        <v>60</v>
      </c>
      <c r="F5468">
        <v>194</v>
      </c>
    </row>
    <row r="5469" spans="1:6">
      <c r="A5469" s="7">
        <v>44588</v>
      </c>
      <c r="B5469" t="s">
        <v>0</v>
      </c>
      <c r="C5469" s="4">
        <v>288136.87</v>
      </c>
      <c r="D5469" s="15" t="s">
        <v>80</v>
      </c>
      <c r="E5469" t="s">
        <v>59</v>
      </c>
      <c r="F5469">
        <v>0</v>
      </c>
    </row>
    <row r="5470" spans="1:6">
      <c r="A5470" s="7">
        <v>44588</v>
      </c>
      <c r="B5470" t="s">
        <v>0</v>
      </c>
      <c r="C5470" s="4">
        <v>288136.87</v>
      </c>
      <c r="D5470" s="15" t="s">
        <v>81</v>
      </c>
      <c r="E5470" t="s">
        <v>15</v>
      </c>
      <c r="F5470">
        <v>108</v>
      </c>
    </row>
    <row r="5471" spans="1:6">
      <c r="A5471" s="7">
        <v>44588</v>
      </c>
      <c r="B5471" t="s">
        <v>0</v>
      </c>
      <c r="C5471" s="4">
        <v>288136.87</v>
      </c>
      <c r="D5471" s="15" t="s">
        <v>81</v>
      </c>
      <c r="E5471" t="s">
        <v>16</v>
      </c>
      <c r="F5471">
        <v>0</v>
      </c>
    </row>
    <row r="5472" spans="1:6">
      <c r="A5472" s="7">
        <v>44588</v>
      </c>
      <c r="B5472" t="s">
        <v>0</v>
      </c>
      <c r="C5472" s="4">
        <v>288136.87</v>
      </c>
      <c r="D5472" s="15" t="s">
        <v>81</v>
      </c>
      <c r="E5472" t="s">
        <v>17</v>
      </c>
      <c r="F5472">
        <v>166</v>
      </c>
    </row>
    <row r="5473" spans="1:6">
      <c r="A5473" s="7">
        <v>44588</v>
      </c>
      <c r="B5473" t="s">
        <v>0</v>
      </c>
      <c r="C5473" s="4">
        <v>288136.87</v>
      </c>
      <c r="D5473" s="15" t="s">
        <v>82</v>
      </c>
      <c r="E5473" t="s">
        <v>19</v>
      </c>
      <c r="F5473">
        <v>4</v>
      </c>
    </row>
    <row r="5474" spans="1:6">
      <c r="A5474" s="7">
        <v>44588</v>
      </c>
      <c r="B5474" t="s">
        <v>0</v>
      </c>
      <c r="C5474" s="4">
        <v>288136.87</v>
      </c>
      <c r="D5474" s="15" t="s">
        <v>83</v>
      </c>
      <c r="E5474" t="s">
        <v>14</v>
      </c>
      <c r="F5474">
        <v>9</v>
      </c>
    </row>
    <row r="5475" spans="1:6">
      <c r="A5475" s="7">
        <v>44588</v>
      </c>
      <c r="B5475" t="s">
        <v>0</v>
      </c>
      <c r="C5475" s="4">
        <v>288136.87</v>
      </c>
      <c r="D5475" s="15" t="s">
        <v>84</v>
      </c>
      <c r="E5475" t="s">
        <v>38</v>
      </c>
      <c r="F5475">
        <v>431</v>
      </c>
    </row>
    <row r="5476" spans="1:6">
      <c r="A5476" s="7">
        <v>44588</v>
      </c>
      <c r="B5476" t="s">
        <v>0</v>
      </c>
      <c r="C5476" s="4">
        <v>288136.87</v>
      </c>
      <c r="D5476" s="15" t="s">
        <v>85</v>
      </c>
      <c r="E5476" t="s">
        <v>40</v>
      </c>
      <c r="F5476">
        <v>16682</v>
      </c>
    </row>
    <row r="5477" spans="1:6">
      <c r="A5477" s="7">
        <v>44588</v>
      </c>
      <c r="B5477" t="s">
        <v>0</v>
      </c>
      <c r="C5477" s="4">
        <v>288136.87</v>
      </c>
      <c r="D5477" s="15" t="s">
        <v>86</v>
      </c>
      <c r="E5477" t="s">
        <v>13</v>
      </c>
      <c r="F5477">
        <v>9198</v>
      </c>
    </row>
    <row r="5478" spans="1:6">
      <c r="A5478" s="7">
        <v>44588</v>
      </c>
      <c r="B5478" t="s">
        <v>0</v>
      </c>
      <c r="C5478" s="4">
        <v>288136.87</v>
      </c>
      <c r="D5478" s="15" t="s">
        <v>87</v>
      </c>
      <c r="E5478" t="s">
        <v>37</v>
      </c>
      <c r="F5478">
        <v>0</v>
      </c>
    </row>
    <row r="5479" spans="1:6">
      <c r="A5479" s="7">
        <v>44588</v>
      </c>
      <c r="B5479" t="s">
        <v>0</v>
      </c>
      <c r="C5479" s="4">
        <v>288136.87</v>
      </c>
      <c r="D5479" s="15" t="s">
        <v>88</v>
      </c>
      <c r="E5479" t="s">
        <v>39</v>
      </c>
      <c r="F5479">
        <v>0</v>
      </c>
    </row>
    <row r="5480" spans="1:6">
      <c r="A5480" s="7">
        <v>44588</v>
      </c>
      <c r="B5480" t="s">
        <v>0</v>
      </c>
      <c r="C5480" s="4">
        <v>288136.87</v>
      </c>
      <c r="D5480" s="15" t="s">
        <v>89</v>
      </c>
      <c r="E5480" t="s">
        <v>20</v>
      </c>
      <c r="F5480">
        <v>778</v>
      </c>
    </row>
    <row r="5481" spans="1:6">
      <c r="A5481" s="7">
        <v>44588</v>
      </c>
      <c r="B5481" t="s">
        <v>0</v>
      </c>
      <c r="C5481" s="4">
        <v>288136.87</v>
      </c>
      <c r="D5481" s="15" t="s">
        <v>89</v>
      </c>
      <c r="E5481" t="s">
        <v>21</v>
      </c>
      <c r="F5481">
        <v>2</v>
      </c>
    </row>
    <row r="5482" spans="1:6">
      <c r="A5482" s="7">
        <v>44588</v>
      </c>
      <c r="B5482" t="s">
        <v>0</v>
      </c>
      <c r="C5482" s="4">
        <v>288136.87</v>
      </c>
      <c r="D5482" s="15" t="s">
        <v>89</v>
      </c>
      <c r="E5482" t="s">
        <v>22</v>
      </c>
      <c r="F5482">
        <v>888</v>
      </c>
    </row>
    <row r="5483" spans="1:6">
      <c r="A5483" s="7">
        <v>44588</v>
      </c>
      <c r="B5483" t="s">
        <v>0</v>
      </c>
      <c r="C5483" s="4">
        <v>288136.87</v>
      </c>
      <c r="D5483" s="15" t="s">
        <v>90</v>
      </c>
      <c r="E5483" t="s">
        <v>91</v>
      </c>
      <c r="F5483">
        <v>1</v>
      </c>
    </row>
    <row r="5484" spans="1:6">
      <c r="A5484" s="7">
        <v>44588</v>
      </c>
      <c r="B5484" t="s">
        <v>0</v>
      </c>
      <c r="C5484" s="4">
        <v>288136.87</v>
      </c>
      <c r="D5484" s="15" t="s">
        <v>90</v>
      </c>
      <c r="E5484" t="s">
        <v>18</v>
      </c>
      <c r="F5484">
        <v>0</v>
      </c>
    </row>
    <row r="5485" spans="1:6">
      <c r="A5485" s="7">
        <v>44588</v>
      </c>
      <c r="B5485" t="s">
        <v>0</v>
      </c>
      <c r="C5485" s="4">
        <v>288136.87</v>
      </c>
      <c r="D5485" s="15" t="s">
        <v>90</v>
      </c>
      <c r="E5485" t="s">
        <v>92</v>
      </c>
      <c r="F5485">
        <v>1</v>
      </c>
    </row>
    <row r="5486" spans="1:6">
      <c r="A5486" s="7">
        <v>44588</v>
      </c>
      <c r="B5486" t="s">
        <v>0</v>
      </c>
      <c r="C5486" s="4">
        <v>288136.87</v>
      </c>
      <c r="D5486" s="15" t="s">
        <v>90</v>
      </c>
      <c r="E5486" t="s">
        <v>93</v>
      </c>
      <c r="F5486">
        <v>1</v>
      </c>
    </row>
    <row r="5487" spans="1:6">
      <c r="A5487" s="7">
        <v>44588</v>
      </c>
      <c r="B5487" t="s">
        <v>0</v>
      </c>
      <c r="C5487" s="4">
        <v>288136.87</v>
      </c>
      <c r="D5487" s="15" t="s">
        <v>90</v>
      </c>
      <c r="E5487" t="s">
        <v>94</v>
      </c>
      <c r="F5487">
        <v>1</v>
      </c>
    </row>
    <row r="5488" spans="1:6">
      <c r="A5488" s="7">
        <v>44589</v>
      </c>
      <c r="B5488" t="s">
        <v>0</v>
      </c>
      <c r="C5488" s="4">
        <v>277403.68</v>
      </c>
      <c r="D5488" s="15" t="s">
        <v>73</v>
      </c>
      <c r="E5488" t="s">
        <v>56</v>
      </c>
      <c r="F5488">
        <v>0</v>
      </c>
    </row>
    <row r="5489" spans="1:6">
      <c r="A5489" s="7">
        <v>44589</v>
      </c>
      <c r="B5489" t="s">
        <v>0</v>
      </c>
      <c r="C5489" s="4">
        <v>277403.68</v>
      </c>
      <c r="D5489" s="15" t="s">
        <v>73</v>
      </c>
      <c r="E5489" t="s">
        <v>55</v>
      </c>
      <c r="F5489">
        <v>323</v>
      </c>
    </row>
    <row r="5490" spans="1:6">
      <c r="A5490" s="7">
        <v>44589</v>
      </c>
      <c r="B5490" t="s">
        <v>0</v>
      </c>
      <c r="C5490" s="4">
        <v>277403.68</v>
      </c>
      <c r="D5490" s="15" t="s">
        <v>76</v>
      </c>
      <c r="E5490" t="s">
        <v>25</v>
      </c>
      <c r="F5490">
        <v>36</v>
      </c>
    </row>
    <row r="5491" spans="1:6">
      <c r="A5491" s="7">
        <v>44589</v>
      </c>
      <c r="B5491" t="s">
        <v>0</v>
      </c>
      <c r="C5491" s="4">
        <v>277403.68</v>
      </c>
      <c r="D5491" s="15" t="s">
        <v>78</v>
      </c>
      <c r="E5491" t="s">
        <v>57</v>
      </c>
      <c r="F5491">
        <v>142</v>
      </c>
    </row>
    <row r="5492" spans="1:6">
      <c r="A5492" s="7">
        <v>44589</v>
      </c>
      <c r="B5492" t="s">
        <v>0</v>
      </c>
      <c r="C5492" s="4">
        <v>277403.68</v>
      </c>
      <c r="D5492" s="15" t="s">
        <v>78</v>
      </c>
      <c r="E5492" t="s">
        <v>58</v>
      </c>
      <c r="F5492">
        <v>120</v>
      </c>
    </row>
    <row r="5493" spans="1:6">
      <c r="A5493" s="7">
        <v>44589</v>
      </c>
      <c r="B5493" t="s">
        <v>0</v>
      </c>
      <c r="C5493" s="4">
        <v>277403.68</v>
      </c>
      <c r="D5493" s="15" t="s">
        <v>79</v>
      </c>
      <c r="E5493" t="s">
        <v>36</v>
      </c>
      <c r="F5493">
        <v>104</v>
      </c>
    </row>
    <row r="5494" spans="1:6">
      <c r="A5494" s="7">
        <v>44589</v>
      </c>
      <c r="B5494" t="s">
        <v>0</v>
      </c>
      <c r="C5494" s="4">
        <v>277403.68</v>
      </c>
      <c r="D5494" s="15" t="s">
        <v>80</v>
      </c>
      <c r="E5494" t="s">
        <v>60</v>
      </c>
      <c r="F5494">
        <v>200</v>
      </c>
    </row>
    <row r="5495" spans="1:6">
      <c r="A5495" s="7">
        <v>44589</v>
      </c>
      <c r="B5495" t="s">
        <v>0</v>
      </c>
      <c r="C5495" s="4">
        <v>277403.68</v>
      </c>
      <c r="D5495" s="15" t="s">
        <v>80</v>
      </c>
      <c r="E5495" t="s">
        <v>59</v>
      </c>
      <c r="F5495">
        <v>0</v>
      </c>
    </row>
    <row r="5496" spans="1:6">
      <c r="A5496" s="7">
        <v>44589</v>
      </c>
      <c r="B5496" t="s">
        <v>0</v>
      </c>
      <c r="C5496" s="4">
        <v>277403.68</v>
      </c>
      <c r="D5496" s="15" t="s">
        <v>81</v>
      </c>
      <c r="E5496" t="s">
        <v>15</v>
      </c>
      <c r="F5496">
        <v>57</v>
      </c>
    </row>
    <row r="5497" spans="1:6">
      <c r="A5497" s="7">
        <v>44589</v>
      </c>
      <c r="B5497" t="s">
        <v>0</v>
      </c>
      <c r="C5497" s="4">
        <v>277403.68</v>
      </c>
      <c r="D5497" s="15" t="s">
        <v>81</v>
      </c>
      <c r="E5497" t="s">
        <v>16</v>
      </c>
      <c r="F5497">
        <v>0</v>
      </c>
    </row>
    <row r="5498" spans="1:6">
      <c r="A5498" s="7">
        <v>44589</v>
      </c>
      <c r="B5498" t="s">
        <v>0</v>
      </c>
      <c r="C5498" s="4">
        <v>277403.68</v>
      </c>
      <c r="D5498" s="15" t="s">
        <v>81</v>
      </c>
      <c r="E5498" t="s">
        <v>17</v>
      </c>
      <c r="F5498">
        <v>229</v>
      </c>
    </row>
    <row r="5499" spans="1:6">
      <c r="A5499" s="7">
        <v>44589</v>
      </c>
      <c r="B5499" t="s">
        <v>0</v>
      </c>
      <c r="C5499" s="4">
        <v>277403.68</v>
      </c>
      <c r="D5499" s="15" t="s">
        <v>82</v>
      </c>
      <c r="E5499" t="s">
        <v>19</v>
      </c>
      <c r="F5499">
        <v>3</v>
      </c>
    </row>
    <row r="5500" spans="1:6">
      <c r="A5500" s="7">
        <v>44589</v>
      </c>
      <c r="B5500" t="s">
        <v>0</v>
      </c>
      <c r="C5500" s="4">
        <v>277403.68</v>
      </c>
      <c r="D5500" s="15" t="s">
        <v>83</v>
      </c>
      <c r="E5500" t="s">
        <v>14</v>
      </c>
      <c r="F5500">
        <v>8</v>
      </c>
    </row>
    <row r="5501" spans="1:6">
      <c r="A5501" s="7">
        <v>44589</v>
      </c>
      <c r="B5501" t="s">
        <v>0</v>
      </c>
      <c r="C5501" s="4">
        <v>277403.68</v>
      </c>
      <c r="D5501" s="15" t="s">
        <v>84</v>
      </c>
      <c r="E5501" t="s">
        <v>38</v>
      </c>
      <c r="F5501">
        <v>458</v>
      </c>
    </row>
    <row r="5502" spans="1:6">
      <c r="A5502" s="7">
        <v>44589</v>
      </c>
      <c r="B5502" t="s">
        <v>0</v>
      </c>
      <c r="C5502" s="4">
        <v>277403.68</v>
      </c>
      <c r="D5502" s="15" t="s">
        <v>85</v>
      </c>
      <c r="E5502" t="s">
        <v>40</v>
      </c>
      <c r="F5502">
        <v>18170</v>
      </c>
    </row>
    <row r="5503" spans="1:6">
      <c r="A5503" s="7">
        <v>44589</v>
      </c>
      <c r="B5503" t="s">
        <v>0</v>
      </c>
      <c r="C5503" s="4">
        <v>277403.68</v>
      </c>
      <c r="D5503" s="15" t="s">
        <v>86</v>
      </c>
      <c r="E5503" t="s">
        <v>13</v>
      </c>
      <c r="F5503">
        <v>4598</v>
      </c>
    </row>
    <row r="5504" spans="1:6">
      <c r="A5504" s="7">
        <v>44589</v>
      </c>
      <c r="B5504" t="s">
        <v>0</v>
      </c>
      <c r="C5504" s="4">
        <v>277403.68</v>
      </c>
      <c r="D5504" s="15" t="s">
        <v>87</v>
      </c>
      <c r="E5504" t="s">
        <v>37</v>
      </c>
      <c r="F5504">
        <v>0</v>
      </c>
    </row>
    <row r="5505" spans="1:6">
      <c r="A5505" s="7">
        <v>44589</v>
      </c>
      <c r="B5505" t="s">
        <v>0</v>
      </c>
      <c r="C5505" s="4">
        <v>277403.68</v>
      </c>
      <c r="D5505" s="15" t="s">
        <v>88</v>
      </c>
      <c r="E5505" t="s">
        <v>39</v>
      </c>
      <c r="F5505">
        <v>0</v>
      </c>
    </row>
    <row r="5506" spans="1:6">
      <c r="A5506" s="7">
        <v>44589</v>
      </c>
      <c r="B5506" t="s">
        <v>0</v>
      </c>
      <c r="C5506" s="4">
        <v>277403.68</v>
      </c>
      <c r="D5506" s="15" t="s">
        <v>89</v>
      </c>
      <c r="E5506" t="s">
        <v>20</v>
      </c>
      <c r="F5506">
        <v>811</v>
      </c>
    </row>
    <row r="5507" spans="1:6">
      <c r="A5507" s="7">
        <v>44589</v>
      </c>
      <c r="B5507" t="s">
        <v>0</v>
      </c>
      <c r="C5507" s="4">
        <v>277403.68</v>
      </c>
      <c r="D5507" s="15" t="s">
        <v>89</v>
      </c>
      <c r="E5507" t="s">
        <v>21</v>
      </c>
      <c r="F5507">
        <v>3</v>
      </c>
    </row>
    <row r="5508" spans="1:6">
      <c r="A5508" s="7">
        <v>44589</v>
      </c>
      <c r="B5508" t="s">
        <v>0</v>
      </c>
      <c r="C5508" s="4">
        <v>277403.68</v>
      </c>
      <c r="D5508" s="15" t="s">
        <v>89</v>
      </c>
      <c r="E5508" t="s">
        <v>22</v>
      </c>
      <c r="F5508">
        <v>938</v>
      </c>
    </row>
    <row r="5509" spans="1:6">
      <c r="A5509" s="7">
        <v>44589</v>
      </c>
      <c r="B5509" t="s">
        <v>0</v>
      </c>
      <c r="C5509" s="4">
        <v>277403.68</v>
      </c>
      <c r="D5509" s="15" t="s">
        <v>90</v>
      </c>
      <c r="E5509" t="s">
        <v>91</v>
      </c>
      <c r="F5509">
        <v>0</v>
      </c>
    </row>
    <row r="5510" spans="1:6">
      <c r="A5510" s="7">
        <v>44589</v>
      </c>
      <c r="B5510" t="s">
        <v>0</v>
      </c>
      <c r="C5510" s="4">
        <v>277403.68</v>
      </c>
      <c r="D5510" s="15" t="s">
        <v>90</v>
      </c>
      <c r="E5510" t="s">
        <v>18</v>
      </c>
      <c r="F5510">
        <v>0</v>
      </c>
    </row>
    <row r="5511" spans="1:6">
      <c r="A5511" s="7">
        <v>44589</v>
      </c>
      <c r="B5511" t="s">
        <v>0</v>
      </c>
      <c r="C5511" s="4">
        <v>277403.68</v>
      </c>
      <c r="D5511" s="15" t="s">
        <v>90</v>
      </c>
      <c r="E5511" t="s">
        <v>92</v>
      </c>
      <c r="F5511">
        <v>1</v>
      </c>
    </row>
    <row r="5512" spans="1:6">
      <c r="A5512" s="7">
        <v>44589</v>
      </c>
      <c r="B5512" t="s">
        <v>0</v>
      </c>
      <c r="C5512" s="4">
        <v>277403.68</v>
      </c>
      <c r="D5512" s="15" t="s">
        <v>90</v>
      </c>
      <c r="E5512" t="s">
        <v>93</v>
      </c>
      <c r="F5512">
        <v>1</v>
      </c>
    </row>
    <row r="5513" spans="1:6">
      <c r="A5513" s="7">
        <v>44589</v>
      </c>
      <c r="B5513" t="s">
        <v>0</v>
      </c>
      <c r="C5513" s="4">
        <v>277403.68</v>
      </c>
      <c r="D5513" s="15" t="s">
        <v>90</v>
      </c>
      <c r="E5513" t="s">
        <v>94</v>
      </c>
      <c r="F5513">
        <v>1</v>
      </c>
    </row>
    <row r="5514" spans="1:6">
      <c r="A5514" s="7">
        <v>44590</v>
      </c>
      <c r="B5514" t="s">
        <v>0</v>
      </c>
      <c r="C5514" s="4">
        <v>297686.84000000003</v>
      </c>
      <c r="D5514" s="15" t="s">
        <v>73</v>
      </c>
      <c r="E5514" t="s">
        <v>56</v>
      </c>
      <c r="F5514">
        <v>0</v>
      </c>
    </row>
    <row r="5515" spans="1:6">
      <c r="A5515" s="7">
        <v>44590</v>
      </c>
      <c r="B5515" t="s">
        <v>0</v>
      </c>
      <c r="C5515" s="4">
        <v>297686.84000000003</v>
      </c>
      <c r="D5515" s="15" t="s">
        <v>73</v>
      </c>
      <c r="E5515" t="s">
        <v>55</v>
      </c>
      <c r="F5515">
        <v>363</v>
      </c>
    </row>
    <row r="5516" spans="1:6">
      <c r="A5516" s="7">
        <v>44590</v>
      </c>
      <c r="B5516" t="s">
        <v>0</v>
      </c>
      <c r="C5516" s="4">
        <v>297686.84000000003</v>
      </c>
      <c r="D5516" s="15" t="s">
        <v>76</v>
      </c>
      <c r="E5516" t="s">
        <v>25</v>
      </c>
      <c r="F5516">
        <v>60</v>
      </c>
    </row>
    <row r="5517" spans="1:6">
      <c r="A5517" s="7">
        <v>44590</v>
      </c>
      <c r="B5517" t="s">
        <v>0</v>
      </c>
      <c r="C5517" s="4">
        <v>297686.84000000003</v>
      </c>
      <c r="D5517" s="15" t="s">
        <v>78</v>
      </c>
      <c r="E5517" t="s">
        <v>57</v>
      </c>
      <c r="F5517">
        <v>157</v>
      </c>
    </row>
    <row r="5518" spans="1:6">
      <c r="A5518" s="7">
        <v>44590</v>
      </c>
      <c r="B5518" t="s">
        <v>0</v>
      </c>
      <c r="C5518" s="4">
        <v>297686.84000000003</v>
      </c>
      <c r="D5518" s="15" t="s">
        <v>78</v>
      </c>
      <c r="E5518" t="s">
        <v>58</v>
      </c>
      <c r="F5518">
        <v>162</v>
      </c>
    </row>
    <row r="5519" spans="1:6">
      <c r="A5519" s="7">
        <v>44590</v>
      </c>
      <c r="B5519" t="s">
        <v>0</v>
      </c>
      <c r="C5519" s="4">
        <v>297686.84000000003</v>
      </c>
      <c r="D5519" s="15" t="s">
        <v>79</v>
      </c>
      <c r="E5519" t="s">
        <v>36</v>
      </c>
      <c r="F5519">
        <v>112</v>
      </c>
    </row>
    <row r="5520" spans="1:6">
      <c r="A5520" s="7">
        <v>44590</v>
      </c>
      <c r="B5520" t="s">
        <v>0</v>
      </c>
      <c r="C5520" s="4">
        <v>297686.84000000003</v>
      </c>
      <c r="D5520" s="15" t="s">
        <v>80</v>
      </c>
      <c r="E5520" t="s">
        <v>60</v>
      </c>
      <c r="F5520">
        <v>174</v>
      </c>
    </row>
    <row r="5521" spans="1:6">
      <c r="A5521" s="7">
        <v>44590</v>
      </c>
      <c r="B5521" t="s">
        <v>0</v>
      </c>
      <c r="C5521" s="4">
        <v>297686.84000000003</v>
      </c>
      <c r="D5521" s="15" t="s">
        <v>80</v>
      </c>
      <c r="E5521" t="s">
        <v>59</v>
      </c>
      <c r="F5521">
        <v>0</v>
      </c>
    </row>
    <row r="5522" spans="1:6">
      <c r="A5522" s="7">
        <v>44590</v>
      </c>
      <c r="B5522" t="s">
        <v>0</v>
      </c>
      <c r="C5522" s="4">
        <v>297686.84000000003</v>
      </c>
      <c r="D5522" s="15" t="s">
        <v>81</v>
      </c>
      <c r="E5522" t="s">
        <v>15</v>
      </c>
      <c r="F5522">
        <v>63</v>
      </c>
    </row>
    <row r="5523" spans="1:6">
      <c r="A5523" s="7">
        <v>44590</v>
      </c>
      <c r="B5523" t="s">
        <v>0</v>
      </c>
      <c r="C5523" s="4">
        <v>297686.84000000003</v>
      </c>
      <c r="D5523" s="15" t="s">
        <v>81</v>
      </c>
      <c r="E5523" t="s">
        <v>16</v>
      </c>
      <c r="F5523">
        <v>0</v>
      </c>
    </row>
    <row r="5524" spans="1:6">
      <c r="A5524" s="7">
        <v>44590</v>
      </c>
      <c r="B5524" t="s">
        <v>0</v>
      </c>
      <c r="C5524" s="4">
        <v>297686.84000000003</v>
      </c>
      <c r="D5524" s="15" t="s">
        <v>81</v>
      </c>
      <c r="E5524" t="s">
        <v>17</v>
      </c>
      <c r="F5524">
        <v>136</v>
      </c>
    </row>
    <row r="5525" spans="1:6">
      <c r="A5525" s="7">
        <v>44590</v>
      </c>
      <c r="B5525" t="s">
        <v>0</v>
      </c>
      <c r="C5525" s="4">
        <v>297686.84000000003</v>
      </c>
      <c r="D5525" s="15" t="s">
        <v>82</v>
      </c>
      <c r="E5525" t="s">
        <v>19</v>
      </c>
      <c r="F5525">
        <v>8</v>
      </c>
    </row>
    <row r="5526" spans="1:6">
      <c r="A5526" s="7">
        <v>44590</v>
      </c>
      <c r="B5526" t="s">
        <v>0</v>
      </c>
      <c r="C5526" s="4">
        <v>297686.84000000003</v>
      </c>
      <c r="D5526" s="15" t="s">
        <v>83</v>
      </c>
      <c r="E5526" t="s">
        <v>14</v>
      </c>
      <c r="F5526">
        <v>13</v>
      </c>
    </row>
    <row r="5527" spans="1:6">
      <c r="A5527" s="7">
        <v>44590</v>
      </c>
      <c r="B5527" t="s">
        <v>0</v>
      </c>
      <c r="C5527" s="4">
        <v>297686.84000000003</v>
      </c>
      <c r="D5527" s="15" t="s">
        <v>84</v>
      </c>
      <c r="E5527" t="s">
        <v>38</v>
      </c>
      <c r="F5527">
        <v>457</v>
      </c>
    </row>
    <row r="5528" spans="1:6">
      <c r="A5528" s="7">
        <v>44590</v>
      </c>
      <c r="B5528" t="s">
        <v>0</v>
      </c>
      <c r="C5528" s="4">
        <v>297686.84000000003</v>
      </c>
      <c r="D5528" s="15" t="s">
        <v>85</v>
      </c>
      <c r="E5528" t="s">
        <v>40</v>
      </c>
      <c r="F5528">
        <v>17587</v>
      </c>
    </row>
    <row r="5529" spans="1:6">
      <c r="A5529" s="7">
        <v>44590</v>
      </c>
      <c r="B5529" t="s">
        <v>0</v>
      </c>
      <c r="C5529" s="4">
        <v>297686.84000000003</v>
      </c>
      <c r="D5529" s="15" t="s">
        <v>86</v>
      </c>
      <c r="E5529" t="s">
        <v>13</v>
      </c>
      <c r="F5529">
        <v>6721</v>
      </c>
    </row>
    <row r="5530" spans="1:6">
      <c r="A5530" s="7">
        <v>44590</v>
      </c>
      <c r="B5530" t="s">
        <v>0</v>
      </c>
      <c r="C5530" s="4">
        <v>297686.84000000003</v>
      </c>
      <c r="D5530" s="15" t="s">
        <v>87</v>
      </c>
      <c r="E5530" t="s">
        <v>37</v>
      </c>
      <c r="F5530">
        <v>0</v>
      </c>
    </row>
    <row r="5531" spans="1:6">
      <c r="A5531" s="7">
        <v>44590</v>
      </c>
      <c r="B5531" t="s">
        <v>0</v>
      </c>
      <c r="C5531" s="4">
        <v>297686.84000000003</v>
      </c>
      <c r="D5531" s="15" t="s">
        <v>88</v>
      </c>
      <c r="E5531" t="s">
        <v>39</v>
      </c>
      <c r="F5531">
        <v>0</v>
      </c>
    </row>
    <row r="5532" spans="1:6">
      <c r="A5532" s="7">
        <v>44590</v>
      </c>
      <c r="B5532" t="s">
        <v>0</v>
      </c>
      <c r="C5532" s="4">
        <v>297686.84000000003</v>
      </c>
      <c r="D5532" s="15" t="s">
        <v>89</v>
      </c>
      <c r="E5532" t="s">
        <v>20</v>
      </c>
      <c r="F5532">
        <v>847</v>
      </c>
    </row>
    <row r="5533" spans="1:6">
      <c r="A5533" s="7">
        <v>44590</v>
      </c>
      <c r="B5533" t="s">
        <v>0</v>
      </c>
      <c r="C5533" s="4">
        <v>297686.84000000003</v>
      </c>
      <c r="D5533" s="15" t="s">
        <v>89</v>
      </c>
      <c r="E5533" t="s">
        <v>21</v>
      </c>
      <c r="F5533">
        <v>3</v>
      </c>
    </row>
    <row r="5534" spans="1:6">
      <c r="A5534" s="7">
        <v>44590</v>
      </c>
      <c r="B5534" t="s">
        <v>0</v>
      </c>
      <c r="C5534" s="4">
        <v>297686.84000000003</v>
      </c>
      <c r="D5534" s="15" t="s">
        <v>89</v>
      </c>
      <c r="E5534" t="s">
        <v>22</v>
      </c>
      <c r="F5534">
        <v>977</v>
      </c>
    </row>
    <row r="5535" spans="1:6">
      <c r="A5535" s="7">
        <v>44590</v>
      </c>
      <c r="B5535" t="s">
        <v>0</v>
      </c>
      <c r="C5535" s="4">
        <v>297686.84000000003</v>
      </c>
      <c r="D5535" s="15" t="s">
        <v>90</v>
      </c>
      <c r="E5535" t="s">
        <v>91</v>
      </c>
      <c r="F5535">
        <v>0</v>
      </c>
    </row>
    <row r="5536" spans="1:6">
      <c r="A5536" s="7">
        <v>44590</v>
      </c>
      <c r="B5536" t="s">
        <v>0</v>
      </c>
      <c r="C5536" s="4">
        <v>297686.84000000003</v>
      </c>
      <c r="D5536" s="15" t="s">
        <v>90</v>
      </c>
      <c r="E5536" t="s">
        <v>18</v>
      </c>
      <c r="F5536">
        <v>0</v>
      </c>
    </row>
    <row r="5537" spans="1:6">
      <c r="A5537" s="7">
        <v>44590</v>
      </c>
      <c r="B5537" t="s">
        <v>0</v>
      </c>
      <c r="C5537" s="4">
        <v>297686.84000000003</v>
      </c>
      <c r="D5537" s="15" t="s">
        <v>90</v>
      </c>
      <c r="E5537" t="s">
        <v>92</v>
      </c>
      <c r="F5537">
        <v>1</v>
      </c>
    </row>
    <row r="5538" spans="1:6">
      <c r="A5538" s="7">
        <v>44590</v>
      </c>
      <c r="B5538" t="s">
        <v>0</v>
      </c>
      <c r="C5538" s="4">
        <v>297686.84000000003</v>
      </c>
      <c r="D5538" s="15" t="s">
        <v>90</v>
      </c>
      <c r="E5538" t="s">
        <v>93</v>
      </c>
      <c r="F5538">
        <v>1</v>
      </c>
    </row>
    <row r="5539" spans="1:6">
      <c r="A5539" s="7">
        <v>44590</v>
      </c>
      <c r="B5539" t="s">
        <v>0</v>
      </c>
      <c r="C5539" s="4">
        <v>297686.84000000003</v>
      </c>
      <c r="D5539" s="15" t="s">
        <v>90</v>
      </c>
      <c r="E5539" t="s">
        <v>94</v>
      </c>
      <c r="F5539">
        <v>1</v>
      </c>
    </row>
    <row r="5540" spans="1:6">
      <c r="A5540" s="7">
        <v>44591</v>
      </c>
      <c r="B5540" t="s">
        <v>0</v>
      </c>
      <c r="C5540" s="4">
        <v>304910.62</v>
      </c>
      <c r="D5540" s="15" t="s">
        <v>73</v>
      </c>
      <c r="E5540" t="s">
        <v>56</v>
      </c>
      <c r="F5540">
        <v>0</v>
      </c>
    </row>
    <row r="5541" spans="1:6">
      <c r="A5541" s="7">
        <v>44591</v>
      </c>
      <c r="B5541" t="s">
        <v>0</v>
      </c>
      <c r="C5541" s="4">
        <v>304910.62</v>
      </c>
      <c r="D5541" s="15" t="s">
        <v>73</v>
      </c>
      <c r="E5541" t="s">
        <v>55</v>
      </c>
      <c r="F5541">
        <v>379</v>
      </c>
    </row>
    <row r="5542" spans="1:6">
      <c r="A5542" s="7">
        <v>44591</v>
      </c>
      <c r="B5542" t="s">
        <v>0</v>
      </c>
      <c r="C5542" s="4">
        <v>304910.62</v>
      </c>
      <c r="D5542" s="15" t="s">
        <v>76</v>
      </c>
      <c r="E5542" t="s">
        <v>25</v>
      </c>
      <c r="F5542">
        <v>134</v>
      </c>
    </row>
    <row r="5543" spans="1:6">
      <c r="A5543" s="7">
        <v>44591</v>
      </c>
      <c r="B5543" t="s">
        <v>0</v>
      </c>
      <c r="C5543" s="4">
        <v>304910.62</v>
      </c>
      <c r="D5543" s="15" t="s">
        <v>78</v>
      </c>
      <c r="E5543" t="s">
        <v>57</v>
      </c>
      <c r="F5543">
        <v>161</v>
      </c>
    </row>
    <row r="5544" spans="1:6">
      <c r="A5544" s="7">
        <v>44591</v>
      </c>
      <c r="B5544" t="s">
        <v>0</v>
      </c>
      <c r="C5544" s="4">
        <v>304910.62</v>
      </c>
      <c r="D5544" s="15" t="s">
        <v>78</v>
      </c>
      <c r="E5544" t="s">
        <v>58</v>
      </c>
      <c r="F5544">
        <v>177</v>
      </c>
    </row>
    <row r="5545" spans="1:6">
      <c r="A5545" s="7">
        <v>44591</v>
      </c>
      <c r="B5545" t="s">
        <v>0</v>
      </c>
      <c r="C5545" s="4">
        <v>304910.62</v>
      </c>
      <c r="D5545" s="15" t="s">
        <v>79</v>
      </c>
      <c r="E5545" t="s">
        <v>36</v>
      </c>
      <c r="F5545">
        <v>117</v>
      </c>
    </row>
    <row r="5546" spans="1:6">
      <c r="A5546" s="7">
        <v>44591</v>
      </c>
      <c r="B5546" t="s">
        <v>0</v>
      </c>
      <c r="C5546" s="4">
        <v>304910.62</v>
      </c>
      <c r="D5546" s="15" t="s">
        <v>80</v>
      </c>
      <c r="E5546" t="s">
        <v>60</v>
      </c>
      <c r="F5546">
        <v>184</v>
      </c>
    </row>
    <row r="5547" spans="1:6">
      <c r="A5547" s="7">
        <v>44591</v>
      </c>
      <c r="B5547" t="s">
        <v>0</v>
      </c>
      <c r="C5547" s="4">
        <v>304910.62</v>
      </c>
      <c r="D5547" s="15" t="s">
        <v>80</v>
      </c>
      <c r="E5547" t="s">
        <v>59</v>
      </c>
      <c r="F5547">
        <v>0</v>
      </c>
    </row>
    <row r="5548" spans="1:6">
      <c r="A5548" s="7">
        <v>44591</v>
      </c>
      <c r="B5548" t="s">
        <v>0</v>
      </c>
      <c r="C5548" s="4">
        <v>304910.62</v>
      </c>
      <c r="D5548" s="15" t="s">
        <v>81</v>
      </c>
      <c r="E5548" t="s">
        <v>15</v>
      </c>
      <c r="F5548">
        <v>69</v>
      </c>
    </row>
    <row r="5549" spans="1:6">
      <c r="A5549" s="7">
        <v>44591</v>
      </c>
      <c r="B5549" t="s">
        <v>0</v>
      </c>
      <c r="C5549" s="4">
        <v>304910.62</v>
      </c>
      <c r="D5549" s="15" t="s">
        <v>81</v>
      </c>
      <c r="E5549" t="s">
        <v>16</v>
      </c>
      <c r="F5549">
        <v>0</v>
      </c>
    </row>
    <row r="5550" spans="1:6">
      <c r="A5550" s="7">
        <v>44591</v>
      </c>
      <c r="B5550" t="s">
        <v>0</v>
      </c>
      <c r="C5550" s="4">
        <v>304910.62</v>
      </c>
      <c r="D5550" s="15" t="s">
        <v>81</v>
      </c>
      <c r="E5550" t="s">
        <v>17</v>
      </c>
      <c r="F5550">
        <v>150</v>
      </c>
    </row>
    <row r="5551" spans="1:6">
      <c r="A5551" s="7">
        <v>44591</v>
      </c>
      <c r="B5551" t="s">
        <v>0</v>
      </c>
      <c r="C5551" s="4">
        <v>304910.62</v>
      </c>
      <c r="D5551" s="15" t="s">
        <v>82</v>
      </c>
      <c r="E5551" t="s">
        <v>19</v>
      </c>
      <c r="F5551">
        <v>12</v>
      </c>
    </row>
    <row r="5552" spans="1:6">
      <c r="A5552" s="7">
        <v>44591</v>
      </c>
      <c r="B5552" t="s">
        <v>0</v>
      </c>
      <c r="C5552" s="4">
        <v>304910.62</v>
      </c>
      <c r="D5552" s="15" t="s">
        <v>83</v>
      </c>
      <c r="E5552" t="s">
        <v>14</v>
      </c>
      <c r="F5552">
        <v>11</v>
      </c>
    </row>
    <row r="5553" spans="1:6">
      <c r="A5553" s="7">
        <v>44591</v>
      </c>
      <c r="B5553" t="s">
        <v>0</v>
      </c>
      <c r="C5553" s="4">
        <v>304910.62</v>
      </c>
      <c r="D5553" s="15" t="s">
        <v>84</v>
      </c>
      <c r="E5553" t="s">
        <v>38</v>
      </c>
      <c r="F5553">
        <v>427</v>
      </c>
    </row>
    <row r="5554" spans="1:6">
      <c r="A5554" s="7">
        <v>44591</v>
      </c>
      <c r="B5554" t="s">
        <v>0</v>
      </c>
      <c r="C5554" s="4">
        <v>304910.62</v>
      </c>
      <c r="D5554" s="15" t="s">
        <v>85</v>
      </c>
      <c r="E5554" t="s">
        <v>40</v>
      </c>
      <c r="F5554">
        <v>15456</v>
      </c>
    </row>
    <row r="5555" spans="1:6">
      <c r="A5555" s="7">
        <v>44591</v>
      </c>
      <c r="B5555" t="s">
        <v>0</v>
      </c>
      <c r="C5555" s="4">
        <v>304910.62</v>
      </c>
      <c r="D5555" s="15" t="s">
        <v>86</v>
      </c>
      <c r="E5555" t="s">
        <v>13</v>
      </c>
      <c r="F5555">
        <v>7117</v>
      </c>
    </row>
    <row r="5556" spans="1:6">
      <c r="A5556" s="7">
        <v>44591</v>
      </c>
      <c r="B5556" t="s">
        <v>0</v>
      </c>
      <c r="C5556" s="4">
        <v>304910.62</v>
      </c>
      <c r="D5556" s="15" t="s">
        <v>87</v>
      </c>
      <c r="E5556" t="s">
        <v>37</v>
      </c>
      <c r="F5556">
        <v>0</v>
      </c>
    </row>
    <row r="5557" spans="1:6">
      <c r="A5557" s="7">
        <v>44591</v>
      </c>
      <c r="B5557" t="s">
        <v>0</v>
      </c>
      <c r="C5557" s="4">
        <v>304910.62</v>
      </c>
      <c r="D5557" s="15" t="s">
        <v>88</v>
      </c>
      <c r="E5557" t="s">
        <v>39</v>
      </c>
      <c r="F5557">
        <v>0</v>
      </c>
    </row>
    <row r="5558" spans="1:6">
      <c r="A5558" s="7">
        <v>44591</v>
      </c>
      <c r="B5558" t="s">
        <v>0</v>
      </c>
      <c r="C5558" s="4">
        <v>304910.62</v>
      </c>
      <c r="D5558" s="15" t="s">
        <v>89</v>
      </c>
      <c r="E5558" t="s">
        <v>20</v>
      </c>
      <c r="F5558">
        <v>894</v>
      </c>
    </row>
    <row r="5559" spans="1:6">
      <c r="A5559" s="7">
        <v>44591</v>
      </c>
      <c r="B5559" t="s">
        <v>0</v>
      </c>
      <c r="C5559" s="4">
        <v>304910.62</v>
      </c>
      <c r="D5559" s="15" t="s">
        <v>89</v>
      </c>
      <c r="E5559" t="s">
        <v>21</v>
      </c>
      <c r="F5559">
        <v>3</v>
      </c>
    </row>
    <row r="5560" spans="1:6">
      <c r="A5560" s="7">
        <v>44591</v>
      </c>
      <c r="B5560" t="s">
        <v>0</v>
      </c>
      <c r="C5560" s="4">
        <v>304910.62</v>
      </c>
      <c r="D5560" s="15" t="s">
        <v>89</v>
      </c>
      <c r="E5560" t="s">
        <v>22</v>
      </c>
      <c r="F5560">
        <v>990</v>
      </c>
    </row>
    <row r="5561" spans="1:6">
      <c r="A5561" s="7">
        <v>44591</v>
      </c>
      <c r="B5561" t="s">
        <v>0</v>
      </c>
      <c r="C5561" s="4">
        <v>304910.62</v>
      </c>
      <c r="D5561" s="15" t="s">
        <v>90</v>
      </c>
      <c r="E5561" t="s">
        <v>91</v>
      </c>
      <c r="F5561">
        <v>0</v>
      </c>
    </row>
    <row r="5562" spans="1:6">
      <c r="A5562" s="7">
        <v>44591</v>
      </c>
      <c r="B5562" t="s">
        <v>0</v>
      </c>
      <c r="C5562" s="4">
        <v>304910.62</v>
      </c>
      <c r="D5562" s="15" t="s">
        <v>90</v>
      </c>
      <c r="E5562" t="s">
        <v>18</v>
      </c>
      <c r="F5562">
        <v>0</v>
      </c>
    </row>
    <row r="5563" spans="1:6">
      <c r="A5563" s="7">
        <v>44591</v>
      </c>
      <c r="B5563" t="s">
        <v>0</v>
      </c>
      <c r="C5563" s="4">
        <v>304910.62</v>
      </c>
      <c r="D5563" s="15" t="s">
        <v>90</v>
      </c>
      <c r="E5563" t="s">
        <v>92</v>
      </c>
      <c r="F5563">
        <v>1</v>
      </c>
    </row>
    <row r="5564" spans="1:6">
      <c r="A5564" s="7">
        <v>44591</v>
      </c>
      <c r="B5564" t="s">
        <v>0</v>
      </c>
      <c r="C5564" s="4">
        <v>304910.62</v>
      </c>
      <c r="D5564" s="15" t="s">
        <v>90</v>
      </c>
      <c r="E5564" t="s">
        <v>93</v>
      </c>
      <c r="F5564">
        <v>1</v>
      </c>
    </row>
    <row r="5565" spans="1:6">
      <c r="A5565" s="7">
        <v>44591</v>
      </c>
      <c r="B5565" t="s">
        <v>0</v>
      </c>
      <c r="C5565" s="4">
        <v>304910.62</v>
      </c>
      <c r="D5565" s="15" t="s">
        <v>90</v>
      </c>
      <c r="E5565" t="s">
        <v>94</v>
      </c>
      <c r="F5565">
        <v>0</v>
      </c>
    </row>
    <row r="5566" spans="1:6">
      <c r="A5566" s="7">
        <v>44592</v>
      </c>
      <c r="B5566" t="s">
        <v>0</v>
      </c>
      <c r="C5566" s="4">
        <v>334775.44</v>
      </c>
      <c r="D5566" s="15" t="s">
        <v>73</v>
      </c>
      <c r="E5566" t="s">
        <v>56</v>
      </c>
      <c r="F5566">
        <v>0</v>
      </c>
    </row>
    <row r="5567" spans="1:6">
      <c r="A5567" s="7">
        <v>44592</v>
      </c>
      <c r="B5567" t="s">
        <v>0</v>
      </c>
      <c r="C5567" s="4">
        <v>334775.44</v>
      </c>
      <c r="D5567" s="15" t="s">
        <v>73</v>
      </c>
      <c r="E5567" t="s">
        <v>55</v>
      </c>
      <c r="F5567">
        <v>362</v>
      </c>
    </row>
    <row r="5568" spans="1:6">
      <c r="A5568" s="7">
        <v>44592</v>
      </c>
      <c r="B5568" t="s">
        <v>0</v>
      </c>
      <c r="C5568" s="4">
        <v>334775.44</v>
      </c>
      <c r="D5568" s="15" t="s">
        <v>76</v>
      </c>
      <c r="E5568" t="s">
        <v>25</v>
      </c>
      <c r="F5568">
        <v>134</v>
      </c>
    </row>
    <row r="5569" spans="1:6">
      <c r="A5569" s="7">
        <v>44592</v>
      </c>
      <c r="B5569" t="s">
        <v>0</v>
      </c>
      <c r="C5569" s="4">
        <v>334775.44</v>
      </c>
      <c r="D5569" s="15" t="s">
        <v>78</v>
      </c>
      <c r="E5569" t="s">
        <v>57</v>
      </c>
      <c r="F5569">
        <v>144</v>
      </c>
    </row>
    <row r="5570" spans="1:6">
      <c r="A5570" s="7">
        <v>44592</v>
      </c>
      <c r="B5570" t="s">
        <v>0</v>
      </c>
      <c r="C5570" s="4">
        <v>334775.44</v>
      </c>
      <c r="D5570" s="15" t="s">
        <v>78</v>
      </c>
      <c r="E5570" t="s">
        <v>58</v>
      </c>
      <c r="F5570">
        <v>173</v>
      </c>
    </row>
    <row r="5571" spans="1:6">
      <c r="A5571" s="7">
        <v>44592</v>
      </c>
      <c r="B5571" t="s">
        <v>0</v>
      </c>
      <c r="C5571" s="4">
        <v>334775.44</v>
      </c>
      <c r="D5571" s="15" t="s">
        <v>79</v>
      </c>
      <c r="E5571" t="s">
        <v>36</v>
      </c>
      <c r="F5571">
        <v>102</v>
      </c>
    </row>
    <row r="5572" spans="1:6">
      <c r="A5572" s="7">
        <v>44592</v>
      </c>
      <c r="B5572" t="s">
        <v>0</v>
      </c>
      <c r="C5572" s="4">
        <v>334775.44</v>
      </c>
      <c r="D5572" s="15" t="s">
        <v>80</v>
      </c>
      <c r="E5572" t="s">
        <v>60</v>
      </c>
      <c r="F5572">
        <v>178</v>
      </c>
    </row>
    <row r="5573" spans="1:6">
      <c r="A5573" s="7">
        <v>44592</v>
      </c>
      <c r="B5573" t="s">
        <v>0</v>
      </c>
      <c r="C5573" s="4">
        <v>334775.44</v>
      </c>
      <c r="D5573" s="15" t="s">
        <v>80</v>
      </c>
      <c r="E5573" t="s">
        <v>59</v>
      </c>
      <c r="F5573">
        <v>0</v>
      </c>
    </row>
    <row r="5574" spans="1:6">
      <c r="A5574" s="7">
        <v>44592</v>
      </c>
      <c r="B5574" t="s">
        <v>0</v>
      </c>
      <c r="C5574" s="4">
        <v>334775.44</v>
      </c>
      <c r="D5574" s="15" t="s">
        <v>81</v>
      </c>
      <c r="E5574" t="s">
        <v>15</v>
      </c>
      <c r="F5574">
        <v>66</v>
      </c>
    </row>
    <row r="5575" spans="1:6">
      <c r="A5575" s="7">
        <v>44592</v>
      </c>
      <c r="B5575" t="s">
        <v>0</v>
      </c>
      <c r="C5575" s="4">
        <v>334775.44</v>
      </c>
      <c r="D5575" s="15" t="s">
        <v>81</v>
      </c>
      <c r="E5575" t="s">
        <v>16</v>
      </c>
      <c r="F5575">
        <v>0</v>
      </c>
    </row>
    <row r="5576" spans="1:6">
      <c r="A5576" s="7">
        <v>44592</v>
      </c>
      <c r="B5576" t="s">
        <v>0</v>
      </c>
      <c r="C5576" s="4">
        <v>334775.44</v>
      </c>
      <c r="D5576" s="15" t="s">
        <v>81</v>
      </c>
      <c r="E5576" t="s">
        <v>17</v>
      </c>
      <c r="F5576">
        <v>158</v>
      </c>
    </row>
    <row r="5577" spans="1:6">
      <c r="A5577" s="7">
        <v>44592</v>
      </c>
      <c r="B5577" t="s">
        <v>0</v>
      </c>
      <c r="C5577" s="4">
        <v>334775.44</v>
      </c>
      <c r="D5577" s="15" t="s">
        <v>82</v>
      </c>
      <c r="E5577" t="s">
        <v>19</v>
      </c>
      <c r="F5577">
        <v>14</v>
      </c>
    </row>
    <row r="5578" spans="1:6">
      <c r="A5578" s="7">
        <v>44592</v>
      </c>
      <c r="B5578" t="s">
        <v>0</v>
      </c>
      <c r="C5578" s="4">
        <v>334775.44</v>
      </c>
      <c r="D5578" s="15" t="s">
        <v>83</v>
      </c>
      <c r="E5578" t="s">
        <v>14</v>
      </c>
      <c r="F5578">
        <v>7</v>
      </c>
    </row>
    <row r="5579" spans="1:6">
      <c r="A5579" s="7">
        <v>44592</v>
      </c>
      <c r="B5579" t="s">
        <v>0</v>
      </c>
      <c r="C5579" s="4">
        <v>334775.44</v>
      </c>
      <c r="D5579" s="15" t="s">
        <v>84</v>
      </c>
      <c r="E5579" t="s">
        <v>38</v>
      </c>
      <c r="F5579">
        <v>427</v>
      </c>
    </row>
    <row r="5580" spans="1:6">
      <c r="A5580" s="7">
        <v>44592</v>
      </c>
      <c r="B5580" t="s">
        <v>0</v>
      </c>
      <c r="C5580" s="4">
        <v>334775.44</v>
      </c>
      <c r="D5580" s="15" t="s">
        <v>85</v>
      </c>
      <c r="E5580" t="s">
        <v>40</v>
      </c>
      <c r="F5580">
        <v>16693</v>
      </c>
    </row>
    <row r="5581" spans="1:6">
      <c r="A5581" s="7">
        <v>44592</v>
      </c>
      <c r="B5581" t="s">
        <v>0</v>
      </c>
      <c r="C5581" s="4">
        <v>334775.44</v>
      </c>
      <c r="D5581" s="15" t="s">
        <v>86</v>
      </c>
      <c r="E5581" t="s">
        <v>13</v>
      </c>
      <c r="F5581">
        <v>8037</v>
      </c>
    </row>
    <row r="5582" spans="1:6">
      <c r="A5582" s="7">
        <v>44592</v>
      </c>
      <c r="B5582" t="s">
        <v>0</v>
      </c>
      <c r="C5582" s="4">
        <v>334775.44</v>
      </c>
      <c r="D5582" s="15" t="s">
        <v>87</v>
      </c>
      <c r="E5582" t="s">
        <v>37</v>
      </c>
      <c r="F5582">
        <v>0</v>
      </c>
    </row>
    <row r="5583" spans="1:6">
      <c r="A5583" s="7">
        <v>44592</v>
      </c>
      <c r="B5583" t="s">
        <v>0</v>
      </c>
      <c r="C5583" s="4">
        <v>334775.44</v>
      </c>
      <c r="D5583" s="15" t="s">
        <v>88</v>
      </c>
      <c r="E5583" t="s">
        <v>39</v>
      </c>
      <c r="F5583">
        <v>0</v>
      </c>
    </row>
    <row r="5584" spans="1:6">
      <c r="A5584" s="7">
        <v>44592</v>
      </c>
      <c r="B5584" t="s">
        <v>0</v>
      </c>
      <c r="C5584" s="4">
        <v>334775.44</v>
      </c>
      <c r="D5584" s="15" t="s">
        <v>89</v>
      </c>
      <c r="E5584" t="s">
        <v>20</v>
      </c>
      <c r="F5584">
        <v>847</v>
      </c>
    </row>
    <row r="5585" spans="1:6">
      <c r="A5585" s="7">
        <v>44592</v>
      </c>
      <c r="B5585" t="s">
        <v>0</v>
      </c>
      <c r="C5585" s="4">
        <v>334775.44</v>
      </c>
      <c r="D5585" s="15" t="s">
        <v>89</v>
      </c>
      <c r="E5585" t="s">
        <v>21</v>
      </c>
      <c r="F5585">
        <v>2</v>
      </c>
    </row>
    <row r="5586" spans="1:6">
      <c r="A5586" s="7">
        <v>44592</v>
      </c>
      <c r="B5586" t="s">
        <v>0</v>
      </c>
      <c r="C5586" s="4">
        <v>334775.44</v>
      </c>
      <c r="D5586" s="15" t="s">
        <v>89</v>
      </c>
      <c r="E5586" t="s">
        <v>22</v>
      </c>
      <c r="F5586">
        <v>997</v>
      </c>
    </row>
    <row r="5587" spans="1:6">
      <c r="A5587" s="7">
        <v>44592</v>
      </c>
      <c r="B5587" t="s">
        <v>0</v>
      </c>
      <c r="C5587" s="4">
        <v>334775.44</v>
      </c>
      <c r="D5587" s="15" t="s">
        <v>90</v>
      </c>
      <c r="E5587" t="s">
        <v>91</v>
      </c>
      <c r="F5587">
        <v>0</v>
      </c>
    </row>
    <row r="5588" spans="1:6">
      <c r="A5588" s="7">
        <v>44592</v>
      </c>
      <c r="B5588" t="s">
        <v>0</v>
      </c>
      <c r="C5588" s="4">
        <v>334775.44</v>
      </c>
      <c r="D5588" s="15" t="s">
        <v>90</v>
      </c>
      <c r="E5588" t="s">
        <v>18</v>
      </c>
      <c r="F5588">
        <v>0</v>
      </c>
    </row>
    <row r="5589" spans="1:6">
      <c r="A5589" s="7">
        <v>44592</v>
      </c>
      <c r="B5589" t="s">
        <v>0</v>
      </c>
      <c r="C5589" s="4">
        <v>334775.44</v>
      </c>
      <c r="D5589" s="15" t="s">
        <v>90</v>
      </c>
      <c r="E5589" t="s">
        <v>92</v>
      </c>
      <c r="F5589">
        <v>1</v>
      </c>
    </row>
    <row r="5590" spans="1:6">
      <c r="A5590" s="7">
        <v>44592</v>
      </c>
      <c r="B5590" t="s">
        <v>0</v>
      </c>
      <c r="C5590" s="4">
        <v>334775.44</v>
      </c>
      <c r="D5590" s="15" t="s">
        <v>90</v>
      </c>
      <c r="E5590" t="s">
        <v>93</v>
      </c>
      <c r="F5590">
        <v>1</v>
      </c>
    </row>
    <row r="5591" spans="1:6">
      <c r="A5591" s="7">
        <v>44592</v>
      </c>
      <c r="B5591" t="s">
        <v>0</v>
      </c>
      <c r="C5591" s="4">
        <v>334775.44</v>
      </c>
      <c r="D5591" s="15" t="s">
        <v>90</v>
      </c>
      <c r="E5591" t="s">
        <v>94</v>
      </c>
      <c r="F5591">
        <v>1</v>
      </c>
    </row>
    <row r="5592" spans="1:6">
      <c r="A5592" s="7">
        <v>44593</v>
      </c>
      <c r="B5592" t="s">
        <v>0</v>
      </c>
      <c r="C5592" s="4">
        <v>273641.68</v>
      </c>
      <c r="D5592" s="15" t="s">
        <v>73</v>
      </c>
      <c r="E5592" t="s">
        <v>56</v>
      </c>
      <c r="F5592">
        <v>0</v>
      </c>
    </row>
    <row r="5593" spans="1:6">
      <c r="A5593" s="7">
        <v>44593</v>
      </c>
      <c r="B5593" t="s">
        <v>0</v>
      </c>
      <c r="C5593" s="4">
        <v>273641.68</v>
      </c>
      <c r="D5593" s="15" t="s">
        <v>73</v>
      </c>
      <c r="E5593" t="s">
        <v>55</v>
      </c>
      <c r="F5593">
        <v>377</v>
      </c>
    </row>
    <row r="5594" spans="1:6">
      <c r="A5594" s="7">
        <v>44593</v>
      </c>
      <c r="B5594" t="s">
        <v>0</v>
      </c>
      <c r="C5594" s="4">
        <v>273641.68</v>
      </c>
      <c r="D5594" s="15" t="s">
        <v>76</v>
      </c>
      <c r="E5594" t="s">
        <v>25</v>
      </c>
      <c r="F5594">
        <v>202</v>
      </c>
    </row>
    <row r="5595" spans="1:6">
      <c r="A5595" s="7">
        <v>44593</v>
      </c>
      <c r="B5595" t="s">
        <v>0</v>
      </c>
      <c r="C5595" s="4">
        <v>273641.68</v>
      </c>
      <c r="D5595" s="15" t="s">
        <v>78</v>
      </c>
      <c r="E5595" t="s">
        <v>57</v>
      </c>
      <c r="F5595">
        <v>131</v>
      </c>
    </row>
    <row r="5596" spans="1:6">
      <c r="A5596" s="7">
        <v>44593</v>
      </c>
      <c r="B5596" t="s">
        <v>0</v>
      </c>
      <c r="C5596" s="4">
        <v>273641.68</v>
      </c>
      <c r="D5596" s="15" t="s">
        <v>78</v>
      </c>
      <c r="E5596" t="s">
        <v>58</v>
      </c>
      <c r="F5596">
        <v>127</v>
      </c>
    </row>
    <row r="5597" spans="1:6">
      <c r="A5597" s="7">
        <v>44593</v>
      </c>
      <c r="B5597" t="s">
        <v>0</v>
      </c>
      <c r="C5597" s="4">
        <v>273641.68</v>
      </c>
      <c r="D5597" s="15" t="s">
        <v>79</v>
      </c>
      <c r="E5597" t="s">
        <v>36</v>
      </c>
      <c r="F5597">
        <v>66</v>
      </c>
    </row>
    <row r="5598" spans="1:6">
      <c r="A5598" s="7">
        <v>44593</v>
      </c>
      <c r="B5598" t="s">
        <v>0</v>
      </c>
      <c r="C5598" s="4">
        <v>273641.68</v>
      </c>
      <c r="D5598" s="15" t="s">
        <v>80</v>
      </c>
      <c r="E5598" t="s">
        <v>60</v>
      </c>
      <c r="F5598">
        <v>201</v>
      </c>
    </row>
    <row r="5599" spans="1:6">
      <c r="A5599" s="7">
        <v>44593</v>
      </c>
      <c r="B5599" t="s">
        <v>0</v>
      </c>
      <c r="C5599" s="4">
        <v>273641.68</v>
      </c>
      <c r="D5599" s="15" t="s">
        <v>80</v>
      </c>
      <c r="E5599" t="s">
        <v>59</v>
      </c>
      <c r="F5599">
        <v>0</v>
      </c>
    </row>
    <row r="5600" spans="1:6">
      <c r="A5600" s="7">
        <v>44593</v>
      </c>
      <c r="B5600" t="s">
        <v>0</v>
      </c>
      <c r="C5600" s="4">
        <v>273641.68</v>
      </c>
      <c r="D5600" s="15" t="s">
        <v>81</v>
      </c>
      <c r="E5600" t="s">
        <v>15</v>
      </c>
      <c r="F5600">
        <v>55</v>
      </c>
    </row>
    <row r="5601" spans="1:6">
      <c r="A5601" s="7">
        <v>44593</v>
      </c>
      <c r="B5601" t="s">
        <v>0</v>
      </c>
      <c r="C5601" s="4">
        <v>273641.68</v>
      </c>
      <c r="D5601" s="15" t="s">
        <v>81</v>
      </c>
      <c r="E5601" t="s">
        <v>16</v>
      </c>
      <c r="F5601">
        <v>0</v>
      </c>
    </row>
    <row r="5602" spans="1:6">
      <c r="A5602" s="7">
        <v>44593</v>
      </c>
      <c r="B5602" t="s">
        <v>0</v>
      </c>
      <c r="C5602" s="4">
        <v>273641.68</v>
      </c>
      <c r="D5602" s="15" t="s">
        <v>81</v>
      </c>
      <c r="E5602" t="s">
        <v>17</v>
      </c>
      <c r="F5602">
        <v>197</v>
      </c>
    </row>
    <row r="5603" spans="1:6">
      <c r="A5603" s="7">
        <v>44593</v>
      </c>
      <c r="B5603" t="s">
        <v>0</v>
      </c>
      <c r="C5603" s="4">
        <v>273641.68</v>
      </c>
      <c r="D5603" s="15" t="s">
        <v>82</v>
      </c>
      <c r="E5603" t="s">
        <v>19</v>
      </c>
      <c r="F5603">
        <v>3</v>
      </c>
    </row>
    <row r="5604" spans="1:6">
      <c r="A5604" s="7">
        <v>44593</v>
      </c>
      <c r="B5604" t="s">
        <v>0</v>
      </c>
      <c r="C5604" s="4">
        <v>273641.68</v>
      </c>
      <c r="D5604" s="15" t="s">
        <v>83</v>
      </c>
      <c r="E5604" t="s">
        <v>14</v>
      </c>
      <c r="F5604">
        <v>7</v>
      </c>
    </row>
    <row r="5605" spans="1:6">
      <c r="A5605" s="7">
        <v>44593</v>
      </c>
      <c r="B5605" t="s">
        <v>0</v>
      </c>
      <c r="C5605" s="4">
        <v>273641.68</v>
      </c>
      <c r="D5605" s="15" t="s">
        <v>84</v>
      </c>
      <c r="E5605" t="s">
        <v>38</v>
      </c>
      <c r="F5605">
        <v>441</v>
      </c>
    </row>
    <row r="5606" spans="1:6">
      <c r="A5606" s="7">
        <v>44593</v>
      </c>
      <c r="B5606" t="s">
        <v>0</v>
      </c>
      <c r="C5606" s="4">
        <v>273641.68</v>
      </c>
      <c r="D5606" s="15" t="s">
        <v>85</v>
      </c>
      <c r="E5606" t="s">
        <v>40</v>
      </c>
      <c r="F5606">
        <v>17984</v>
      </c>
    </row>
    <row r="5607" spans="1:6">
      <c r="A5607" s="7">
        <v>44593</v>
      </c>
      <c r="B5607" t="s">
        <v>0</v>
      </c>
      <c r="C5607" s="4">
        <v>273641.68</v>
      </c>
      <c r="D5607" s="15" t="s">
        <v>86</v>
      </c>
      <c r="E5607" t="s">
        <v>13</v>
      </c>
      <c r="F5607">
        <v>7493</v>
      </c>
    </row>
    <row r="5608" spans="1:6">
      <c r="A5608" s="7">
        <v>44593</v>
      </c>
      <c r="B5608" t="s">
        <v>0</v>
      </c>
      <c r="C5608" s="4">
        <v>273641.68</v>
      </c>
      <c r="D5608" s="15" t="s">
        <v>87</v>
      </c>
      <c r="E5608" t="s">
        <v>37</v>
      </c>
      <c r="F5608">
        <v>0</v>
      </c>
    </row>
    <row r="5609" spans="1:6">
      <c r="A5609" s="7">
        <v>44593</v>
      </c>
      <c r="B5609" t="s">
        <v>0</v>
      </c>
      <c r="C5609" s="4">
        <v>273641.68</v>
      </c>
      <c r="D5609" s="15" t="s">
        <v>88</v>
      </c>
      <c r="E5609" t="s">
        <v>39</v>
      </c>
      <c r="F5609">
        <v>0</v>
      </c>
    </row>
    <row r="5610" spans="1:6">
      <c r="A5610" s="7">
        <v>44593</v>
      </c>
      <c r="B5610" t="s">
        <v>0</v>
      </c>
      <c r="C5610" s="4">
        <v>273641.68</v>
      </c>
      <c r="D5610" s="15" t="s">
        <v>89</v>
      </c>
      <c r="E5610" t="s">
        <v>20</v>
      </c>
      <c r="F5610">
        <v>921</v>
      </c>
    </row>
    <row r="5611" spans="1:6">
      <c r="A5611" s="7">
        <v>44593</v>
      </c>
      <c r="B5611" t="s">
        <v>0</v>
      </c>
      <c r="C5611" s="4">
        <v>273641.68</v>
      </c>
      <c r="D5611" s="15" t="s">
        <v>89</v>
      </c>
      <c r="E5611" t="s">
        <v>21</v>
      </c>
      <c r="F5611">
        <v>3</v>
      </c>
    </row>
    <row r="5612" spans="1:6">
      <c r="A5612" s="7">
        <v>44593</v>
      </c>
      <c r="B5612" t="s">
        <v>0</v>
      </c>
      <c r="C5612" s="4">
        <v>273641.68</v>
      </c>
      <c r="D5612" s="15" t="s">
        <v>89</v>
      </c>
      <c r="E5612" t="s">
        <v>22</v>
      </c>
      <c r="F5612">
        <v>1107</v>
      </c>
    </row>
    <row r="5613" spans="1:6">
      <c r="A5613" s="7">
        <v>44593</v>
      </c>
      <c r="B5613" t="s">
        <v>0</v>
      </c>
      <c r="C5613" s="4">
        <v>273641.68</v>
      </c>
      <c r="D5613" s="15" t="s">
        <v>90</v>
      </c>
      <c r="E5613" t="s">
        <v>91</v>
      </c>
      <c r="F5613">
        <v>0</v>
      </c>
    </row>
    <row r="5614" spans="1:6">
      <c r="A5614" s="7">
        <v>44593</v>
      </c>
      <c r="B5614" t="s">
        <v>0</v>
      </c>
      <c r="C5614" s="4">
        <v>273641.68</v>
      </c>
      <c r="D5614" s="15" t="s">
        <v>90</v>
      </c>
      <c r="E5614" t="s">
        <v>18</v>
      </c>
      <c r="F5614">
        <v>0</v>
      </c>
    </row>
    <row r="5615" spans="1:6">
      <c r="A5615" s="7">
        <v>44593</v>
      </c>
      <c r="B5615" t="s">
        <v>0</v>
      </c>
      <c r="C5615" s="4">
        <v>273641.68</v>
      </c>
      <c r="D5615" s="15" t="s">
        <v>90</v>
      </c>
      <c r="E5615" t="s">
        <v>92</v>
      </c>
      <c r="F5615">
        <v>1</v>
      </c>
    </row>
    <row r="5616" spans="1:6">
      <c r="A5616" s="7">
        <v>44593</v>
      </c>
      <c r="B5616" t="s">
        <v>0</v>
      </c>
      <c r="C5616" s="4">
        <v>273641.68</v>
      </c>
      <c r="D5616" s="15" t="s">
        <v>90</v>
      </c>
      <c r="E5616" t="s">
        <v>93</v>
      </c>
      <c r="F5616">
        <v>1</v>
      </c>
    </row>
    <row r="5617" spans="1:6">
      <c r="A5617" s="7">
        <v>44593</v>
      </c>
      <c r="B5617" t="s">
        <v>0</v>
      </c>
      <c r="C5617" s="4">
        <v>273641.68</v>
      </c>
      <c r="D5617" s="15" t="s">
        <v>90</v>
      </c>
      <c r="E5617" t="s">
        <v>94</v>
      </c>
      <c r="F5617">
        <v>1</v>
      </c>
    </row>
    <row r="5618" spans="1:6">
      <c r="A5618" s="7">
        <v>44594</v>
      </c>
      <c r="B5618" t="s">
        <v>0</v>
      </c>
      <c r="C5618" s="4">
        <v>278906.74</v>
      </c>
      <c r="D5618" s="15" t="s">
        <v>73</v>
      </c>
      <c r="E5618" t="s">
        <v>56</v>
      </c>
      <c r="F5618">
        <v>0</v>
      </c>
    </row>
    <row r="5619" spans="1:6">
      <c r="A5619" s="7">
        <v>44594</v>
      </c>
      <c r="B5619" t="s">
        <v>0</v>
      </c>
      <c r="C5619" s="4">
        <v>278906.74</v>
      </c>
      <c r="D5619" s="15" t="s">
        <v>73</v>
      </c>
      <c r="E5619" t="s">
        <v>55</v>
      </c>
      <c r="F5619">
        <v>348</v>
      </c>
    </row>
    <row r="5620" spans="1:6">
      <c r="A5620" s="7">
        <v>44594</v>
      </c>
      <c r="B5620" t="s">
        <v>0</v>
      </c>
      <c r="C5620" s="4">
        <v>278906.74</v>
      </c>
      <c r="D5620" s="15" t="s">
        <v>76</v>
      </c>
      <c r="E5620" t="s">
        <v>25</v>
      </c>
      <c r="F5620">
        <v>170</v>
      </c>
    </row>
    <row r="5621" spans="1:6">
      <c r="A5621" s="7">
        <v>44594</v>
      </c>
      <c r="B5621" t="s">
        <v>0</v>
      </c>
      <c r="C5621" s="4">
        <v>278906.74</v>
      </c>
      <c r="D5621" s="15" t="s">
        <v>78</v>
      </c>
      <c r="E5621" t="s">
        <v>57</v>
      </c>
      <c r="F5621">
        <v>142</v>
      </c>
    </row>
    <row r="5622" spans="1:6">
      <c r="A5622" s="7">
        <v>44594</v>
      </c>
      <c r="B5622" t="s">
        <v>0</v>
      </c>
      <c r="C5622" s="4">
        <v>278906.74</v>
      </c>
      <c r="D5622" s="15" t="s">
        <v>78</v>
      </c>
      <c r="E5622" t="s">
        <v>58</v>
      </c>
      <c r="F5622">
        <v>111</v>
      </c>
    </row>
    <row r="5623" spans="1:6">
      <c r="A5623" s="7">
        <v>44594</v>
      </c>
      <c r="B5623" t="s">
        <v>0</v>
      </c>
      <c r="C5623" s="4">
        <v>278906.74</v>
      </c>
      <c r="D5623" s="15" t="s">
        <v>79</v>
      </c>
      <c r="E5623" t="s">
        <v>36</v>
      </c>
      <c r="F5623">
        <v>60</v>
      </c>
    </row>
    <row r="5624" spans="1:6">
      <c r="A5624" s="7">
        <v>44594</v>
      </c>
      <c r="B5624" t="s">
        <v>0</v>
      </c>
      <c r="C5624" s="4">
        <v>278906.74</v>
      </c>
      <c r="D5624" s="15" t="s">
        <v>80</v>
      </c>
      <c r="E5624" t="s">
        <v>60</v>
      </c>
      <c r="F5624">
        <v>244</v>
      </c>
    </row>
    <row r="5625" spans="1:6">
      <c r="A5625" s="7">
        <v>44594</v>
      </c>
      <c r="B5625" t="s">
        <v>0</v>
      </c>
      <c r="C5625" s="4">
        <v>278906.74</v>
      </c>
      <c r="D5625" s="15" t="s">
        <v>80</v>
      </c>
      <c r="E5625" t="s">
        <v>59</v>
      </c>
      <c r="F5625">
        <v>0</v>
      </c>
    </row>
    <row r="5626" spans="1:6">
      <c r="A5626" s="7">
        <v>44594</v>
      </c>
      <c r="B5626" t="s">
        <v>0</v>
      </c>
      <c r="C5626" s="4">
        <v>278906.74</v>
      </c>
      <c r="D5626" s="15" t="s">
        <v>81</v>
      </c>
      <c r="E5626" t="s">
        <v>15</v>
      </c>
      <c r="F5626">
        <v>45</v>
      </c>
    </row>
    <row r="5627" spans="1:6">
      <c r="A5627" s="7">
        <v>44594</v>
      </c>
      <c r="B5627" t="s">
        <v>0</v>
      </c>
      <c r="C5627" s="4">
        <v>278906.74</v>
      </c>
      <c r="D5627" s="15" t="s">
        <v>81</v>
      </c>
      <c r="E5627" t="s">
        <v>16</v>
      </c>
      <c r="F5627">
        <v>0</v>
      </c>
    </row>
    <row r="5628" spans="1:6">
      <c r="A5628" s="7">
        <v>44594</v>
      </c>
      <c r="B5628" t="s">
        <v>0</v>
      </c>
      <c r="C5628" s="4">
        <v>278906.74</v>
      </c>
      <c r="D5628" s="15" t="s">
        <v>81</v>
      </c>
      <c r="E5628" t="s">
        <v>17</v>
      </c>
      <c r="F5628">
        <v>161</v>
      </c>
    </row>
    <row r="5629" spans="1:6">
      <c r="A5629" s="7">
        <v>44594</v>
      </c>
      <c r="B5629" t="s">
        <v>0</v>
      </c>
      <c r="C5629" s="4">
        <v>278906.74</v>
      </c>
      <c r="D5629" s="15" t="s">
        <v>82</v>
      </c>
      <c r="E5629" t="s">
        <v>19</v>
      </c>
      <c r="F5629">
        <v>2</v>
      </c>
    </row>
    <row r="5630" spans="1:6">
      <c r="A5630" s="7">
        <v>44594</v>
      </c>
      <c r="B5630" t="s">
        <v>0</v>
      </c>
      <c r="C5630" s="4">
        <v>278906.74</v>
      </c>
      <c r="D5630" s="15" t="s">
        <v>83</v>
      </c>
      <c r="E5630" t="s">
        <v>14</v>
      </c>
      <c r="F5630">
        <v>8</v>
      </c>
    </row>
    <row r="5631" spans="1:6">
      <c r="A5631" s="7">
        <v>44594</v>
      </c>
      <c r="B5631" t="s">
        <v>0</v>
      </c>
      <c r="C5631" s="4">
        <v>278906.74</v>
      </c>
      <c r="D5631" s="15" t="s">
        <v>84</v>
      </c>
      <c r="E5631" t="s">
        <v>38</v>
      </c>
      <c r="F5631">
        <v>468</v>
      </c>
    </row>
    <row r="5632" spans="1:6">
      <c r="A5632" s="7">
        <v>44594</v>
      </c>
      <c r="B5632" t="s">
        <v>0</v>
      </c>
      <c r="C5632" s="4">
        <v>278906.74</v>
      </c>
      <c r="D5632" s="15" t="s">
        <v>85</v>
      </c>
      <c r="E5632" t="s">
        <v>40</v>
      </c>
      <c r="F5632">
        <v>17697</v>
      </c>
    </row>
    <row r="5633" spans="1:6">
      <c r="A5633" s="7">
        <v>44594</v>
      </c>
      <c r="B5633" t="s">
        <v>0</v>
      </c>
      <c r="C5633" s="4">
        <v>278906.74</v>
      </c>
      <c r="D5633" s="15" t="s">
        <v>86</v>
      </c>
      <c r="E5633" t="s">
        <v>13</v>
      </c>
      <c r="F5633">
        <v>9673</v>
      </c>
    </row>
    <row r="5634" spans="1:6">
      <c r="A5634" s="7">
        <v>44594</v>
      </c>
      <c r="B5634" t="s">
        <v>0</v>
      </c>
      <c r="C5634" s="4">
        <v>278906.74</v>
      </c>
      <c r="D5634" s="15" t="s">
        <v>87</v>
      </c>
      <c r="E5634" t="s">
        <v>37</v>
      </c>
      <c r="F5634">
        <v>0</v>
      </c>
    </row>
    <row r="5635" spans="1:6">
      <c r="A5635" s="7">
        <v>44594</v>
      </c>
      <c r="B5635" t="s">
        <v>0</v>
      </c>
      <c r="C5635" s="4">
        <v>278906.74</v>
      </c>
      <c r="D5635" s="15" t="s">
        <v>88</v>
      </c>
      <c r="E5635" t="s">
        <v>39</v>
      </c>
      <c r="F5635">
        <v>0</v>
      </c>
    </row>
    <row r="5636" spans="1:6">
      <c r="A5636" s="7">
        <v>44594</v>
      </c>
      <c r="B5636" t="s">
        <v>0</v>
      </c>
      <c r="C5636" s="4">
        <v>278906.74</v>
      </c>
      <c r="D5636" s="15" t="s">
        <v>89</v>
      </c>
      <c r="E5636" t="s">
        <v>20</v>
      </c>
      <c r="F5636">
        <v>849</v>
      </c>
    </row>
    <row r="5637" spans="1:6">
      <c r="A5637" s="7">
        <v>44594</v>
      </c>
      <c r="B5637" t="s">
        <v>0</v>
      </c>
      <c r="C5637" s="4">
        <v>278906.74</v>
      </c>
      <c r="D5637" s="15" t="s">
        <v>89</v>
      </c>
      <c r="E5637" t="s">
        <v>21</v>
      </c>
      <c r="F5637">
        <v>2</v>
      </c>
    </row>
    <row r="5638" spans="1:6">
      <c r="A5638" s="7">
        <v>44594</v>
      </c>
      <c r="B5638" t="s">
        <v>0</v>
      </c>
      <c r="C5638" s="4">
        <v>278906.74</v>
      </c>
      <c r="D5638" s="15" t="s">
        <v>89</v>
      </c>
      <c r="E5638" t="s">
        <v>22</v>
      </c>
      <c r="F5638">
        <v>1079</v>
      </c>
    </row>
    <row r="5639" spans="1:6">
      <c r="A5639" s="7">
        <v>44594</v>
      </c>
      <c r="B5639" t="s">
        <v>0</v>
      </c>
      <c r="C5639" s="4">
        <v>278906.74</v>
      </c>
      <c r="D5639" s="15" t="s">
        <v>90</v>
      </c>
      <c r="E5639" t="s">
        <v>91</v>
      </c>
      <c r="F5639">
        <v>0</v>
      </c>
    </row>
    <row r="5640" spans="1:6">
      <c r="A5640" s="7">
        <v>44594</v>
      </c>
      <c r="B5640" t="s">
        <v>0</v>
      </c>
      <c r="C5640" s="4">
        <v>278906.74</v>
      </c>
      <c r="D5640" s="15" t="s">
        <v>90</v>
      </c>
      <c r="E5640" t="s">
        <v>18</v>
      </c>
      <c r="F5640">
        <v>0</v>
      </c>
    </row>
    <row r="5641" spans="1:6">
      <c r="A5641" s="7">
        <v>44594</v>
      </c>
      <c r="B5641" t="s">
        <v>0</v>
      </c>
      <c r="C5641" s="4">
        <v>278906.74</v>
      </c>
      <c r="D5641" s="15" t="s">
        <v>90</v>
      </c>
      <c r="E5641" t="s">
        <v>92</v>
      </c>
      <c r="F5641">
        <v>1</v>
      </c>
    </row>
    <row r="5642" spans="1:6">
      <c r="A5642" s="7">
        <v>44594</v>
      </c>
      <c r="B5642" t="s">
        <v>0</v>
      </c>
      <c r="C5642" s="4">
        <v>278906.74</v>
      </c>
      <c r="D5642" s="15" t="s">
        <v>90</v>
      </c>
      <c r="E5642" t="s">
        <v>93</v>
      </c>
      <c r="F5642">
        <v>1</v>
      </c>
    </row>
    <row r="5643" spans="1:6">
      <c r="A5643" s="7">
        <v>44594</v>
      </c>
      <c r="B5643" t="s">
        <v>0</v>
      </c>
      <c r="C5643" s="4">
        <v>278906.74</v>
      </c>
      <c r="D5643" s="15" t="s">
        <v>90</v>
      </c>
      <c r="E5643" t="s">
        <v>94</v>
      </c>
      <c r="F5643">
        <v>1</v>
      </c>
    </row>
    <row r="5644" spans="1:6">
      <c r="A5644" s="7">
        <v>44595</v>
      </c>
      <c r="B5644" t="s">
        <v>0</v>
      </c>
      <c r="C5644" s="4">
        <v>278935.46999999997</v>
      </c>
      <c r="D5644" s="15" t="s">
        <v>73</v>
      </c>
      <c r="E5644" t="s">
        <v>56</v>
      </c>
      <c r="F5644">
        <v>0</v>
      </c>
    </row>
    <row r="5645" spans="1:6">
      <c r="A5645" s="7">
        <v>44595</v>
      </c>
      <c r="B5645" t="s">
        <v>0</v>
      </c>
      <c r="C5645" s="4">
        <v>278935.46999999997</v>
      </c>
      <c r="D5645" s="15" t="s">
        <v>73</v>
      </c>
      <c r="E5645" t="s">
        <v>55</v>
      </c>
      <c r="F5645">
        <v>379</v>
      </c>
    </row>
    <row r="5646" spans="1:6">
      <c r="A5646" s="7">
        <v>44595</v>
      </c>
      <c r="B5646" t="s">
        <v>0</v>
      </c>
      <c r="C5646" s="4">
        <v>278935.46999999997</v>
      </c>
      <c r="D5646" s="15" t="s">
        <v>76</v>
      </c>
      <c r="E5646" t="s">
        <v>25</v>
      </c>
      <c r="F5646">
        <v>123</v>
      </c>
    </row>
    <row r="5647" spans="1:6">
      <c r="A5647" s="7">
        <v>44595</v>
      </c>
      <c r="B5647" t="s">
        <v>0</v>
      </c>
      <c r="C5647" s="4">
        <v>278935.46999999997</v>
      </c>
      <c r="D5647" s="15" t="s">
        <v>78</v>
      </c>
      <c r="E5647" t="s">
        <v>57</v>
      </c>
      <c r="F5647">
        <v>143</v>
      </c>
    </row>
    <row r="5648" spans="1:6">
      <c r="A5648" s="7">
        <v>44595</v>
      </c>
      <c r="B5648" t="s">
        <v>0</v>
      </c>
      <c r="C5648" s="4">
        <v>278935.46999999997</v>
      </c>
      <c r="D5648" s="15" t="s">
        <v>78</v>
      </c>
      <c r="E5648" t="s">
        <v>58</v>
      </c>
      <c r="F5648">
        <v>108</v>
      </c>
    </row>
    <row r="5649" spans="1:6">
      <c r="A5649" s="7">
        <v>44595</v>
      </c>
      <c r="B5649" t="s">
        <v>0</v>
      </c>
      <c r="C5649" s="4">
        <v>278935.46999999997</v>
      </c>
      <c r="D5649" s="15" t="s">
        <v>79</v>
      </c>
      <c r="E5649" t="s">
        <v>36</v>
      </c>
      <c r="F5649">
        <v>62</v>
      </c>
    </row>
    <row r="5650" spans="1:6">
      <c r="A5650" s="7">
        <v>44595</v>
      </c>
      <c r="B5650" t="s">
        <v>0</v>
      </c>
      <c r="C5650" s="4">
        <v>278935.46999999997</v>
      </c>
      <c r="D5650" s="15" t="s">
        <v>80</v>
      </c>
      <c r="E5650" t="s">
        <v>60</v>
      </c>
      <c r="F5650">
        <v>245</v>
      </c>
    </row>
    <row r="5651" spans="1:6">
      <c r="A5651" s="7">
        <v>44595</v>
      </c>
      <c r="B5651" t="s">
        <v>0</v>
      </c>
      <c r="C5651" s="4">
        <v>278935.46999999997</v>
      </c>
      <c r="D5651" s="15" t="s">
        <v>80</v>
      </c>
      <c r="E5651" t="s">
        <v>59</v>
      </c>
      <c r="F5651">
        <v>0</v>
      </c>
    </row>
    <row r="5652" spans="1:6">
      <c r="A5652" s="7">
        <v>44595</v>
      </c>
      <c r="B5652" t="s">
        <v>0</v>
      </c>
      <c r="C5652" s="4">
        <v>278935.46999999997</v>
      </c>
      <c r="D5652" s="15" t="s">
        <v>81</v>
      </c>
      <c r="E5652" t="s">
        <v>15</v>
      </c>
      <c r="F5652">
        <v>70</v>
      </c>
    </row>
    <row r="5653" spans="1:6">
      <c r="A5653" s="7">
        <v>44595</v>
      </c>
      <c r="B5653" t="s">
        <v>0</v>
      </c>
      <c r="C5653" s="4">
        <v>278935.46999999997</v>
      </c>
      <c r="D5653" s="15" t="s">
        <v>81</v>
      </c>
      <c r="E5653" t="s">
        <v>16</v>
      </c>
      <c r="F5653">
        <v>0</v>
      </c>
    </row>
    <row r="5654" spans="1:6">
      <c r="A5654" s="7">
        <v>44595</v>
      </c>
      <c r="B5654" t="s">
        <v>0</v>
      </c>
      <c r="C5654" s="4">
        <v>278935.46999999997</v>
      </c>
      <c r="D5654" s="15" t="s">
        <v>81</v>
      </c>
      <c r="E5654" t="s">
        <v>17</v>
      </c>
      <c r="F5654">
        <v>127</v>
      </c>
    </row>
    <row r="5655" spans="1:6">
      <c r="A5655" s="7">
        <v>44595</v>
      </c>
      <c r="B5655" t="s">
        <v>0</v>
      </c>
      <c r="C5655" s="4">
        <v>278935.46999999997</v>
      </c>
      <c r="D5655" s="15" t="s">
        <v>82</v>
      </c>
      <c r="E5655" t="s">
        <v>19</v>
      </c>
      <c r="F5655">
        <v>0</v>
      </c>
    </row>
    <row r="5656" spans="1:6">
      <c r="A5656" s="7">
        <v>44595</v>
      </c>
      <c r="B5656" t="s">
        <v>0</v>
      </c>
      <c r="C5656" s="4">
        <v>278935.46999999997</v>
      </c>
      <c r="D5656" s="15" t="s">
        <v>83</v>
      </c>
      <c r="E5656" t="s">
        <v>14</v>
      </c>
      <c r="F5656">
        <v>8</v>
      </c>
    </row>
    <row r="5657" spans="1:6">
      <c r="A5657" s="7">
        <v>44595</v>
      </c>
      <c r="B5657" t="s">
        <v>0</v>
      </c>
      <c r="C5657" s="4">
        <v>278935.46999999997</v>
      </c>
      <c r="D5657" s="15" t="s">
        <v>84</v>
      </c>
      <c r="E5657" t="s">
        <v>38</v>
      </c>
      <c r="F5657">
        <v>586</v>
      </c>
    </row>
    <row r="5658" spans="1:6">
      <c r="A5658" s="7">
        <v>44595</v>
      </c>
      <c r="B5658" t="s">
        <v>0</v>
      </c>
      <c r="C5658" s="4">
        <v>278935.46999999997</v>
      </c>
      <c r="D5658" s="15" t="s">
        <v>85</v>
      </c>
      <c r="E5658" t="s">
        <v>40</v>
      </c>
      <c r="F5658">
        <v>20437</v>
      </c>
    </row>
    <row r="5659" spans="1:6">
      <c r="A5659" s="7">
        <v>44595</v>
      </c>
      <c r="B5659" t="s">
        <v>0</v>
      </c>
      <c r="C5659" s="4">
        <v>278935.46999999997</v>
      </c>
      <c r="D5659" s="15" t="s">
        <v>86</v>
      </c>
      <c r="E5659" t="s">
        <v>13</v>
      </c>
      <c r="F5659">
        <v>9046</v>
      </c>
    </row>
    <row r="5660" spans="1:6">
      <c r="A5660" s="7">
        <v>44595</v>
      </c>
      <c r="B5660" t="s">
        <v>0</v>
      </c>
      <c r="C5660" s="4">
        <v>278935.46999999997</v>
      </c>
      <c r="D5660" s="15" t="s">
        <v>87</v>
      </c>
      <c r="E5660" t="s">
        <v>37</v>
      </c>
      <c r="F5660">
        <v>0</v>
      </c>
    </row>
    <row r="5661" spans="1:6">
      <c r="A5661" s="7">
        <v>44595</v>
      </c>
      <c r="B5661" t="s">
        <v>0</v>
      </c>
      <c r="C5661" s="4">
        <v>278935.46999999997</v>
      </c>
      <c r="D5661" s="15" t="s">
        <v>88</v>
      </c>
      <c r="E5661" t="s">
        <v>39</v>
      </c>
      <c r="F5661">
        <v>0</v>
      </c>
    </row>
    <row r="5662" spans="1:6">
      <c r="A5662" s="7">
        <v>44595</v>
      </c>
      <c r="B5662" t="s">
        <v>0</v>
      </c>
      <c r="C5662" s="4">
        <v>278935.46999999997</v>
      </c>
      <c r="D5662" s="15" t="s">
        <v>89</v>
      </c>
      <c r="E5662" t="s">
        <v>20</v>
      </c>
      <c r="F5662">
        <v>836</v>
      </c>
    </row>
    <row r="5663" spans="1:6">
      <c r="A5663" s="7">
        <v>44595</v>
      </c>
      <c r="B5663" t="s">
        <v>0</v>
      </c>
      <c r="C5663" s="4">
        <v>278935.46999999997</v>
      </c>
      <c r="D5663" s="15" t="s">
        <v>89</v>
      </c>
      <c r="E5663" t="s">
        <v>21</v>
      </c>
      <c r="F5663">
        <v>2</v>
      </c>
    </row>
    <row r="5664" spans="1:6">
      <c r="A5664" s="7">
        <v>44595</v>
      </c>
      <c r="B5664" t="s">
        <v>0</v>
      </c>
      <c r="C5664" s="4">
        <v>278935.46999999997</v>
      </c>
      <c r="D5664" s="15" t="s">
        <v>89</v>
      </c>
      <c r="E5664" t="s">
        <v>22</v>
      </c>
      <c r="F5664">
        <v>999</v>
      </c>
    </row>
    <row r="5665" spans="1:6">
      <c r="A5665" s="7">
        <v>44595</v>
      </c>
      <c r="B5665" t="s">
        <v>0</v>
      </c>
      <c r="C5665" s="4">
        <v>278935.46999999997</v>
      </c>
      <c r="D5665" s="15" t="s">
        <v>90</v>
      </c>
      <c r="E5665" t="s">
        <v>91</v>
      </c>
      <c r="F5665">
        <v>0</v>
      </c>
    </row>
    <row r="5666" spans="1:6">
      <c r="A5666" s="7">
        <v>44595</v>
      </c>
      <c r="B5666" t="s">
        <v>0</v>
      </c>
      <c r="C5666" s="4">
        <v>278935.46999999997</v>
      </c>
      <c r="D5666" s="15" t="s">
        <v>90</v>
      </c>
      <c r="E5666" t="s">
        <v>18</v>
      </c>
      <c r="F5666">
        <v>0</v>
      </c>
    </row>
    <row r="5667" spans="1:6">
      <c r="A5667" s="7">
        <v>44595</v>
      </c>
      <c r="B5667" t="s">
        <v>0</v>
      </c>
      <c r="C5667" s="4">
        <v>278935.46999999997</v>
      </c>
      <c r="D5667" s="15" t="s">
        <v>90</v>
      </c>
      <c r="E5667" t="s">
        <v>92</v>
      </c>
      <c r="F5667">
        <v>1</v>
      </c>
    </row>
    <row r="5668" spans="1:6">
      <c r="A5668" s="7">
        <v>44595</v>
      </c>
      <c r="B5668" t="s">
        <v>0</v>
      </c>
      <c r="C5668" s="4">
        <v>278935.46999999997</v>
      </c>
      <c r="D5668" s="15" t="s">
        <v>90</v>
      </c>
      <c r="E5668" t="s">
        <v>93</v>
      </c>
      <c r="F5668">
        <v>1</v>
      </c>
    </row>
    <row r="5669" spans="1:6">
      <c r="A5669" s="7">
        <v>44595</v>
      </c>
      <c r="B5669" t="s">
        <v>0</v>
      </c>
      <c r="C5669" s="4">
        <v>278935.46999999997</v>
      </c>
      <c r="D5669" s="15" t="s">
        <v>90</v>
      </c>
      <c r="E5669" t="s">
        <v>94</v>
      </c>
      <c r="F5669">
        <v>1</v>
      </c>
    </row>
    <row r="5670" spans="1:6">
      <c r="A5670" s="7">
        <v>44596</v>
      </c>
      <c r="B5670" t="s">
        <v>0</v>
      </c>
      <c r="C5670" s="4">
        <v>278674.8</v>
      </c>
      <c r="D5670" s="15" t="s">
        <v>73</v>
      </c>
      <c r="E5670" t="s">
        <v>56</v>
      </c>
      <c r="F5670">
        <v>0</v>
      </c>
    </row>
    <row r="5671" spans="1:6">
      <c r="A5671" s="7">
        <v>44596</v>
      </c>
      <c r="B5671" t="s">
        <v>0</v>
      </c>
      <c r="C5671" s="4">
        <v>278674.8</v>
      </c>
      <c r="D5671" s="15" t="s">
        <v>73</v>
      </c>
      <c r="E5671" t="s">
        <v>55</v>
      </c>
      <c r="F5671">
        <v>345</v>
      </c>
    </row>
    <row r="5672" spans="1:6">
      <c r="A5672" s="7">
        <v>44596</v>
      </c>
      <c r="B5672" t="s">
        <v>0</v>
      </c>
      <c r="C5672" s="4">
        <v>278674.8</v>
      </c>
      <c r="D5672" s="15" t="s">
        <v>76</v>
      </c>
      <c r="E5672" t="s">
        <v>25</v>
      </c>
      <c r="F5672">
        <v>129</v>
      </c>
    </row>
    <row r="5673" spans="1:6">
      <c r="A5673" s="7">
        <v>44596</v>
      </c>
      <c r="B5673" t="s">
        <v>0</v>
      </c>
      <c r="C5673" s="4">
        <v>278674.8</v>
      </c>
      <c r="D5673" s="15" t="s">
        <v>78</v>
      </c>
      <c r="E5673" t="s">
        <v>57</v>
      </c>
      <c r="F5673">
        <v>130</v>
      </c>
    </row>
    <row r="5674" spans="1:6">
      <c r="A5674" s="7">
        <v>44596</v>
      </c>
      <c r="B5674" t="s">
        <v>0</v>
      </c>
      <c r="C5674" s="4">
        <v>278674.8</v>
      </c>
      <c r="D5674" s="15" t="s">
        <v>78</v>
      </c>
      <c r="E5674" t="s">
        <v>58</v>
      </c>
      <c r="F5674">
        <v>95</v>
      </c>
    </row>
    <row r="5675" spans="1:6">
      <c r="A5675" s="7">
        <v>44596</v>
      </c>
      <c r="B5675" t="s">
        <v>0</v>
      </c>
      <c r="C5675" s="4">
        <v>278674.8</v>
      </c>
      <c r="D5675" s="15" t="s">
        <v>79</v>
      </c>
      <c r="E5675" t="s">
        <v>36</v>
      </c>
      <c r="F5675">
        <v>79</v>
      </c>
    </row>
    <row r="5676" spans="1:6">
      <c r="A5676" s="7">
        <v>44596</v>
      </c>
      <c r="B5676" t="s">
        <v>0</v>
      </c>
      <c r="C5676" s="4">
        <v>278674.8</v>
      </c>
      <c r="D5676" s="15" t="s">
        <v>80</v>
      </c>
      <c r="E5676" t="s">
        <v>60</v>
      </c>
      <c r="F5676">
        <v>253</v>
      </c>
    </row>
    <row r="5677" spans="1:6">
      <c r="A5677" s="7">
        <v>44596</v>
      </c>
      <c r="B5677" t="s">
        <v>0</v>
      </c>
      <c r="C5677" s="4">
        <v>278674.8</v>
      </c>
      <c r="D5677" s="15" t="s">
        <v>80</v>
      </c>
      <c r="E5677" t="s">
        <v>59</v>
      </c>
      <c r="F5677">
        <v>0</v>
      </c>
    </row>
    <row r="5678" spans="1:6">
      <c r="A5678" s="7">
        <v>44596</v>
      </c>
      <c r="B5678" t="s">
        <v>0</v>
      </c>
      <c r="C5678" s="4">
        <v>278674.8</v>
      </c>
      <c r="D5678" s="15" t="s">
        <v>81</v>
      </c>
      <c r="E5678" t="s">
        <v>15</v>
      </c>
      <c r="F5678">
        <v>67</v>
      </c>
    </row>
    <row r="5679" spans="1:6">
      <c r="A5679" s="7">
        <v>44596</v>
      </c>
      <c r="B5679" t="s">
        <v>0</v>
      </c>
      <c r="C5679" s="4">
        <v>278674.8</v>
      </c>
      <c r="D5679" s="15" t="s">
        <v>81</v>
      </c>
      <c r="E5679" t="s">
        <v>16</v>
      </c>
      <c r="F5679">
        <v>0</v>
      </c>
    </row>
    <row r="5680" spans="1:6">
      <c r="A5680" s="7">
        <v>44596</v>
      </c>
      <c r="B5680" t="s">
        <v>0</v>
      </c>
      <c r="C5680" s="4">
        <v>278674.8</v>
      </c>
      <c r="D5680" s="15" t="s">
        <v>81</v>
      </c>
      <c r="E5680" t="s">
        <v>17</v>
      </c>
      <c r="F5680">
        <v>160</v>
      </c>
    </row>
    <row r="5681" spans="1:6">
      <c r="A5681" s="7">
        <v>44596</v>
      </c>
      <c r="B5681" t="s">
        <v>0</v>
      </c>
      <c r="C5681" s="4">
        <v>278674.8</v>
      </c>
      <c r="D5681" s="15" t="s">
        <v>82</v>
      </c>
      <c r="E5681" t="s">
        <v>19</v>
      </c>
      <c r="F5681">
        <v>5</v>
      </c>
    </row>
    <row r="5682" spans="1:6">
      <c r="A5682" s="7">
        <v>44596</v>
      </c>
      <c r="B5682" t="s">
        <v>0</v>
      </c>
      <c r="C5682" s="4">
        <v>278674.8</v>
      </c>
      <c r="D5682" s="15" t="s">
        <v>83</v>
      </c>
      <c r="E5682" t="s">
        <v>14</v>
      </c>
      <c r="F5682">
        <v>10</v>
      </c>
    </row>
    <row r="5683" spans="1:6">
      <c r="A5683" s="7">
        <v>44596</v>
      </c>
      <c r="B5683" t="s">
        <v>0</v>
      </c>
      <c r="C5683" s="4">
        <v>278674.8</v>
      </c>
      <c r="D5683" s="15" t="s">
        <v>84</v>
      </c>
      <c r="E5683" t="s">
        <v>38</v>
      </c>
      <c r="F5683">
        <v>556</v>
      </c>
    </row>
    <row r="5684" spans="1:6">
      <c r="A5684" s="7">
        <v>44596</v>
      </c>
      <c r="B5684" t="s">
        <v>0</v>
      </c>
      <c r="C5684" s="4">
        <v>278674.8</v>
      </c>
      <c r="D5684" s="15" t="s">
        <v>85</v>
      </c>
      <c r="E5684" t="s">
        <v>40</v>
      </c>
      <c r="F5684">
        <v>18168</v>
      </c>
    </row>
    <row r="5685" spans="1:6">
      <c r="A5685" s="7">
        <v>44596</v>
      </c>
      <c r="B5685" t="s">
        <v>0</v>
      </c>
      <c r="C5685" s="4">
        <v>278674.8</v>
      </c>
      <c r="D5685" s="15" t="s">
        <v>86</v>
      </c>
      <c r="E5685" t="s">
        <v>13</v>
      </c>
      <c r="F5685">
        <v>8645</v>
      </c>
    </row>
    <row r="5686" spans="1:6">
      <c r="A5686" s="7">
        <v>44596</v>
      </c>
      <c r="B5686" t="s">
        <v>0</v>
      </c>
      <c r="C5686" s="4">
        <v>278674.8</v>
      </c>
      <c r="D5686" s="15" t="s">
        <v>87</v>
      </c>
      <c r="E5686" t="s">
        <v>37</v>
      </c>
      <c r="F5686">
        <v>0</v>
      </c>
    </row>
    <row r="5687" spans="1:6">
      <c r="A5687" s="7">
        <v>44596</v>
      </c>
      <c r="B5687" t="s">
        <v>0</v>
      </c>
      <c r="C5687" s="4">
        <v>278674.8</v>
      </c>
      <c r="D5687" s="15" t="s">
        <v>88</v>
      </c>
      <c r="E5687" t="s">
        <v>39</v>
      </c>
      <c r="F5687">
        <v>0</v>
      </c>
    </row>
    <row r="5688" spans="1:6">
      <c r="A5688" s="7">
        <v>44596</v>
      </c>
      <c r="B5688" t="s">
        <v>0</v>
      </c>
      <c r="C5688" s="4">
        <v>278674.8</v>
      </c>
      <c r="D5688" s="15" t="s">
        <v>89</v>
      </c>
      <c r="E5688" t="s">
        <v>20</v>
      </c>
      <c r="F5688">
        <v>769</v>
      </c>
    </row>
    <row r="5689" spans="1:6">
      <c r="A5689" s="7">
        <v>44596</v>
      </c>
      <c r="B5689" t="s">
        <v>0</v>
      </c>
      <c r="C5689" s="4">
        <v>278674.8</v>
      </c>
      <c r="D5689" s="15" t="s">
        <v>89</v>
      </c>
      <c r="E5689" t="s">
        <v>21</v>
      </c>
      <c r="F5689">
        <v>2</v>
      </c>
    </row>
    <row r="5690" spans="1:6">
      <c r="A5690" s="7">
        <v>44596</v>
      </c>
      <c r="B5690" t="s">
        <v>0</v>
      </c>
      <c r="C5690" s="4">
        <v>278674.8</v>
      </c>
      <c r="D5690" s="15" t="s">
        <v>89</v>
      </c>
      <c r="E5690" t="s">
        <v>22</v>
      </c>
      <c r="F5690">
        <v>1049</v>
      </c>
    </row>
    <row r="5691" spans="1:6">
      <c r="A5691" s="7">
        <v>44596</v>
      </c>
      <c r="B5691" t="s">
        <v>0</v>
      </c>
      <c r="C5691" s="4">
        <v>278674.8</v>
      </c>
      <c r="D5691" s="15" t="s">
        <v>90</v>
      </c>
      <c r="E5691" t="s">
        <v>91</v>
      </c>
      <c r="F5691">
        <v>0</v>
      </c>
    </row>
    <row r="5692" spans="1:6">
      <c r="A5692" s="7">
        <v>44596</v>
      </c>
      <c r="B5692" t="s">
        <v>0</v>
      </c>
      <c r="C5692" s="4">
        <v>278674.8</v>
      </c>
      <c r="D5692" s="15" t="s">
        <v>90</v>
      </c>
      <c r="E5692" t="s">
        <v>18</v>
      </c>
      <c r="F5692">
        <v>0</v>
      </c>
    </row>
    <row r="5693" spans="1:6">
      <c r="A5693" s="7">
        <v>44596</v>
      </c>
      <c r="B5693" t="s">
        <v>0</v>
      </c>
      <c r="C5693" s="4">
        <v>278674.8</v>
      </c>
      <c r="D5693" s="15" t="s">
        <v>90</v>
      </c>
      <c r="E5693" t="s">
        <v>92</v>
      </c>
      <c r="F5693">
        <v>1</v>
      </c>
    </row>
    <row r="5694" spans="1:6">
      <c r="A5694" s="7">
        <v>44596</v>
      </c>
      <c r="B5694" t="s">
        <v>0</v>
      </c>
      <c r="C5694" s="4">
        <v>278674.8</v>
      </c>
      <c r="D5694" s="15" t="s">
        <v>90</v>
      </c>
      <c r="E5694" t="s">
        <v>93</v>
      </c>
      <c r="F5694">
        <v>1</v>
      </c>
    </row>
    <row r="5695" spans="1:6">
      <c r="A5695" s="7">
        <v>44596</v>
      </c>
      <c r="B5695" t="s">
        <v>0</v>
      </c>
      <c r="C5695" s="4">
        <v>278674.8</v>
      </c>
      <c r="D5695" s="15" t="s">
        <v>90</v>
      </c>
      <c r="E5695" t="s">
        <v>94</v>
      </c>
      <c r="F5695">
        <v>1</v>
      </c>
    </row>
    <row r="5696" spans="1:6">
      <c r="A5696" s="7">
        <v>44597</v>
      </c>
      <c r="B5696" t="s">
        <v>0</v>
      </c>
      <c r="C5696" s="4">
        <v>303767.03999999998</v>
      </c>
      <c r="D5696" s="15" t="s">
        <v>73</v>
      </c>
      <c r="E5696" t="s">
        <v>56</v>
      </c>
      <c r="F5696">
        <v>0</v>
      </c>
    </row>
    <row r="5697" spans="1:6">
      <c r="A5697" s="7">
        <v>44597</v>
      </c>
      <c r="B5697" t="s">
        <v>0</v>
      </c>
      <c r="C5697" s="4">
        <v>303767.03999999998</v>
      </c>
      <c r="D5697" s="15" t="s">
        <v>73</v>
      </c>
      <c r="E5697" t="s">
        <v>55</v>
      </c>
      <c r="F5697">
        <v>352</v>
      </c>
    </row>
    <row r="5698" spans="1:6">
      <c r="A5698" s="7">
        <v>44597</v>
      </c>
      <c r="B5698" t="s">
        <v>0</v>
      </c>
      <c r="C5698" s="4">
        <v>303767.03999999998</v>
      </c>
      <c r="D5698" s="15" t="s">
        <v>76</v>
      </c>
      <c r="E5698" t="s">
        <v>25</v>
      </c>
      <c r="F5698">
        <v>181</v>
      </c>
    </row>
    <row r="5699" spans="1:6">
      <c r="A5699" s="7">
        <v>44597</v>
      </c>
      <c r="B5699" t="s">
        <v>0</v>
      </c>
      <c r="C5699" s="4">
        <v>303767.03999999998</v>
      </c>
      <c r="D5699" s="15" t="s">
        <v>78</v>
      </c>
      <c r="E5699" t="s">
        <v>57</v>
      </c>
      <c r="F5699">
        <v>130</v>
      </c>
    </row>
    <row r="5700" spans="1:6">
      <c r="A5700" s="7">
        <v>44597</v>
      </c>
      <c r="B5700" t="s">
        <v>0</v>
      </c>
      <c r="C5700" s="4">
        <v>303767.03999999998</v>
      </c>
      <c r="D5700" s="15" t="s">
        <v>78</v>
      </c>
      <c r="E5700" t="s">
        <v>58</v>
      </c>
      <c r="F5700">
        <v>95</v>
      </c>
    </row>
    <row r="5701" spans="1:6">
      <c r="A5701" s="7">
        <v>44597</v>
      </c>
      <c r="B5701" t="s">
        <v>0</v>
      </c>
      <c r="C5701" s="4">
        <v>303767.03999999998</v>
      </c>
      <c r="D5701" s="15" t="s">
        <v>79</v>
      </c>
      <c r="E5701" t="s">
        <v>36</v>
      </c>
      <c r="F5701">
        <v>80</v>
      </c>
    </row>
    <row r="5702" spans="1:6">
      <c r="A5702" s="7">
        <v>44597</v>
      </c>
      <c r="B5702" t="s">
        <v>0</v>
      </c>
      <c r="C5702" s="4">
        <v>303767.03999999998</v>
      </c>
      <c r="D5702" s="15" t="s">
        <v>80</v>
      </c>
      <c r="E5702" t="s">
        <v>60</v>
      </c>
      <c r="F5702">
        <v>242</v>
      </c>
    </row>
    <row r="5703" spans="1:6">
      <c r="A5703" s="7">
        <v>44597</v>
      </c>
      <c r="B5703" t="s">
        <v>0</v>
      </c>
      <c r="C5703" s="4">
        <v>303767.03999999998</v>
      </c>
      <c r="D5703" s="15" t="s">
        <v>80</v>
      </c>
      <c r="E5703" t="s">
        <v>59</v>
      </c>
      <c r="F5703">
        <v>0</v>
      </c>
    </row>
    <row r="5704" spans="1:6">
      <c r="A5704" s="7">
        <v>44597</v>
      </c>
      <c r="B5704" t="s">
        <v>0</v>
      </c>
      <c r="C5704" s="4">
        <v>303767.03999999998</v>
      </c>
      <c r="D5704" s="15" t="s">
        <v>81</v>
      </c>
      <c r="E5704" t="s">
        <v>15</v>
      </c>
      <c r="F5704">
        <v>18</v>
      </c>
    </row>
    <row r="5705" spans="1:6">
      <c r="A5705" s="7">
        <v>44597</v>
      </c>
      <c r="B5705" t="s">
        <v>0</v>
      </c>
      <c r="C5705" s="4">
        <v>303767.03999999998</v>
      </c>
      <c r="D5705" s="15" t="s">
        <v>81</v>
      </c>
      <c r="E5705" t="s">
        <v>16</v>
      </c>
      <c r="F5705">
        <v>0</v>
      </c>
    </row>
    <row r="5706" spans="1:6">
      <c r="A5706" s="7">
        <v>44597</v>
      </c>
      <c r="B5706" t="s">
        <v>0</v>
      </c>
      <c r="C5706" s="4">
        <v>303767.03999999998</v>
      </c>
      <c r="D5706" s="15" t="s">
        <v>81</v>
      </c>
      <c r="E5706" t="s">
        <v>17</v>
      </c>
      <c r="F5706">
        <v>102</v>
      </c>
    </row>
    <row r="5707" spans="1:6">
      <c r="A5707" s="7">
        <v>44597</v>
      </c>
      <c r="B5707" t="s">
        <v>0</v>
      </c>
      <c r="C5707" s="4">
        <v>303767.03999999998</v>
      </c>
      <c r="D5707" s="15" t="s">
        <v>82</v>
      </c>
      <c r="E5707" t="s">
        <v>19</v>
      </c>
      <c r="F5707">
        <v>20</v>
      </c>
    </row>
    <row r="5708" spans="1:6">
      <c r="A5708" s="7">
        <v>44597</v>
      </c>
      <c r="B5708" t="s">
        <v>0</v>
      </c>
      <c r="C5708" s="4">
        <v>303767.03999999998</v>
      </c>
      <c r="D5708" s="15" t="s">
        <v>83</v>
      </c>
      <c r="E5708" t="s">
        <v>14</v>
      </c>
      <c r="F5708">
        <v>12</v>
      </c>
    </row>
    <row r="5709" spans="1:6">
      <c r="A5709" s="7">
        <v>44597</v>
      </c>
      <c r="B5709" t="s">
        <v>0</v>
      </c>
      <c r="C5709" s="4">
        <v>303767.03999999998</v>
      </c>
      <c r="D5709" s="15" t="s">
        <v>84</v>
      </c>
      <c r="E5709" t="s">
        <v>38</v>
      </c>
      <c r="F5709">
        <v>525</v>
      </c>
    </row>
    <row r="5710" spans="1:6">
      <c r="A5710" s="7">
        <v>44597</v>
      </c>
      <c r="B5710" t="s">
        <v>0</v>
      </c>
      <c r="C5710" s="4">
        <v>303767.03999999998</v>
      </c>
      <c r="D5710" s="15" t="s">
        <v>85</v>
      </c>
      <c r="E5710" t="s">
        <v>40</v>
      </c>
      <c r="F5710">
        <v>17131</v>
      </c>
    </row>
    <row r="5711" spans="1:6">
      <c r="A5711" s="7">
        <v>44597</v>
      </c>
      <c r="B5711" t="s">
        <v>0</v>
      </c>
      <c r="C5711" s="4">
        <v>303767.03999999998</v>
      </c>
      <c r="D5711" s="15" t="s">
        <v>86</v>
      </c>
      <c r="E5711" t="s">
        <v>13</v>
      </c>
      <c r="F5711">
        <v>8217</v>
      </c>
    </row>
    <row r="5712" spans="1:6">
      <c r="A5712" s="7">
        <v>44597</v>
      </c>
      <c r="B5712" t="s">
        <v>0</v>
      </c>
      <c r="C5712" s="4">
        <v>303767.03999999998</v>
      </c>
      <c r="D5712" s="15" t="s">
        <v>87</v>
      </c>
      <c r="E5712" t="s">
        <v>37</v>
      </c>
      <c r="F5712">
        <v>0</v>
      </c>
    </row>
    <row r="5713" spans="1:6">
      <c r="A5713" s="7">
        <v>44597</v>
      </c>
      <c r="B5713" t="s">
        <v>0</v>
      </c>
      <c r="C5713" s="4">
        <v>303767.03999999998</v>
      </c>
      <c r="D5713" s="15" t="s">
        <v>88</v>
      </c>
      <c r="E5713" t="s">
        <v>39</v>
      </c>
      <c r="F5713">
        <v>0</v>
      </c>
    </row>
    <row r="5714" spans="1:6">
      <c r="A5714" s="7">
        <v>44597</v>
      </c>
      <c r="B5714" t="s">
        <v>0</v>
      </c>
      <c r="C5714" s="4">
        <v>303767.03999999998</v>
      </c>
      <c r="D5714" s="15" t="s">
        <v>89</v>
      </c>
      <c r="E5714" t="s">
        <v>20</v>
      </c>
      <c r="F5714">
        <v>775</v>
      </c>
    </row>
    <row r="5715" spans="1:6">
      <c r="A5715" s="7">
        <v>44597</v>
      </c>
      <c r="B5715" t="s">
        <v>0</v>
      </c>
      <c r="C5715" s="4">
        <v>303767.03999999998</v>
      </c>
      <c r="D5715" s="15" t="s">
        <v>89</v>
      </c>
      <c r="E5715" t="s">
        <v>21</v>
      </c>
      <c r="F5715">
        <v>2</v>
      </c>
    </row>
    <row r="5716" spans="1:6">
      <c r="A5716" s="7">
        <v>44597</v>
      </c>
      <c r="B5716" t="s">
        <v>0</v>
      </c>
      <c r="C5716" s="4">
        <v>303767.03999999998</v>
      </c>
      <c r="D5716" s="15" t="s">
        <v>89</v>
      </c>
      <c r="E5716" t="s">
        <v>22</v>
      </c>
      <c r="F5716">
        <v>913</v>
      </c>
    </row>
    <row r="5717" spans="1:6">
      <c r="A5717" s="7">
        <v>44597</v>
      </c>
      <c r="B5717" t="s">
        <v>0</v>
      </c>
      <c r="C5717" s="4">
        <v>303767.03999999998</v>
      </c>
      <c r="D5717" s="15" t="s">
        <v>90</v>
      </c>
      <c r="E5717" t="s">
        <v>91</v>
      </c>
      <c r="F5717">
        <v>0</v>
      </c>
    </row>
    <row r="5718" spans="1:6">
      <c r="A5718" s="7">
        <v>44597</v>
      </c>
      <c r="B5718" t="s">
        <v>0</v>
      </c>
      <c r="C5718" s="4">
        <v>303767.03999999998</v>
      </c>
      <c r="D5718" s="15" t="s">
        <v>90</v>
      </c>
      <c r="E5718" t="s">
        <v>18</v>
      </c>
      <c r="F5718">
        <v>0</v>
      </c>
    </row>
    <row r="5719" spans="1:6">
      <c r="A5719" s="7">
        <v>44597</v>
      </c>
      <c r="B5719" t="s">
        <v>0</v>
      </c>
      <c r="C5719" s="4">
        <v>303767.03999999998</v>
      </c>
      <c r="D5719" s="15" t="s">
        <v>90</v>
      </c>
      <c r="E5719" t="s">
        <v>92</v>
      </c>
      <c r="F5719">
        <v>1</v>
      </c>
    </row>
    <row r="5720" spans="1:6">
      <c r="A5720" s="7">
        <v>44597</v>
      </c>
      <c r="B5720" t="s">
        <v>0</v>
      </c>
      <c r="C5720" s="4">
        <v>303767.03999999998</v>
      </c>
      <c r="D5720" s="15" t="s">
        <v>90</v>
      </c>
      <c r="E5720" t="s">
        <v>93</v>
      </c>
      <c r="F5720">
        <v>1</v>
      </c>
    </row>
    <row r="5721" spans="1:6">
      <c r="A5721" s="7">
        <v>44597</v>
      </c>
      <c r="B5721" t="s">
        <v>0</v>
      </c>
      <c r="C5721" s="4">
        <v>303767.03999999998</v>
      </c>
      <c r="D5721" s="15" t="s">
        <v>90</v>
      </c>
      <c r="E5721" t="s">
        <v>94</v>
      </c>
      <c r="F5721">
        <v>1</v>
      </c>
    </row>
    <row r="5722" spans="1:6">
      <c r="A5722" s="7">
        <v>44598</v>
      </c>
      <c r="B5722" t="s">
        <v>0</v>
      </c>
      <c r="C5722" s="4">
        <v>298062.37</v>
      </c>
      <c r="D5722" s="15" t="s">
        <v>73</v>
      </c>
      <c r="E5722" t="s">
        <v>56</v>
      </c>
      <c r="F5722">
        <v>0</v>
      </c>
    </row>
    <row r="5723" spans="1:6">
      <c r="A5723" s="7">
        <v>44598</v>
      </c>
      <c r="B5723" t="s">
        <v>0</v>
      </c>
      <c r="C5723" s="4">
        <v>298062.37</v>
      </c>
      <c r="D5723" s="15" t="s">
        <v>73</v>
      </c>
      <c r="E5723" t="s">
        <v>55</v>
      </c>
      <c r="F5723">
        <v>409</v>
      </c>
    </row>
    <row r="5724" spans="1:6">
      <c r="A5724" s="7">
        <v>44598</v>
      </c>
      <c r="B5724" t="s">
        <v>0</v>
      </c>
      <c r="C5724" s="4">
        <v>298062.37</v>
      </c>
      <c r="D5724" s="15" t="s">
        <v>76</v>
      </c>
      <c r="E5724" t="s">
        <v>25</v>
      </c>
      <c r="F5724">
        <v>144</v>
      </c>
    </row>
    <row r="5725" spans="1:6">
      <c r="A5725" s="7">
        <v>44598</v>
      </c>
      <c r="B5725" t="s">
        <v>0</v>
      </c>
      <c r="C5725" s="4">
        <v>298062.37</v>
      </c>
      <c r="D5725" s="15" t="s">
        <v>78</v>
      </c>
      <c r="E5725" t="s">
        <v>57</v>
      </c>
      <c r="F5725">
        <v>129</v>
      </c>
    </row>
    <row r="5726" spans="1:6">
      <c r="A5726" s="7">
        <v>44598</v>
      </c>
      <c r="B5726" t="s">
        <v>0</v>
      </c>
      <c r="C5726" s="4">
        <v>298062.37</v>
      </c>
      <c r="D5726" s="15" t="s">
        <v>78</v>
      </c>
      <c r="E5726" t="s">
        <v>58</v>
      </c>
      <c r="F5726">
        <v>96</v>
      </c>
    </row>
    <row r="5727" spans="1:6">
      <c r="A5727" s="7">
        <v>44598</v>
      </c>
      <c r="B5727" t="s">
        <v>0</v>
      </c>
      <c r="C5727" s="4">
        <v>298062.37</v>
      </c>
      <c r="D5727" s="15" t="s">
        <v>79</v>
      </c>
      <c r="E5727" t="s">
        <v>36</v>
      </c>
      <c r="F5727">
        <v>52</v>
      </c>
    </row>
    <row r="5728" spans="1:6">
      <c r="A5728" s="7">
        <v>44598</v>
      </c>
      <c r="B5728" t="s">
        <v>0</v>
      </c>
      <c r="C5728" s="4">
        <v>298062.37</v>
      </c>
      <c r="D5728" s="15" t="s">
        <v>80</v>
      </c>
      <c r="E5728" t="s">
        <v>60</v>
      </c>
      <c r="F5728">
        <v>198</v>
      </c>
    </row>
    <row r="5729" spans="1:6">
      <c r="A5729" s="7">
        <v>44598</v>
      </c>
      <c r="B5729" t="s">
        <v>0</v>
      </c>
      <c r="C5729" s="4">
        <v>298062.37</v>
      </c>
      <c r="D5729" s="15" t="s">
        <v>80</v>
      </c>
      <c r="E5729" t="s">
        <v>59</v>
      </c>
      <c r="F5729">
        <v>0</v>
      </c>
    </row>
    <row r="5730" spans="1:6">
      <c r="A5730" s="7">
        <v>44598</v>
      </c>
      <c r="B5730" t="s">
        <v>0</v>
      </c>
      <c r="C5730" s="4">
        <v>298062.37</v>
      </c>
      <c r="D5730" s="15" t="s">
        <v>81</v>
      </c>
      <c r="E5730" t="s">
        <v>15</v>
      </c>
      <c r="F5730">
        <v>21</v>
      </c>
    </row>
    <row r="5731" spans="1:6">
      <c r="A5731" s="7">
        <v>44598</v>
      </c>
      <c r="B5731" t="s">
        <v>0</v>
      </c>
      <c r="C5731" s="4">
        <v>298062.37</v>
      </c>
      <c r="D5731" s="15" t="s">
        <v>81</v>
      </c>
      <c r="E5731" t="s">
        <v>16</v>
      </c>
      <c r="F5731">
        <v>0</v>
      </c>
    </row>
    <row r="5732" spans="1:6">
      <c r="A5732" s="7">
        <v>44598</v>
      </c>
      <c r="B5732" t="s">
        <v>0</v>
      </c>
      <c r="C5732" s="4">
        <v>298062.37</v>
      </c>
      <c r="D5732" s="15" t="s">
        <v>81</v>
      </c>
      <c r="E5732" t="s">
        <v>17</v>
      </c>
      <c r="F5732">
        <v>100</v>
      </c>
    </row>
    <row r="5733" spans="1:6">
      <c r="A5733" s="7">
        <v>44598</v>
      </c>
      <c r="B5733" t="s">
        <v>0</v>
      </c>
      <c r="C5733" s="4">
        <v>298062.37</v>
      </c>
      <c r="D5733" s="15" t="s">
        <v>82</v>
      </c>
      <c r="E5733" t="s">
        <v>19</v>
      </c>
      <c r="F5733">
        <v>6</v>
      </c>
    </row>
    <row r="5734" spans="1:6">
      <c r="A5734" s="7">
        <v>44598</v>
      </c>
      <c r="B5734" t="s">
        <v>0</v>
      </c>
      <c r="C5734" s="4">
        <v>298062.37</v>
      </c>
      <c r="D5734" s="15" t="s">
        <v>83</v>
      </c>
      <c r="E5734" t="s">
        <v>14</v>
      </c>
      <c r="F5734">
        <v>12</v>
      </c>
    </row>
    <row r="5735" spans="1:6">
      <c r="A5735" s="7">
        <v>44598</v>
      </c>
      <c r="B5735" t="s">
        <v>0</v>
      </c>
      <c r="C5735" s="4">
        <v>298062.37</v>
      </c>
      <c r="D5735" s="15" t="s">
        <v>84</v>
      </c>
      <c r="E5735" t="s">
        <v>38</v>
      </c>
      <c r="F5735">
        <v>535</v>
      </c>
    </row>
    <row r="5736" spans="1:6">
      <c r="A5736" s="7">
        <v>44598</v>
      </c>
      <c r="B5736" t="s">
        <v>0</v>
      </c>
      <c r="C5736" s="4">
        <v>298062.37</v>
      </c>
      <c r="D5736" s="15" t="s">
        <v>85</v>
      </c>
      <c r="E5736" t="s">
        <v>40</v>
      </c>
      <c r="F5736">
        <v>18403</v>
      </c>
    </row>
    <row r="5737" spans="1:6">
      <c r="A5737" s="7">
        <v>44598</v>
      </c>
      <c r="B5737" t="s">
        <v>0</v>
      </c>
      <c r="C5737" s="4">
        <v>298062.37</v>
      </c>
      <c r="D5737" s="15" t="s">
        <v>86</v>
      </c>
      <c r="E5737" t="s">
        <v>13</v>
      </c>
      <c r="F5737">
        <v>8198</v>
      </c>
    </row>
    <row r="5738" spans="1:6">
      <c r="A5738" s="7">
        <v>44598</v>
      </c>
      <c r="B5738" t="s">
        <v>0</v>
      </c>
      <c r="C5738" s="4">
        <v>298062.37</v>
      </c>
      <c r="D5738" s="15" t="s">
        <v>87</v>
      </c>
      <c r="E5738" t="s">
        <v>37</v>
      </c>
      <c r="F5738">
        <v>0</v>
      </c>
    </row>
    <row r="5739" spans="1:6">
      <c r="A5739" s="7">
        <v>44598</v>
      </c>
      <c r="B5739" t="s">
        <v>0</v>
      </c>
      <c r="C5739" s="4">
        <v>298062.37</v>
      </c>
      <c r="D5739" s="15" t="s">
        <v>88</v>
      </c>
      <c r="E5739" t="s">
        <v>39</v>
      </c>
      <c r="F5739">
        <v>0</v>
      </c>
    </row>
    <row r="5740" spans="1:6">
      <c r="A5740" s="7">
        <v>44598</v>
      </c>
      <c r="B5740" t="s">
        <v>0</v>
      </c>
      <c r="C5740" s="4">
        <v>298062.37</v>
      </c>
      <c r="D5740" s="15" t="s">
        <v>89</v>
      </c>
      <c r="E5740" t="s">
        <v>20</v>
      </c>
      <c r="F5740">
        <v>746</v>
      </c>
    </row>
    <row r="5741" spans="1:6">
      <c r="A5741" s="7">
        <v>44598</v>
      </c>
      <c r="B5741" t="s">
        <v>0</v>
      </c>
      <c r="C5741" s="4">
        <v>298062.37</v>
      </c>
      <c r="D5741" s="15" t="s">
        <v>89</v>
      </c>
      <c r="E5741" t="s">
        <v>21</v>
      </c>
      <c r="F5741">
        <v>2</v>
      </c>
    </row>
    <row r="5742" spans="1:6">
      <c r="A5742" s="7">
        <v>44598</v>
      </c>
      <c r="B5742" t="s">
        <v>0</v>
      </c>
      <c r="C5742" s="4">
        <v>298062.37</v>
      </c>
      <c r="D5742" s="15" t="s">
        <v>89</v>
      </c>
      <c r="E5742" t="s">
        <v>22</v>
      </c>
      <c r="F5742">
        <v>1004</v>
      </c>
    </row>
    <row r="5743" spans="1:6">
      <c r="A5743" s="7">
        <v>44598</v>
      </c>
      <c r="B5743" t="s">
        <v>0</v>
      </c>
      <c r="C5743" s="4">
        <v>298062.37</v>
      </c>
      <c r="D5743" s="15" t="s">
        <v>90</v>
      </c>
      <c r="E5743" t="s">
        <v>91</v>
      </c>
      <c r="F5743">
        <v>0</v>
      </c>
    </row>
    <row r="5744" spans="1:6">
      <c r="A5744" s="7">
        <v>44598</v>
      </c>
      <c r="B5744" t="s">
        <v>0</v>
      </c>
      <c r="C5744" s="4">
        <v>298062.37</v>
      </c>
      <c r="D5744" s="15" t="s">
        <v>90</v>
      </c>
      <c r="E5744" t="s">
        <v>18</v>
      </c>
      <c r="F5744">
        <v>0</v>
      </c>
    </row>
    <row r="5745" spans="1:6">
      <c r="A5745" s="7">
        <v>44598</v>
      </c>
      <c r="B5745" t="s">
        <v>0</v>
      </c>
      <c r="C5745" s="4">
        <v>298062.37</v>
      </c>
      <c r="D5745" s="15" t="s">
        <v>90</v>
      </c>
      <c r="E5745" t="s">
        <v>92</v>
      </c>
      <c r="F5745">
        <v>1</v>
      </c>
    </row>
    <row r="5746" spans="1:6">
      <c r="A5746" s="7">
        <v>44598</v>
      </c>
      <c r="B5746" t="s">
        <v>0</v>
      </c>
      <c r="C5746" s="4">
        <v>298062.37</v>
      </c>
      <c r="D5746" s="15" t="s">
        <v>90</v>
      </c>
      <c r="E5746" t="s">
        <v>93</v>
      </c>
      <c r="F5746">
        <v>1</v>
      </c>
    </row>
    <row r="5747" spans="1:6">
      <c r="A5747" s="7">
        <v>44598</v>
      </c>
      <c r="B5747" t="s">
        <v>0</v>
      </c>
      <c r="C5747" s="4">
        <v>298062.37</v>
      </c>
      <c r="D5747" s="15" t="s">
        <v>90</v>
      </c>
      <c r="E5747" t="s">
        <v>94</v>
      </c>
      <c r="F5747">
        <v>1</v>
      </c>
    </row>
    <row r="5748" spans="1:6">
      <c r="A5748" s="7">
        <v>44599</v>
      </c>
      <c r="B5748" t="s">
        <v>0</v>
      </c>
      <c r="C5748" s="4">
        <v>307967.78999999998</v>
      </c>
      <c r="D5748" s="15" t="s">
        <v>73</v>
      </c>
      <c r="E5748" t="s">
        <v>56</v>
      </c>
      <c r="F5748">
        <v>30</v>
      </c>
    </row>
    <row r="5749" spans="1:6">
      <c r="A5749" s="7">
        <v>44599</v>
      </c>
      <c r="B5749" t="s">
        <v>0</v>
      </c>
      <c r="C5749" s="4">
        <v>307967.78999999998</v>
      </c>
      <c r="D5749" s="15" t="s">
        <v>73</v>
      </c>
      <c r="E5749" t="s">
        <v>55</v>
      </c>
      <c r="F5749">
        <v>372</v>
      </c>
    </row>
    <row r="5750" spans="1:6">
      <c r="A5750" s="7">
        <v>44599</v>
      </c>
      <c r="B5750" t="s">
        <v>0</v>
      </c>
      <c r="C5750" s="4">
        <v>307967.78999999998</v>
      </c>
      <c r="D5750" s="15" t="s">
        <v>76</v>
      </c>
      <c r="E5750" t="s">
        <v>25</v>
      </c>
      <c r="F5750">
        <v>96</v>
      </c>
    </row>
    <row r="5751" spans="1:6">
      <c r="A5751" s="7">
        <v>44599</v>
      </c>
      <c r="B5751" t="s">
        <v>0</v>
      </c>
      <c r="C5751" s="4">
        <v>307967.78999999998</v>
      </c>
      <c r="D5751" s="15" t="s">
        <v>78</v>
      </c>
      <c r="E5751" t="s">
        <v>57</v>
      </c>
      <c r="F5751">
        <v>127</v>
      </c>
    </row>
    <row r="5752" spans="1:6">
      <c r="A5752" s="7">
        <v>44599</v>
      </c>
      <c r="B5752" t="s">
        <v>0</v>
      </c>
      <c r="C5752" s="4">
        <v>307967.78999999998</v>
      </c>
      <c r="D5752" s="15" t="s">
        <v>78</v>
      </c>
      <c r="E5752" t="s">
        <v>58</v>
      </c>
      <c r="F5752">
        <v>103</v>
      </c>
    </row>
    <row r="5753" spans="1:6">
      <c r="A5753" s="7">
        <v>44599</v>
      </c>
      <c r="B5753" t="s">
        <v>0</v>
      </c>
      <c r="C5753" s="4">
        <v>307967.78999999998</v>
      </c>
      <c r="D5753" s="15" t="s">
        <v>79</v>
      </c>
      <c r="E5753" t="s">
        <v>36</v>
      </c>
      <c r="F5753">
        <v>42</v>
      </c>
    </row>
    <row r="5754" spans="1:6">
      <c r="A5754" s="7">
        <v>44599</v>
      </c>
      <c r="B5754" t="s">
        <v>0</v>
      </c>
      <c r="C5754" s="4">
        <v>307967.78999999998</v>
      </c>
      <c r="D5754" s="15" t="s">
        <v>80</v>
      </c>
      <c r="E5754" t="s">
        <v>60</v>
      </c>
      <c r="F5754">
        <v>177</v>
      </c>
    </row>
    <row r="5755" spans="1:6">
      <c r="A5755" s="7">
        <v>44599</v>
      </c>
      <c r="B5755" t="s">
        <v>0</v>
      </c>
      <c r="C5755" s="4">
        <v>307967.78999999998</v>
      </c>
      <c r="D5755" s="15" t="s">
        <v>80</v>
      </c>
      <c r="E5755" t="s">
        <v>59</v>
      </c>
      <c r="F5755">
        <v>0</v>
      </c>
    </row>
    <row r="5756" spans="1:6">
      <c r="A5756" s="7">
        <v>44599</v>
      </c>
      <c r="B5756" t="s">
        <v>0</v>
      </c>
      <c r="C5756" s="4">
        <v>307967.78999999998</v>
      </c>
      <c r="D5756" s="15" t="s">
        <v>81</v>
      </c>
      <c r="E5756" t="s">
        <v>15</v>
      </c>
      <c r="F5756">
        <v>40</v>
      </c>
    </row>
    <row r="5757" spans="1:6">
      <c r="A5757" s="7">
        <v>44599</v>
      </c>
      <c r="B5757" t="s">
        <v>0</v>
      </c>
      <c r="C5757" s="4">
        <v>307967.78999999998</v>
      </c>
      <c r="D5757" s="15" t="s">
        <v>81</v>
      </c>
      <c r="E5757" t="s">
        <v>16</v>
      </c>
      <c r="F5757">
        <v>0</v>
      </c>
    </row>
    <row r="5758" spans="1:6">
      <c r="A5758" s="7">
        <v>44599</v>
      </c>
      <c r="B5758" t="s">
        <v>0</v>
      </c>
      <c r="C5758" s="4">
        <v>307967.78999999998</v>
      </c>
      <c r="D5758" s="15" t="s">
        <v>81</v>
      </c>
      <c r="E5758" t="s">
        <v>17</v>
      </c>
      <c r="F5758">
        <v>80</v>
      </c>
    </row>
    <row r="5759" spans="1:6">
      <c r="A5759" s="7">
        <v>44599</v>
      </c>
      <c r="B5759" t="s">
        <v>0</v>
      </c>
      <c r="C5759" s="4">
        <v>307967.78999999998</v>
      </c>
      <c r="D5759" s="15" t="s">
        <v>82</v>
      </c>
      <c r="E5759" t="s">
        <v>19</v>
      </c>
      <c r="F5759">
        <v>0</v>
      </c>
    </row>
    <row r="5760" spans="1:6">
      <c r="A5760" s="7">
        <v>44599</v>
      </c>
      <c r="B5760" t="s">
        <v>0</v>
      </c>
      <c r="C5760" s="4">
        <v>307967.78999999998</v>
      </c>
      <c r="D5760" s="15" t="s">
        <v>83</v>
      </c>
      <c r="E5760" t="s">
        <v>14</v>
      </c>
      <c r="F5760">
        <v>10</v>
      </c>
    </row>
    <row r="5761" spans="1:6">
      <c r="A5761" s="7">
        <v>44599</v>
      </c>
      <c r="B5761" t="s">
        <v>0</v>
      </c>
      <c r="C5761" s="4">
        <v>307967.78999999998</v>
      </c>
      <c r="D5761" s="15" t="s">
        <v>84</v>
      </c>
      <c r="E5761" t="s">
        <v>38</v>
      </c>
      <c r="F5761">
        <v>551</v>
      </c>
    </row>
    <row r="5762" spans="1:6">
      <c r="A5762" s="7">
        <v>44599</v>
      </c>
      <c r="B5762" t="s">
        <v>0</v>
      </c>
      <c r="C5762" s="4">
        <v>307967.78999999998</v>
      </c>
      <c r="D5762" s="15" t="s">
        <v>85</v>
      </c>
      <c r="E5762" t="s">
        <v>40</v>
      </c>
      <c r="F5762">
        <v>18018</v>
      </c>
    </row>
    <row r="5763" spans="1:6">
      <c r="A5763" s="7">
        <v>44599</v>
      </c>
      <c r="B5763" t="s">
        <v>0</v>
      </c>
      <c r="C5763" s="4">
        <v>307967.78999999998</v>
      </c>
      <c r="D5763" s="15" t="s">
        <v>86</v>
      </c>
      <c r="E5763" t="s">
        <v>13</v>
      </c>
      <c r="F5763">
        <v>8344</v>
      </c>
    </row>
    <row r="5764" spans="1:6">
      <c r="A5764" s="7">
        <v>44599</v>
      </c>
      <c r="B5764" t="s">
        <v>0</v>
      </c>
      <c r="C5764" s="4">
        <v>307967.78999999998</v>
      </c>
      <c r="D5764" s="15" t="s">
        <v>87</v>
      </c>
      <c r="E5764" t="s">
        <v>37</v>
      </c>
      <c r="F5764">
        <v>0</v>
      </c>
    </row>
    <row r="5765" spans="1:6">
      <c r="A5765" s="7">
        <v>44599</v>
      </c>
      <c r="B5765" t="s">
        <v>0</v>
      </c>
      <c r="C5765" s="4">
        <v>307967.78999999998</v>
      </c>
      <c r="D5765" s="15" t="s">
        <v>88</v>
      </c>
      <c r="E5765" t="s">
        <v>39</v>
      </c>
      <c r="F5765">
        <v>0</v>
      </c>
    </row>
    <row r="5766" spans="1:6">
      <c r="A5766" s="7">
        <v>44599</v>
      </c>
      <c r="B5766" t="s">
        <v>0</v>
      </c>
      <c r="C5766" s="4">
        <v>307967.78999999998</v>
      </c>
      <c r="D5766" s="15" t="s">
        <v>89</v>
      </c>
      <c r="E5766" t="s">
        <v>20</v>
      </c>
      <c r="F5766">
        <v>862</v>
      </c>
    </row>
    <row r="5767" spans="1:6">
      <c r="A5767" s="7">
        <v>44599</v>
      </c>
      <c r="B5767" t="s">
        <v>0</v>
      </c>
      <c r="C5767" s="4">
        <v>307967.78999999998</v>
      </c>
      <c r="D5767" s="15" t="s">
        <v>89</v>
      </c>
      <c r="E5767" t="s">
        <v>21</v>
      </c>
      <c r="F5767">
        <v>2</v>
      </c>
    </row>
    <row r="5768" spans="1:6">
      <c r="A5768" s="7">
        <v>44599</v>
      </c>
      <c r="B5768" t="s">
        <v>0</v>
      </c>
      <c r="C5768" s="4">
        <v>307967.78999999998</v>
      </c>
      <c r="D5768" s="15" t="s">
        <v>89</v>
      </c>
      <c r="E5768" t="s">
        <v>22</v>
      </c>
      <c r="F5768">
        <v>978</v>
      </c>
    </row>
    <row r="5769" spans="1:6">
      <c r="A5769" s="7">
        <v>44599</v>
      </c>
      <c r="B5769" t="s">
        <v>0</v>
      </c>
      <c r="C5769" s="4">
        <v>307967.78999999998</v>
      </c>
      <c r="D5769" s="15" t="s">
        <v>90</v>
      </c>
      <c r="E5769" t="s">
        <v>91</v>
      </c>
      <c r="F5769">
        <v>0</v>
      </c>
    </row>
    <row r="5770" spans="1:6">
      <c r="A5770" s="7">
        <v>44599</v>
      </c>
      <c r="B5770" t="s">
        <v>0</v>
      </c>
      <c r="C5770" s="4">
        <v>307967.78999999998</v>
      </c>
      <c r="D5770" s="15" t="s">
        <v>90</v>
      </c>
      <c r="E5770" t="s">
        <v>18</v>
      </c>
      <c r="F5770">
        <v>0</v>
      </c>
    </row>
    <row r="5771" spans="1:6">
      <c r="A5771" s="7">
        <v>44599</v>
      </c>
      <c r="B5771" t="s">
        <v>0</v>
      </c>
      <c r="C5771" s="4">
        <v>307967.78999999998</v>
      </c>
      <c r="D5771" s="15" t="s">
        <v>90</v>
      </c>
      <c r="E5771" t="s">
        <v>92</v>
      </c>
      <c r="F5771">
        <v>1</v>
      </c>
    </row>
    <row r="5772" spans="1:6">
      <c r="A5772" s="7">
        <v>44599</v>
      </c>
      <c r="B5772" t="s">
        <v>0</v>
      </c>
      <c r="C5772" s="4">
        <v>307967.78999999998</v>
      </c>
      <c r="D5772" s="15" t="s">
        <v>90</v>
      </c>
      <c r="E5772" t="s">
        <v>93</v>
      </c>
      <c r="F5772">
        <v>1</v>
      </c>
    </row>
    <row r="5773" spans="1:6">
      <c r="A5773" s="7">
        <v>44599</v>
      </c>
      <c r="B5773" t="s">
        <v>0</v>
      </c>
      <c r="C5773" s="4">
        <v>307967.78999999998</v>
      </c>
      <c r="D5773" s="15" t="s">
        <v>90</v>
      </c>
      <c r="E5773" t="s">
        <v>94</v>
      </c>
      <c r="F5773">
        <v>1</v>
      </c>
    </row>
    <row r="5774" spans="1:6">
      <c r="A5774" s="7">
        <v>44600</v>
      </c>
      <c r="B5774" t="s">
        <v>0</v>
      </c>
      <c r="C5774" s="4">
        <v>263572.26</v>
      </c>
      <c r="D5774" s="15" t="s">
        <v>73</v>
      </c>
      <c r="E5774" t="s">
        <v>56</v>
      </c>
      <c r="F5774">
        <v>37</v>
      </c>
    </row>
    <row r="5775" spans="1:6">
      <c r="A5775" s="7">
        <v>44600</v>
      </c>
      <c r="B5775" t="s">
        <v>0</v>
      </c>
      <c r="C5775" s="4">
        <v>263572.26</v>
      </c>
      <c r="D5775" s="15" t="s">
        <v>73</v>
      </c>
      <c r="E5775" t="s">
        <v>55</v>
      </c>
      <c r="F5775">
        <v>333</v>
      </c>
    </row>
    <row r="5776" spans="1:6">
      <c r="A5776" s="7">
        <v>44600</v>
      </c>
      <c r="B5776" t="s">
        <v>0</v>
      </c>
      <c r="C5776" s="4">
        <v>263572.26</v>
      </c>
      <c r="D5776" s="15" t="s">
        <v>76</v>
      </c>
      <c r="E5776" t="s">
        <v>25</v>
      </c>
      <c r="F5776">
        <v>135</v>
      </c>
    </row>
    <row r="5777" spans="1:6">
      <c r="A5777" s="7">
        <v>44600</v>
      </c>
      <c r="B5777" t="s">
        <v>0</v>
      </c>
      <c r="C5777" s="4">
        <v>263572.26</v>
      </c>
      <c r="D5777" s="15" t="s">
        <v>78</v>
      </c>
      <c r="E5777" t="s">
        <v>57</v>
      </c>
      <c r="F5777">
        <v>130</v>
      </c>
    </row>
    <row r="5778" spans="1:6">
      <c r="A5778" s="7">
        <v>44600</v>
      </c>
      <c r="B5778" t="s">
        <v>0</v>
      </c>
      <c r="C5778" s="4">
        <v>263572.26</v>
      </c>
      <c r="D5778" s="15" t="s">
        <v>78</v>
      </c>
      <c r="E5778" t="s">
        <v>58</v>
      </c>
      <c r="F5778">
        <v>125</v>
      </c>
    </row>
    <row r="5779" spans="1:6">
      <c r="A5779" s="7">
        <v>44600</v>
      </c>
      <c r="B5779" t="s">
        <v>0</v>
      </c>
      <c r="C5779" s="4">
        <v>263572.26</v>
      </c>
      <c r="D5779" s="15" t="s">
        <v>79</v>
      </c>
      <c r="E5779" t="s">
        <v>36</v>
      </c>
      <c r="F5779">
        <v>39</v>
      </c>
    </row>
    <row r="5780" spans="1:6">
      <c r="A5780" s="7">
        <v>44600</v>
      </c>
      <c r="B5780" t="s">
        <v>0</v>
      </c>
      <c r="C5780" s="4">
        <v>263572.26</v>
      </c>
      <c r="D5780" s="15" t="s">
        <v>80</v>
      </c>
      <c r="E5780" t="s">
        <v>60</v>
      </c>
      <c r="F5780">
        <v>189</v>
      </c>
    </row>
    <row r="5781" spans="1:6">
      <c r="A5781" s="7">
        <v>44600</v>
      </c>
      <c r="B5781" t="s">
        <v>0</v>
      </c>
      <c r="C5781" s="4">
        <v>263572.26</v>
      </c>
      <c r="D5781" s="15" t="s">
        <v>80</v>
      </c>
      <c r="E5781" t="s">
        <v>59</v>
      </c>
      <c r="F5781">
        <v>0</v>
      </c>
    </row>
    <row r="5782" spans="1:6">
      <c r="A5782" s="7">
        <v>44600</v>
      </c>
      <c r="B5782" t="s">
        <v>0</v>
      </c>
      <c r="C5782" s="4">
        <v>263572.26</v>
      </c>
      <c r="D5782" s="15" t="s">
        <v>81</v>
      </c>
      <c r="E5782" t="s">
        <v>15</v>
      </c>
      <c r="F5782">
        <v>75</v>
      </c>
    </row>
    <row r="5783" spans="1:6">
      <c r="A5783" s="7">
        <v>44600</v>
      </c>
      <c r="B5783" t="s">
        <v>0</v>
      </c>
      <c r="C5783" s="4">
        <v>263572.26</v>
      </c>
      <c r="D5783" s="15" t="s">
        <v>81</v>
      </c>
      <c r="E5783" t="s">
        <v>16</v>
      </c>
      <c r="F5783">
        <v>0</v>
      </c>
    </row>
    <row r="5784" spans="1:6">
      <c r="A5784" s="7">
        <v>44600</v>
      </c>
      <c r="B5784" t="s">
        <v>0</v>
      </c>
      <c r="C5784" s="4">
        <v>263572.26</v>
      </c>
      <c r="D5784" s="15" t="s">
        <v>81</v>
      </c>
      <c r="E5784" t="s">
        <v>17</v>
      </c>
      <c r="F5784">
        <v>84</v>
      </c>
    </row>
    <row r="5785" spans="1:6">
      <c r="A5785" s="7">
        <v>44600</v>
      </c>
      <c r="B5785" t="s">
        <v>0</v>
      </c>
      <c r="C5785" s="4">
        <v>263572.26</v>
      </c>
      <c r="D5785" s="15" t="s">
        <v>82</v>
      </c>
      <c r="E5785" t="s">
        <v>19</v>
      </c>
      <c r="F5785">
        <v>1</v>
      </c>
    </row>
    <row r="5786" spans="1:6">
      <c r="A5786" s="7">
        <v>44600</v>
      </c>
      <c r="B5786" t="s">
        <v>0</v>
      </c>
      <c r="C5786" s="4">
        <v>263572.26</v>
      </c>
      <c r="D5786" s="15" t="s">
        <v>83</v>
      </c>
      <c r="E5786" t="s">
        <v>14</v>
      </c>
      <c r="F5786">
        <v>8</v>
      </c>
    </row>
    <row r="5787" spans="1:6">
      <c r="A5787" s="7">
        <v>44600</v>
      </c>
      <c r="B5787" t="s">
        <v>0</v>
      </c>
      <c r="C5787" s="4">
        <v>263572.26</v>
      </c>
      <c r="D5787" s="15" t="s">
        <v>84</v>
      </c>
      <c r="E5787" t="s">
        <v>38</v>
      </c>
      <c r="F5787">
        <v>570</v>
      </c>
    </row>
    <row r="5788" spans="1:6">
      <c r="A5788" s="7">
        <v>44600</v>
      </c>
      <c r="B5788" t="s">
        <v>0</v>
      </c>
      <c r="C5788" s="4">
        <v>263572.26</v>
      </c>
      <c r="D5788" s="15" t="s">
        <v>85</v>
      </c>
      <c r="E5788" t="s">
        <v>40</v>
      </c>
      <c r="F5788">
        <v>17935</v>
      </c>
    </row>
    <row r="5789" spans="1:6">
      <c r="A5789" s="7">
        <v>44600</v>
      </c>
      <c r="B5789" t="s">
        <v>0</v>
      </c>
      <c r="C5789" s="4">
        <v>263572.26</v>
      </c>
      <c r="D5789" s="15" t="s">
        <v>86</v>
      </c>
      <c r="E5789" t="s">
        <v>13</v>
      </c>
      <c r="F5789">
        <v>15220</v>
      </c>
    </row>
    <row r="5790" spans="1:6">
      <c r="A5790" s="7">
        <v>44600</v>
      </c>
      <c r="B5790" t="s">
        <v>0</v>
      </c>
      <c r="C5790" s="4">
        <v>263572.26</v>
      </c>
      <c r="D5790" s="15" t="s">
        <v>87</v>
      </c>
      <c r="E5790" t="s">
        <v>37</v>
      </c>
      <c r="F5790">
        <v>0</v>
      </c>
    </row>
    <row r="5791" spans="1:6">
      <c r="A5791" s="7">
        <v>44600</v>
      </c>
      <c r="B5791" t="s">
        <v>0</v>
      </c>
      <c r="C5791" s="4">
        <v>263572.26</v>
      </c>
      <c r="D5791" s="15" t="s">
        <v>88</v>
      </c>
      <c r="E5791" t="s">
        <v>39</v>
      </c>
      <c r="F5791">
        <v>0</v>
      </c>
    </row>
    <row r="5792" spans="1:6">
      <c r="A5792" s="7">
        <v>44600</v>
      </c>
      <c r="B5792" t="s">
        <v>0</v>
      </c>
      <c r="C5792" s="4">
        <v>263572.26</v>
      </c>
      <c r="D5792" s="15" t="s">
        <v>89</v>
      </c>
      <c r="E5792" t="s">
        <v>20</v>
      </c>
      <c r="F5792">
        <v>820</v>
      </c>
    </row>
    <row r="5793" spans="1:6">
      <c r="A5793" s="7">
        <v>44600</v>
      </c>
      <c r="B5793" t="s">
        <v>0</v>
      </c>
      <c r="C5793" s="4">
        <v>263572.26</v>
      </c>
      <c r="D5793" s="15" t="s">
        <v>89</v>
      </c>
      <c r="E5793" t="s">
        <v>21</v>
      </c>
      <c r="F5793">
        <v>2</v>
      </c>
    </row>
    <row r="5794" spans="1:6">
      <c r="A5794" s="7">
        <v>44600</v>
      </c>
      <c r="B5794" t="s">
        <v>0</v>
      </c>
      <c r="C5794" s="4">
        <v>263572.26</v>
      </c>
      <c r="D5794" s="15" t="s">
        <v>89</v>
      </c>
      <c r="E5794" t="s">
        <v>22</v>
      </c>
      <c r="F5794">
        <v>957</v>
      </c>
    </row>
    <row r="5795" spans="1:6">
      <c r="A5795" s="7">
        <v>44600</v>
      </c>
      <c r="B5795" t="s">
        <v>0</v>
      </c>
      <c r="C5795" s="4">
        <v>263572.26</v>
      </c>
      <c r="D5795" s="15" t="s">
        <v>90</v>
      </c>
      <c r="E5795" t="s">
        <v>91</v>
      </c>
      <c r="F5795">
        <v>0</v>
      </c>
    </row>
    <row r="5796" spans="1:6">
      <c r="A5796" s="7">
        <v>44600</v>
      </c>
      <c r="B5796" t="s">
        <v>0</v>
      </c>
      <c r="C5796" s="4">
        <v>263572.26</v>
      </c>
      <c r="D5796" s="15" t="s">
        <v>90</v>
      </c>
      <c r="E5796" t="s">
        <v>18</v>
      </c>
      <c r="F5796">
        <v>0</v>
      </c>
    </row>
    <row r="5797" spans="1:6">
      <c r="A5797" s="7">
        <v>44600</v>
      </c>
      <c r="B5797" t="s">
        <v>0</v>
      </c>
      <c r="C5797" s="4">
        <v>263572.26</v>
      </c>
      <c r="D5797" s="15" t="s">
        <v>90</v>
      </c>
      <c r="E5797" t="s">
        <v>92</v>
      </c>
      <c r="F5797">
        <v>1</v>
      </c>
    </row>
    <row r="5798" spans="1:6">
      <c r="A5798" s="7">
        <v>44600</v>
      </c>
      <c r="B5798" t="s">
        <v>0</v>
      </c>
      <c r="C5798" s="4">
        <v>263572.26</v>
      </c>
      <c r="D5798" s="15" t="s">
        <v>90</v>
      </c>
      <c r="E5798" t="s">
        <v>93</v>
      </c>
      <c r="F5798">
        <v>0</v>
      </c>
    </row>
    <row r="5799" spans="1:6">
      <c r="A5799" s="7">
        <v>44600</v>
      </c>
      <c r="B5799" t="s">
        <v>0</v>
      </c>
      <c r="C5799" s="4">
        <v>263572.26</v>
      </c>
      <c r="D5799" s="15" t="s">
        <v>90</v>
      </c>
      <c r="E5799" t="s">
        <v>94</v>
      </c>
      <c r="F5799">
        <v>1</v>
      </c>
    </row>
    <row r="5800" spans="1:6">
      <c r="A5800" s="7">
        <v>44601</v>
      </c>
      <c r="B5800" t="s">
        <v>0</v>
      </c>
      <c r="C5800" s="4">
        <v>268381.08</v>
      </c>
      <c r="D5800" s="15" t="s">
        <v>73</v>
      </c>
      <c r="E5800" t="s">
        <v>56</v>
      </c>
      <c r="F5800">
        <v>42</v>
      </c>
    </row>
    <row r="5801" spans="1:6">
      <c r="A5801" s="7">
        <v>44601</v>
      </c>
      <c r="B5801" t="s">
        <v>0</v>
      </c>
      <c r="C5801" s="4">
        <v>268381.08</v>
      </c>
      <c r="D5801" s="15" t="s">
        <v>73</v>
      </c>
      <c r="E5801" t="s">
        <v>55</v>
      </c>
      <c r="F5801">
        <v>316</v>
      </c>
    </row>
    <row r="5802" spans="1:6">
      <c r="A5802" s="7">
        <v>44601</v>
      </c>
      <c r="B5802" t="s">
        <v>0</v>
      </c>
      <c r="C5802" s="4">
        <v>268381.08</v>
      </c>
      <c r="D5802" s="15" t="s">
        <v>76</v>
      </c>
      <c r="E5802" t="s">
        <v>25</v>
      </c>
      <c r="F5802">
        <v>116</v>
      </c>
    </row>
    <row r="5803" spans="1:6">
      <c r="A5803" s="7">
        <v>44601</v>
      </c>
      <c r="B5803" t="s">
        <v>0</v>
      </c>
      <c r="C5803" s="4">
        <v>268381.08</v>
      </c>
      <c r="D5803" s="15" t="s">
        <v>78</v>
      </c>
      <c r="E5803" t="s">
        <v>57</v>
      </c>
      <c r="F5803">
        <v>144</v>
      </c>
    </row>
    <row r="5804" spans="1:6">
      <c r="A5804" s="7">
        <v>44601</v>
      </c>
      <c r="B5804" t="s">
        <v>0</v>
      </c>
      <c r="C5804" s="4">
        <v>268381.08</v>
      </c>
      <c r="D5804" s="15" t="s">
        <v>78</v>
      </c>
      <c r="E5804" t="s">
        <v>58</v>
      </c>
      <c r="F5804">
        <v>139</v>
      </c>
    </row>
    <row r="5805" spans="1:6">
      <c r="A5805" s="7">
        <v>44601</v>
      </c>
      <c r="B5805" t="s">
        <v>0</v>
      </c>
      <c r="C5805" s="4">
        <v>268381.08</v>
      </c>
      <c r="D5805" s="15" t="s">
        <v>79</v>
      </c>
      <c r="E5805" t="s">
        <v>36</v>
      </c>
      <c r="F5805">
        <v>35</v>
      </c>
    </row>
    <row r="5806" spans="1:6">
      <c r="A5806" s="7">
        <v>44601</v>
      </c>
      <c r="B5806" t="s">
        <v>0</v>
      </c>
      <c r="C5806" s="4">
        <v>268381.08</v>
      </c>
      <c r="D5806" s="15" t="s">
        <v>80</v>
      </c>
      <c r="E5806" t="s">
        <v>60</v>
      </c>
      <c r="F5806">
        <v>186</v>
      </c>
    </row>
    <row r="5807" spans="1:6">
      <c r="A5807" s="7">
        <v>44601</v>
      </c>
      <c r="B5807" t="s">
        <v>0</v>
      </c>
      <c r="C5807" s="4">
        <v>268381.08</v>
      </c>
      <c r="D5807" s="15" t="s">
        <v>80</v>
      </c>
      <c r="E5807" t="s">
        <v>59</v>
      </c>
      <c r="F5807">
        <v>0</v>
      </c>
    </row>
    <row r="5808" spans="1:6">
      <c r="A5808" s="7">
        <v>44601</v>
      </c>
      <c r="B5808" t="s">
        <v>0</v>
      </c>
      <c r="C5808" s="4">
        <v>268381.08</v>
      </c>
      <c r="D5808" s="15" t="s">
        <v>81</v>
      </c>
      <c r="E5808" t="s">
        <v>15</v>
      </c>
      <c r="F5808">
        <v>88</v>
      </c>
    </row>
    <row r="5809" spans="1:6">
      <c r="A5809" s="7">
        <v>44601</v>
      </c>
      <c r="B5809" t="s">
        <v>0</v>
      </c>
      <c r="C5809" s="4">
        <v>268381.08</v>
      </c>
      <c r="D5809" s="15" t="s">
        <v>81</v>
      </c>
      <c r="E5809" t="s">
        <v>16</v>
      </c>
      <c r="F5809">
        <v>0</v>
      </c>
    </row>
    <row r="5810" spans="1:6">
      <c r="A5810" s="7">
        <v>44601</v>
      </c>
      <c r="B5810" t="s">
        <v>0</v>
      </c>
      <c r="C5810" s="4">
        <v>268381.08</v>
      </c>
      <c r="D5810" s="15" t="s">
        <v>81</v>
      </c>
      <c r="E5810" t="s">
        <v>17</v>
      </c>
      <c r="F5810">
        <v>87</v>
      </c>
    </row>
    <row r="5811" spans="1:6">
      <c r="A5811" s="7">
        <v>44601</v>
      </c>
      <c r="B5811" t="s">
        <v>0</v>
      </c>
      <c r="C5811" s="4">
        <v>268381.08</v>
      </c>
      <c r="D5811" s="15" t="s">
        <v>82</v>
      </c>
      <c r="E5811" t="s">
        <v>19</v>
      </c>
      <c r="F5811">
        <v>1</v>
      </c>
    </row>
    <row r="5812" spans="1:6">
      <c r="A5812" s="7">
        <v>44601</v>
      </c>
      <c r="B5812" t="s">
        <v>0</v>
      </c>
      <c r="C5812" s="4">
        <v>268381.08</v>
      </c>
      <c r="D5812" s="15" t="s">
        <v>83</v>
      </c>
      <c r="E5812" t="s">
        <v>14</v>
      </c>
      <c r="F5812">
        <v>8</v>
      </c>
    </row>
    <row r="5813" spans="1:6">
      <c r="A5813" s="7">
        <v>44601</v>
      </c>
      <c r="B5813" t="s">
        <v>0</v>
      </c>
      <c r="C5813" s="4">
        <v>268381.08</v>
      </c>
      <c r="D5813" s="15" t="s">
        <v>84</v>
      </c>
      <c r="E5813" t="s">
        <v>38</v>
      </c>
      <c r="F5813">
        <v>818</v>
      </c>
    </row>
    <row r="5814" spans="1:6">
      <c r="A5814" s="7">
        <v>44601</v>
      </c>
      <c r="B5814" t="s">
        <v>0</v>
      </c>
      <c r="C5814" s="4">
        <v>268381.08</v>
      </c>
      <c r="D5814" s="15" t="s">
        <v>85</v>
      </c>
      <c r="E5814" t="s">
        <v>40</v>
      </c>
      <c r="F5814">
        <v>17735</v>
      </c>
    </row>
    <row r="5815" spans="1:6">
      <c r="A5815" s="7">
        <v>44601</v>
      </c>
      <c r="B5815" t="s">
        <v>0</v>
      </c>
      <c r="C5815" s="4">
        <v>268381.08</v>
      </c>
      <c r="D5815" s="15" t="s">
        <v>86</v>
      </c>
      <c r="E5815" t="s">
        <v>13</v>
      </c>
      <c r="F5815">
        <v>16112</v>
      </c>
    </row>
    <row r="5816" spans="1:6">
      <c r="A5816" s="7">
        <v>44601</v>
      </c>
      <c r="B5816" t="s">
        <v>0</v>
      </c>
      <c r="C5816" s="4">
        <v>268381.08</v>
      </c>
      <c r="D5816" s="15" t="s">
        <v>87</v>
      </c>
      <c r="E5816" t="s">
        <v>37</v>
      </c>
      <c r="F5816">
        <v>0</v>
      </c>
    </row>
    <row r="5817" spans="1:6">
      <c r="A5817" s="7">
        <v>44601</v>
      </c>
      <c r="B5817" t="s">
        <v>0</v>
      </c>
      <c r="C5817" s="4">
        <v>268381.08</v>
      </c>
      <c r="D5817" s="15" t="s">
        <v>88</v>
      </c>
      <c r="E5817" t="s">
        <v>39</v>
      </c>
      <c r="F5817">
        <v>0</v>
      </c>
    </row>
    <row r="5818" spans="1:6">
      <c r="A5818" s="7">
        <v>44601</v>
      </c>
      <c r="B5818" t="s">
        <v>0</v>
      </c>
      <c r="C5818" s="4">
        <v>268381.08</v>
      </c>
      <c r="D5818" s="15" t="s">
        <v>89</v>
      </c>
      <c r="E5818" t="s">
        <v>20</v>
      </c>
      <c r="F5818">
        <v>776</v>
      </c>
    </row>
    <row r="5819" spans="1:6">
      <c r="A5819" s="7">
        <v>44601</v>
      </c>
      <c r="B5819" t="s">
        <v>0</v>
      </c>
      <c r="C5819" s="4">
        <v>268381.08</v>
      </c>
      <c r="D5819" s="15" t="s">
        <v>89</v>
      </c>
      <c r="E5819" t="s">
        <v>21</v>
      </c>
      <c r="F5819">
        <v>2</v>
      </c>
    </row>
    <row r="5820" spans="1:6">
      <c r="A5820" s="7">
        <v>44601</v>
      </c>
      <c r="B5820" t="s">
        <v>0</v>
      </c>
      <c r="C5820" s="4">
        <v>268381.08</v>
      </c>
      <c r="D5820" s="15" t="s">
        <v>89</v>
      </c>
      <c r="E5820" t="s">
        <v>22</v>
      </c>
      <c r="F5820">
        <v>911</v>
      </c>
    </row>
    <row r="5821" spans="1:6">
      <c r="A5821" s="7">
        <v>44601</v>
      </c>
      <c r="B5821" t="s">
        <v>0</v>
      </c>
      <c r="C5821" s="4">
        <v>268381.08</v>
      </c>
      <c r="D5821" s="15" t="s">
        <v>90</v>
      </c>
      <c r="E5821" t="s">
        <v>91</v>
      </c>
      <c r="F5821">
        <v>0</v>
      </c>
    </row>
    <row r="5822" spans="1:6">
      <c r="A5822" s="7">
        <v>44601</v>
      </c>
      <c r="B5822" t="s">
        <v>0</v>
      </c>
      <c r="C5822" s="4">
        <v>268381.08</v>
      </c>
      <c r="D5822" s="15" t="s">
        <v>90</v>
      </c>
      <c r="E5822" t="s">
        <v>18</v>
      </c>
      <c r="F5822">
        <v>0</v>
      </c>
    </row>
    <row r="5823" spans="1:6">
      <c r="A5823" s="7">
        <v>44601</v>
      </c>
      <c r="B5823" t="s">
        <v>0</v>
      </c>
      <c r="C5823" s="4">
        <v>268381.08</v>
      </c>
      <c r="D5823" s="15" t="s">
        <v>90</v>
      </c>
      <c r="E5823" t="s">
        <v>92</v>
      </c>
      <c r="F5823">
        <v>1</v>
      </c>
    </row>
    <row r="5824" spans="1:6">
      <c r="A5824" s="7">
        <v>44601</v>
      </c>
      <c r="B5824" t="s">
        <v>0</v>
      </c>
      <c r="C5824" s="4">
        <v>268381.08</v>
      </c>
      <c r="D5824" s="15" t="s">
        <v>90</v>
      </c>
      <c r="E5824" t="s">
        <v>93</v>
      </c>
      <c r="F5824">
        <v>1</v>
      </c>
    </row>
    <row r="5825" spans="1:6">
      <c r="A5825" s="7">
        <v>44601</v>
      </c>
      <c r="B5825" t="s">
        <v>0</v>
      </c>
      <c r="C5825" s="4">
        <v>268381.08</v>
      </c>
      <c r="D5825" s="15" t="s">
        <v>90</v>
      </c>
      <c r="E5825" t="s">
        <v>94</v>
      </c>
      <c r="F5825">
        <v>1</v>
      </c>
    </row>
    <row r="5826" spans="1:6">
      <c r="A5826" s="7">
        <v>44602</v>
      </c>
      <c r="B5826" t="s">
        <v>0</v>
      </c>
      <c r="C5826" s="4">
        <v>252666.5</v>
      </c>
      <c r="D5826" s="15" t="s">
        <v>73</v>
      </c>
      <c r="E5826" t="s">
        <v>56</v>
      </c>
      <c r="F5826">
        <v>38</v>
      </c>
    </row>
    <row r="5827" spans="1:6">
      <c r="A5827" s="7">
        <v>44602</v>
      </c>
      <c r="B5827" t="s">
        <v>0</v>
      </c>
      <c r="C5827" s="4">
        <v>252666.5</v>
      </c>
      <c r="D5827" s="15" t="s">
        <v>73</v>
      </c>
      <c r="E5827" t="s">
        <v>55</v>
      </c>
      <c r="F5827">
        <v>343</v>
      </c>
    </row>
    <row r="5828" spans="1:6">
      <c r="A5828" s="7">
        <v>44602</v>
      </c>
      <c r="B5828" t="s">
        <v>0</v>
      </c>
      <c r="C5828" s="4">
        <v>252666.5</v>
      </c>
      <c r="D5828" s="15" t="s">
        <v>76</v>
      </c>
      <c r="E5828" t="s">
        <v>25</v>
      </c>
      <c r="F5828">
        <v>87</v>
      </c>
    </row>
    <row r="5829" spans="1:6">
      <c r="A5829" s="7">
        <v>44602</v>
      </c>
      <c r="B5829" t="s">
        <v>0</v>
      </c>
      <c r="C5829" s="4">
        <v>252666.5</v>
      </c>
      <c r="D5829" s="15" t="s">
        <v>78</v>
      </c>
      <c r="E5829" t="s">
        <v>57</v>
      </c>
      <c r="F5829">
        <v>124</v>
      </c>
    </row>
    <row r="5830" spans="1:6">
      <c r="A5830" s="7">
        <v>44602</v>
      </c>
      <c r="B5830" t="s">
        <v>0</v>
      </c>
      <c r="C5830" s="4">
        <v>252666.5</v>
      </c>
      <c r="D5830" s="15" t="s">
        <v>78</v>
      </c>
      <c r="E5830" t="s">
        <v>58</v>
      </c>
      <c r="F5830">
        <v>121</v>
      </c>
    </row>
    <row r="5831" spans="1:6">
      <c r="A5831" s="7">
        <v>44602</v>
      </c>
      <c r="B5831" t="s">
        <v>0</v>
      </c>
      <c r="C5831" s="4">
        <v>252666.5</v>
      </c>
      <c r="D5831" s="15" t="s">
        <v>79</v>
      </c>
      <c r="E5831" t="s">
        <v>36</v>
      </c>
      <c r="F5831">
        <v>30</v>
      </c>
    </row>
    <row r="5832" spans="1:6">
      <c r="A5832" s="7">
        <v>44602</v>
      </c>
      <c r="B5832" t="s">
        <v>0</v>
      </c>
      <c r="C5832" s="4">
        <v>252666.5</v>
      </c>
      <c r="D5832" s="15" t="s">
        <v>80</v>
      </c>
      <c r="E5832" t="s">
        <v>60</v>
      </c>
      <c r="F5832">
        <v>220</v>
      </c>
    </row>
    <row r="5833" spans="1:6">
      <c r="A5833" s="7">
        <v>44602</v>
      </c>
      <c r="B5833" t="s">
        <v>0</v>
      </c>
      <c r="C5833" s="4">
        <v>252666.5</v>
      </c>
      <c r="D5833" s="15" t="s">
        <v>80</v>
      </c>
      <c r="E5833" t="s">
        <v>59</v>
      </c>
      <c r="F5833">
        <v>0</v>
      </c>
    </row>
    <row r="5834" spans="1:6">
      <c r="A5834" s="7">
        <v>44602</v>
      </c>
      <c r="B5834" t="s">
        <v>0</v>
      </c>
      <c r="C5834" s="4">
        <v>252666.5</v>
      </c>
      <c r="D5834" s="15" t="s">
        <v>81</v>
      </c>
      <c r="E5834" t="s">
        <v>15</v>
      </c>
      <c r="F5834">
        <v>70</v>
      </c>
    </row>
    <row r="5835" spans="1:6">
      <c r="A5835" s="7">
        <v>44602</v>
      </c>
      <c r="B5835" t="s">
        <v>0</v>
      </c>
      <c r="C5835" s="4">
        <v>252666.5</v>
      </c>
      <c r="D5835" s="15" t="s">
        <v>81</v>
      </c>
      <c r="E5835" t="s">
        <v>16</v>
      </c>
      <c r="F5835">
        <v>0</v>
      </c>
    </row>
    <row r="5836" spans="1:6">
      <c r="A5836" s="7">
        <v>44602</v>
      </c>
      <c r="B5836" t="s">
        <v>0</v>
      </c>
      <c r="C5836" s="4">
        <v>252666.5</v>
      </c>
      <c r="D5836" s="15" t="s">
        <v>81</v>
      </c>
      <c r="E5836" t="s">
        <v>17</v>
      </c>
      <c r="F5836">
        <v>99</v>
      </c>
    </row>
    <row r="5837" spans="1:6">
      <c r="A5837" s="7">
        <v>44602</v>
      </c>
      <c r="B5837" t="s">
        <v>0</v>
      </c>
      <c r="C5837" s="4">
        <v>252666.5</v>
      </c>
      <c r="D5837" s="15" t="s">
        <v>82</v>
      </c>
      <c r="E5837" t="s">
        <v>19</v>
      </c>
      <c r="F5837">
        <v>6</v>
      </c>
    </row>
    <row r="5838" spans="1:6">
      <c r="A5838" s="7">
        <v>44602</v>
      </c>
      <c r="B5838" t="s">
        <v>0</v>
      </c>
      <c r="C5838" s="4">
        <v>252666.5</v>
      </c>
      <c r="D5838" s="15" t="s">
        <v>83</v>
      </c>
      <c r="E5838" t="s">
        <v>14</v>
      </c>
      <c r="F5838">
        <v>7</v>
      </c>
    </row>
    <row r="5839" spans="1:6">
      <c r="A5839" s="7">
        <v>44602</v>
      </c>
      <c r="B5839" t="s">
        <v>0</v>
      </c>
      <c r="C5839" s="4">
        <v>252666.5</v>
      </c>
      <c r="D5839" s="15" t="s">
        <v>84</v>
      </c>
      <c r="E5839" t="s">
        <v>38</v>
      </c>
      <c r="F5839">
        <v>869</v>
      </c>
    </row>
    <row r="5840" spans="1:6">
      <c r="A5840" s="7">
        <v>44602</v>
      </c>
      <c r="B5840" t="s">
        <v>0</v>
      </c>
      <c r="C5840" s="4">
        <v>252666.5</v>
      </c>
      <c r="D5840" s="15" t="s">
        <v>85</v>
      </c>
      <c r="E5840" t="s">
        <v>40</v>
      </c>
      <c r="F5840">
        <v>16960</v>
      </c>
    </row>
    <row r="5841" spans="1:6">
      <c r="A5841" s="7">
        <v>44602</v>
      </c>
      <c r="B5841" t="s">
        <v>0</v>
      </c>
      <c r="C5841" s="4">
        <v>252666.5</v>
      </c>
      <c r="D5841" s="15" t="s">
        <v>86</v>
      </c>
      <c r="E5841" t="s">
        <v>13</v>
      </c>
      <c r="F5841">
        <v>17550</v>
      </c>
    </row>
    <row r="5842" spans="1:6">
      <c r="A5842" s="7">
        <v>44602</v>
      </c>
      <c r="B5842" t="s">
        <v>0</v>
      </c>
      <c r="C5842" s="4">
        <v>252666.5</v>
      </c>
      <c r="D5842" s="15" t="s">
        <v>87</v>
      </c>
      <c r="E5842" t="s">
        <v>37</v>
      </c>
      <c r="F5842">
        <v>0</v>
      </c>
    </row>
    <row r="5843" spans="1:6">
      <c r="A5843" s="7">
        <v>44602</v>
      </c>
      <c r="B5843" t="s">
        <v>0</v>
      </c>
      <c r="C5843" s="4">
        <v>252666.5</v>
      </c>
      <c r="D5843" s="15" t="s">
        <v>88</v>
      </c>
      <c r="E5843" t="s">
        <v>39</v>
      </c>
      <c r="F5843">
        <v>0</v>
      </c>
    </row>
    <row r="5844" spans="1:6">
      <c r="A5844" s="7">
        <v>44602</v>
      </c>
      <c r="B5844" t="s">
        <v>0</v>
      </c>
      <c r="C5844" s="4">
        <v>252666.5</v>
      </c>
      <c r="D5844" s="15" t="s">
        <v>89</v>
      </c>
      <c r="E5844" t="s">
        <v>20</v>
      </c>
      <c r="F5844">
        <v>737</v>
      </c>
    </row>
    <row r="5845" spans="1:6">
      <c r="A5845" s="7">
        <v>44602</v>
      </c>
      <c r="B5845" t="s">
        <v>0</v>
      </c>
      <c r="C5845" s="4">
        <v>252666.5</v>
      </c>
      <c r="D5845" s="15" t="s">
        <v>89</v>
      </c>
      <c r="E5845" t="s">
        <v>21</v>
      </c>
      <c r="F5845">
        <v>2</v>
      </c>
    </row>
    <row r="5846" spans="1:6">
      <c r="A5846" s="7">
        <v>44602</v>
      </c>
      <c r="B5846" t="s">
        <v>0</v>
      </c>
      <c r="C5846" s="4">
        <v>252666.5</v>
      </c>
      <c r="D5846" s="15" t="s">
        <v>89</v>
      </c>
      <c r="E5846" t="s">
        <v>22</v>
      </c>
      <c r="F5846">
        <v>1028</v>
      </c>
    </row>
    <row r="5847" spans="1:6">
      <c r="A5847" s="7">
        <v>44602</v>
      </c>
      <c r="B5847" t="s">
        <v>0</v>
      </c>
      <c r="C5847" s="4">
        <v>252666.5</v>
      </c>
      <c r="D5847" s="15" t="s">
        <v>90</v>
      </c>
      <c r="E5847" t="s">
        <v>91</v>
      </c>
      <c r="F5847">
        <v>1</v>
      </c>
    </row>
    <row r="5848" spans="1:6">
      <c r="A5848" s="7">
        <v>44602</v>
      </c>
      <c r="B5848" t="s">
        <v>0</v>
      </c>
      <c r="C5848" s="4">
        <v>252666.5</v>
      </c>
      <c r="D5848" s="15" t="s">
        <v>90</v>
      </c>
      <c r="E5848" t="s">
        <v>18</v>
      </c>
      <c r="F5848">
        <v>0</v>
      </c>
    </row>
    <row r="5849" spans="1:6">
      <c r="A5849" s="7">
        <v>44602</v>
      </c>
      <c r="B5849" t="s">
        <v>0</v>
      </c>
      <c r="C5849" s="4">
        <v>252666.5</v>
      </c>
      <c r="D5849" s="15" t="s">
        <v>90</v>
      </c>
      <c r="E5849" t="s">
        <v>92</v>
      </c>
      <c r="F5849">
        <v>1</v>
      </c>
    </row>
    <row r="5850" spans="1:6">
      <c r="A5850" s="7">
        <v>44602</v>
      </c>
      <c r="B5850" t="s">
        <v>0</v>
      </c>
      <c r="C5850" s="4">
        <v>252666.5</v>
      </c>
      <c r="D5850" s="15" t="s">
        <v>90</v>
      </c>
      <c r="E5850" t="s">
        <v>93</v>
      </c>
      <c r="F5850">
        <v>1</v>
      </c>
    </row>
    <row r="5851" spans="1:6">
      <c r="A5851" s="7">
        <v>44602</v>
      </c>
      <c r="B5851" t="s">
        <v>0</v>
      </c>
      <c r="C5851" s="4">
        <v>252666.5</v>
      </c>
      <c r="D5851" s="15" t="s">
        <v>90</v>
      </c>
      <c r="E5851" t="s">
        <v>94</v>
      </c>
      <c r="F5851">
        <v>0</v>
      </c>
    </row>
    <row r="5852" spans="1:6">
      <c r="A5852" s="7">
        <v>44603</v>
      </c>
      <c r="B5852" t="s">
        <v>0</v>
      </c>
      <c r="C5852" s="4">
        <v>256462.56</v>
      </c>
      <c r="D5852" s="15" t="s">
        <v>73</v>
      </c>
      <c r="E5852" t="s">
        <v>56</v>
      </c>
      <c r="F5852">
        <v>38</v>
      </c>
    </row>
    <row r="5853" spans="1:6">
      <c r="A5853" s="7">
        <v>44603</v>
      </c>
      <c r="B5853" t="s">
        <v>0</v>
      </c>
      <c r="C5853" s="4">
        <v>256462.56</v>
      </c>
      <c r="D5853" s="15" t="s">
        <v>73</v>
      </c>
      <c r="E5853" t="s">
        <v>55</v>
      </c>
      <c r="F5853">
        <v>13</v>
      </c>
    </row>
    <row r="5854" spans="1:6">
      <c r="A5854" s="7">
        <v>44603</v>
      </c>
      <c r="B5854" t="s">
        <v>0</v>
      </c>
      <c r="C5854" s="4">
        <v>256462.56</v>
      </c>
      <c r="D5854" s="15" t="s">
        <v>76</v>
      </c>
      <c r="E5854" t="s">
        <v>25</v>
      </c>
      <c r="F5854">
        <v>42</v>
      </c>
    </row>
    <row r="5855" spans="1:6">
      <c r="A5855" s="7">
        <v>44603</v>
      </c>
      <c r="B5855" t="s">
        <v>0</v>
      </c>
      <c r="C5855" s="4">
        <v>256462.56</v>
      </c>
      <c r="D5855" s="15" t="s">
        <v>78</v>
      </c>
      <c r="E5855" t="s">
        <v>57</v>
      </c>
      <c r="F5855">
        <v>111</v>
      </c>
    </row>
    <row r="5856" spans="1:6">
      <c r="A5856" s="7">
        <v>44603</v>
      </c>
      <c r="B5856" t="s">
        <v>0</v>
      </c>
      <c r="C5856" s="4">
        <v>256462.56</v>
      </c>
      <c r="D5856" s="15" t="s">
        <v>78</v>
      </c>
      <c r="E5856" t="s">
        <v>58</v>
      </c>
      <c r="F5856">
        <v>116</v>
      </c>
    </row>
    <row r="5857" spans="1:6">
      <c r="A5857" s="7">
        <v>44603</v>
      </c>
      <c r="B5857" t="s">
        <v>0</v>
      </c>
      <c r="C5857" s="4">
        <v>256462.56</v>
      </c>
      <c r="D5857" s="15" t="s">
        <v>79</v>
      </c>
      <c r="E5857" t="s">
        <v>36</v>
      </c>
      <c r="F5857">
        <v>38</v>
      </c>
    </row>
    <row r="5858" spans="1:6">
      <c r="A5858" s="7">
        <v>44603</v>
      </c>
      <c r="B5858" t="s">
        <v>0</v>
      </c>
      <c r="C5858" s="4">
        <v>256462.56</v>
      </c>
      <c r="D5858" s="15" t="s">
        <v>80</v>
      </c>
      <c r="E5858" t="s">
        <v>60</v>
      </c>
      <c r="F5858">
        <v>204</v>
      </c>
    </row>
    <row r="5859" spans="1:6">
      <c r="A5859" s="7">
        <v>44603</v>
      </c>
      <c r="B5859" t="s">
        <v>0</v>
      </c>
      <c r="C5859" s="4">
        <v>256462.56</v>
      </c>
      <c r="D5859" s="15" t="s">
        <v>80</v>
      </c>
      <c r="E5859" t="s">
        <v>59</v>
      </c>
      <c r="F5859">
        <v>0</v>
      </c>
    </row>
    <row r="5860" spans="1:6">
      <c r="A5860" s="7">
        <v>44603</v>
      </c>
      <c r="B5860" t="s">
        <v>0</v>
      </c>
      <c r="C5860" s="4">
        <v>256462.56</v>
      </c>
      <c r="D5860" s="15" t="s">
        <v>81</v>
      </c>
      <c r="E5860" t="s">
        <v>15</v>
      </c>
      <c r="F5860">
        <v>146</v>
      </c>
    </row>
    <row r="5861" spans="1:6">
      <c r="A5861" s="7">
        <v>44603</v>
      </c>
      <c r="B5861" t="s">
        <v>0</v>
      </c>
      <c r="C5861" s="4">
        <v>256462.56</v>
      </c>
      <c r="D5861" s="15" t="s">
        <v>81</v>
      </c>
      <c r="E5861" t="s">
        <v>16</v>
      </c>
      <c r="F5861">
        <v>0</v>
      </c>
    </row>
    <row r="5862" spans="1:6">
      <c r="A5862" s="7">
        <v>44603</v>
      </c>
      <c r="B5862" t="s">
        <v>0</v>
      </c>
      <c r="C5862" s="4">
        <v>256462.56</v>
      </c>
      <c r="D5862" s="15" t="s">
        <v>81</v>
      </c>
      <c r="E5862" t="s">
        <v>17</v>
      </c>
      <c r="F5862">
        <v>153</v>
      </c>
    </row>
    <row r="5863" spans="1:6">
      <c r="A5863" s="7">
        <v>44603</v>
      </c>
      <c r="B5863" t="s">
        <v>0</v>
      </c>
      <c r="C5863" s="4">
        <v>256462.56</v>
      </c>
      <c r="D5863" s="15" t="s">
        <v>82</v>
      </c>
      <c r="E5863" t="s">
        <v>19</v>
      </c>
      <c r="F5863">
        <v>7</v>
      </c>
    </row>
    <row r="5864" spans="1:6">
      <c r="A5864" s="7">
        <v>44603</v>
      </c>
      <c r="B5864" t="s">
        <v>0</v>
      </c>
      <c r="C5864" s="4">
        <v>256462.56</v>
      </c>
      <c r="D5864" s="15" t="s">
        <v>83</v>
      </c>
      <c r="E5864" t="s">
        <v>14</v>
      </c>
      <c r="F5864">
        <v>6</v>
      </c>
    </row>
    <row r="5865" spans="1:6">
      <c r="A5865" s="7">
        <v>44603</v>
      </c>
      <c r="B5865" t="s">
        <v>0</v>
      </c>
      <c r="C5865" s="4">
        <v>256462.56</v>
      </c>
      <c r="D5865" s="15" t="s">
        <v>84</v>
      </c>
      <c r="E5865" t="s">
        <v>38</v>
      </c>
      <c r="F5865">
        <v>758</v>
      </c>
    </row>
    <row r="5866" spans="1:6">
      <c r="A5866" s="7">
        <v>44603</v>
      </c>
      <c r="B5866" t="s">
        <v>0</v>
      </c>
      <c r="C5866" s="4">
        <v>256462.56</v>
      </c>
      <c r="D5866" s="15" t="s">
        <v>85</v>
      </c>
      <c r="E5866" t="s">
        <v>40</v>
      </c>
      <c r="F5866">
        <v>16450</v>
      </c>
    </row>
    <row r="5867" spans="1:6">
      <c r="A5867" s="7">
        <v>44603</v>
      </c>
      <c r="B5867" t="s">
        <v>0</v>
      </c>
      <c r="C5867" s="4">
        <v>256462.56</v>
      </c>
      <c r="D5867" s="15" t="s">
        <v>86</v>
      </c>
      <c r="E5867" t="s">
        <v>13</v>
      </c>
      <c r="F5867">
        <v>17559</v>
      </c>
    </row>
    <row r="5868" spans="1:6">
      <c r="A5868" s="7">
        <v>44603</v>
      </c>
      <c r="B5868" t="s">
        <v>0</v>
      </c>
      <c r="C5868" s="4">
        <v>256462.56</v>
      </c>
      <c r="D5868" s="15" t="s">
        <v>87</v>
      </c>
      <c r="E5868" t="s">
        <v>37</v>
      </c>
      <c r="F5868">
        <v>0</v>
      </c>
    </row>
    <row r="5869" spans="1:6">
      <c r="A5869" s="7">
        <v>44603</v>
      </c>
      <c r="B5869" t="s">
        <v>0</v>
      </c>
      <c r="C5869" s="4">
        <v>256462.56</v>
      </c>
      <c r="D5869" s="15" t="s">
        <v>88</v>
      </c>
      <c r="E5869" t="s">
        <v>39</v>
      </c>
      <c r="F5869">
        <v>0</v>
      </c>
    </row>
    <row r="5870" spans="1:6">
      <c r="A5870" s="7">
        <v>44603</v>
      </c>
      <c r="B5870" t="s">
        <v>0</v>
      </c>
      <c r="C5870" s="4">
        <v>256462.56</v>
      </c>
      <c r="D5870" s="15" t="s">
        <v>89</v>
      </c>
      <c r="E5870" t="s">
        <v>20</v>
      </c>
      <c r="F5870">
        <v>619</v>
      </c>
    </row>
    <row r="5871" spans="1:6">
      <c r="A5871" s="7">
        <v>44603</v>
      </c>
      <c r="B5871" t="s">
        <v>0</v>
      </c>
      <c r="C5871" s="4">
        <v>256462.56</v>
      </c>
      <c r="D5871" s="15" t="s">
        <v>89</v>
      </c>
      <c r="E5871" t="s">
        <v>21</v>
      </c>
      <c r="F5871">
        <v>2</v>
      </c>
    </row>
    <row r="5872" spans="1:6">
      <c r="A5872" s="7">
        <v>44603</v>
      </c>
      <c r="B5872" t="s">
        <v>0</v>
      </c>
      <c r="C5872" s="4">
        <v>256462.56</v>
      </c>
      <c r="D5872" s="15" t="s">
        <v>89</v>
      </c>
      <c r="E5872" t="s">
        <v>22</v>
      </c>
      <c r="F5872">
        <v>1041</v>
      </c>
    </row>
    <row r="5873" spans="1:6">
      <c r="A5873" s="7">
        <v>44603</v>
      </c>
      <c r="B5873" t="s">
        <v>0</v>
      </c>
      <c r="C5873" s="4">
        <v>256462.56</v>
      </c>
      <c r="D5873" s="15" t="s">
        <v>90</v>
      </c>
      <c r="E5873" t="s">
        <v>91</v>
      </c>
      <c r="F5873">
        <v>0</v>
      </c>
    </row>
    <row r="5874" spans="1:6">
      <c r="A5874" s="7">
        <v>44603</v>
      </c>
      <c r="B5874" t="s">
        <v>0</v>
      </c>
      <c r="C5874" s="4">
        <v>256462.56</v>
      </c>
      <c r="D5874" s="15" t="s">
        <v>90</v>
      </c>
      <c r="E5874" t="s">
        <v>18</v>
      </c>
      <c r="F5874">
        <v>0</v>
      </c>
    </row>
    <row r="5875" spans="1:6">
      <c r="A5875" s="7">
        <v>44603</v>
      </c>
      <c r="B5875" t="s">
        <v>0</v>
      </c>
      <c r="C5875" s="4">
        <v>256462.56</v>
      </c>
      <c r="D5875" s="15" t="s">
        <v>90</v>
      </c>
      <c r="E5875" t="s">
        <v>92</v>
      </c>
      <c r="F5875">
        <v>1</v>
      </c>
    </row>
    <row r="5876" spans="1:6">
      <c r="A5876" s="7">
        <v>44603</v>
      </c>
      <c r="B5876" t="s">
        <v>0</v>
      </c>
      <c r="C5876" s="4">
        <v>256462.56</v>
      </c>
      <c r="D5876" s="15" t="s">
        <v>90</v>
      </c>
      <c r="E5876" t="s">
        <v>93</v>
      </c>
      <c r="F5876">
        <v>1</v>
      </c>
    </row>
    <row r="5877" spans="1:6">
      <c r="A5877" s="7">
        <v>44603</v>
      </c>
      <c r="B5877" t="s">
        <v>0</v>
      </c>
      <c r="C5877" s="4">
        <v>256462.56</v>
      </c>
      <c r="D5877" s="15" t="s">
        <v>90</v>
      </c>
      <c r="E5877" t="s">
        <v>94</v>
      </c>
      <c r="F5877">
        <v>0</v>
      </c>
    </row>
    <row r="5878" spans="1:6">
      <c r="A5878" s="7">
        <v>44604</v>
      </c>
      <c r="B5878" t="s">
        <v>0</v>
      </c>
      <c r="C5878" s="4">
        <v>260558.62</v>
      </c>
      <c r="D5878" s="15" t="s">
        <v>73</v>
      </c>
      <c r="E5878" t="s">
        <v>56</v>
      </c>
      <c r="F5878">
        <v>35</v>
      </c>
    </row>
    <row r="5879" spans="1:6">
      <c r="A5879" s="7">
        <v>44604</v>
      </c>
      <c r="B5879" t="s">
        <v>0</v>
      </c>
      <c r="C5879" s="4">
        <v>260558.62</v>
      </c>
      <c r="D5879" s="15" t="s">
        <v>73</v>
      </c>
      <c r="E5879" t="s">
        <v>55</v>
      </c>
      <c r="F5879">
        <v>0</v>
      </c>
    </row>
    <row r="5880" spans="1:6">
      <c r="A5880" s="7">
        <v>44604</v>
      </c>
      <c r="B5880" t="s">
        <v>0</v>
      </c>
      <c r="C5880" s="4">
        <v>260558.62</v>
      </c>
      <c r="D5880" s="15" t="s">
        <v>76</v>
      </c>
      <c r="E5880" t="s">
        <v>25</v>
      </c>
      <c r="F5880">
        <v>52</v>
      </c>
    </row>
    <row r="5881" spans="1:6">
      <c r="A5881" s="7">
        <v>44604</v>
      </c>
      <c r="B5881" t="s">
        <v>0</v>
      </c>
      <c r="C5881" s="4">
        <v>260558.62</v>
      </c>
      <c r="D5881" s="15" t="s">
        <v>78</v>
      </c>
      <c r="E5881" t="s">
        <v>57</v>
      </c>
      <c r="F5881">
        <v>102</v>
      </c>
    </row>
    <row r="5882" spans="1:6">
      <c r="A5882" s="7">
        <v>44604</v>
      </c>
      <c r="B5882" t="s">
        <v>0</v>
      </c>
      <c r="C5882" s="4">
        <v>260558.62</v>
      </c>
      <c r="D5882" s="15" t="s">
        <v>78</v>
      </c>
      <c r="E5882" t="s">
        <v>58</v>
      </c>
      <c r="F5882">
        <v>109</v>
      </c>
    </row>
    <row r="5883" spans="1:6">
      <c r="A5883" s="7">
        <v>44604</v>
      </c>
      <c r="B5883" t="s">
        <v>0</v>
      </c>
      <c r="C5883" s="4">
        <v>260558.62</v>
      </c>
      <c r="D5883" s="15" t="s">
        <v>79</v>
      </c>
      <c r="E5883" t="s">
        <v>36</v>
      </c>
      <c r="F5883">
        <v>88</v>
      </c>
    </row>
    <row r="5884" spans="1:6">
      <c r="A5884" s="7">
        <v>44604</v>
      </c>
      <c r="B5884" t="s">
        <v>0</v>
      </c>
      <c r="C5884" s="4">
        <v>260558.62</v>
      </c>
      <c r="D5884" s="15" t="s">
        <v>80</v>
      </c>
      <c r="E5884" t="s">
        <v>60</v>
      </c>
      <c r="F5884">
        <v>207</v>
      </c>
    </row>
    <row r="5885" spans="1:6">
      <c r="A5885" s="7">
        <v>44604</v>
      </c>
      <c r="B5885" t="s">
        <v>0</v>
      </c>
      <c r="C5885" s="4">
        <v>260558.62</v>
      </c>
      <c r="D5885" s="15" t="s">
        <v>80</v>
      </c>
      <c r="E5885" t="s">
        <v>59</v>
      </c>
      <c r="F5885">
        <v>0</v>
      </c>
    </row>
    <row r="5886" spans="1:6">
      <c r="A5886" s="7">
        <v>44604</v>
      </c>
      <c r="B5886" t="s">
        <v>0</v>
      </c>
      <c r="C5886" s="4">
        <v>260558.62</v>
      </c>
      <c r="D5886" s="15" t="s">
        <v>81</v>
      </c>
      <c r="E5886" t="s">
        <v>15</v>
      </c>
      <c r="F5886">
        <v>192</v>
      </c>
    </row>
    <row r="5887" spans="1:6">
      <c r="A5887" s="7">
        <v>44604</v>
      </c>
      <c r="B5887" t="s">
        <v>0</v>
      </c>
      <c r="C5887" s="4">
        <v>260558.62</v>
      </c>
      <c r="D5887" s="15" t="s">
        <v>81</v>
      </c>
      <c r="E5887" t="s">
        <v>16</v>
      </c>
      <c r="F5887">
        <v>0</v>
      </c>
    </row>
    <row r="5888" spans="1:6">
      <c r="A5888" s="7">
        <v>44604</v>
      </c>
      <c r="B5888" t="s">
        <v>0</v>
      </c>
      <c r="C5888" s="4">
        <v>260558.62</v>
      </c>
      <c r="D5888" s="15" t="s">
        <v>81</v>
      </c>
      <c r="E5888" t="s">
        <v>17</v>
      </c>
      <c r="F5888">
        <v>217</v>
      </c>
    </row>
    <row r="5889" spans="1:6">
      <c r="A5889" s="7">
        <v>44604</v>
      </c>
      <c r="B5889" t="s">
        <v>0</v>
      </c>
      <c r="C5889" s="4">
        <v>260558.62</v>
      </c>
      <c r="D5889" s="15" t="s">
        <v>82</v>
      </c>
      <c r="E5889" t="s">
        <v>19</v>
      </c>
      <c r="F5889">
        <v>8</v>
      </c>
    </row>
    <row r="5890" spans="1:6">
      <c r="A5890" s="7">
        <v>44604</v>
      </c>
      <c r="B5890" t="s">
        <v>0</v>
      </c>
      <c r="C5890" s="4">
        <v>260558.62</v>
      </c>
      <c r="D5890" s="15" t="s">
        <v>83</v>
      </c>
      <c r="E5890" t="s">
        <v>14</v>
      </c>
      <c r="F5890">
        <v>7</v>
      </c>
    </row>
    <row r="5891" spans="1:6">
      <c r="A5891" s="7">
        <v>44604</v>
      </c>
      <c r="B5891" t="s">
        <v>0</v>
      </c>
      <c r="C5891" s="4">
        <v>260558.62</v>
      </c>
      <c r="D5891" s="15" t="s">
        <v>84</v>
      </c>
      <c r="E5891" t="s">
        <v>38</v>
      </c>
      <c r="F5891">
        <v>785</v>
      </c>
    </row>
    <row r="5892" spans="1:6">
      <c r="A5892" s="7">
        <v>44604</v>
      </c>
      <c r="B5892" t="s">
        <v>0</v>
      </c>
      <c r="C5892" s="4">
        <v>260558.62</v>
      </c>
      <c r="D5892" s="15" t="s">
        <v>85</v>
      </c>
      <c r="E5892" t="s">
        <v>40</v>
      </c>
      <c r="F5892">
        <v>17014</v>
      </c>
    </row>
    <row r="5893" spans="1:6">
      <c r="A5893" s="7">
        <v>44604</v>
      </c>
      <c r="B5893" t="s">
        <v>0</v>
      </c>
      <c r="C5893" s="4">
        <v>260558.62</v>
      </c>
      <c r="D5893" s="15" t="s">
        <v>86</v>
      </c>
      <c r="E5893" t="s">
        <v>13</v>
      </c>
      <c r="F5893">
        <v>17600</v>
      </c>
    </row>
    <row r="5894" spans="1:6">
      <c r="A5894" s="7">
        <v>44604</v>
      </c>
      <c r="B5894" t="s">
        <v>0</v>
      </c>
      <c r="C5894" s="4">
        <v>260558.62</v>
      </c>
      <c r="D5894" s="15" t="s">
        <v>87</v>
      </c>
      <c r="E5894" t="s">
        <v>37</v>
      </c>
      <c r="F5894">
        <v>0</v>
      </c>
    </row>
    <row r="5895" spans="1:6">
      <c r="A5895" s="7">
        <v>44604</v>
      </c>
      <c r="B5895" t="s">
        <v>0</v>
      </c>
      <c r="C5895" s="4">
        <v>260558.62</v>
      </c>
      <c r="D5895" s="15" t="s">
        <v>88</v>
      </c>
      <c r="E5895" t="s">
        <v>39</v>
      </c>
      <c r="F5895">
        <v>0</v>
      </c>
    </row>
    <row r="5896" spans="1:6">
      <c r="A5896" s="7">
        <v>44604</v>
      </c>
      <c r="B5896" t="s">
        <v>0</v>
      </c>
      <c r="C5896" s="4">
        <v>260558.62</v>
      </c>
      <c r="D5896" s="15" t="s">
        <v>89</v>
      </c>
      <c r="E5896" t="s">
        <v>20</v>
      </c>
      <c r="F5896">
        <v>636</v>
      </c>
    </row>
    <row r="5897" spans="1:6">
      <c r="A5897" s="7">
        <v>44604</v>
      </c>
      <c r="B5897" t="s">
        <v>0</v>
      </c>
      <c r="C5897" s="4">
        <v>260558.62</v>
      </c>
      <c r="D5897" s="15" t="s">
        <v>89</v>
      </c>
      <c r="E5897" t="s">
        <v>21</v>
      </c>
      <c r="F5897">
        <v>2</v>
      </c>
    </row>
    <row r="5898" spans="1:6">
      <c r="A5898" s="7">
        <v>44604</v>
      </c>
      <c r="B5898" t="s">
        <v>0</v>
      </c>
      <c r="C5898" s="4">
        <v>260558.62</v>
      </c>
      <c r="D5898" s="15" t="s">
        <v>89</v>
      </c>
      <c r="E5898" t="s">
        <v>22</v>
      </c>
      <c r="F5898">
        <v>1118</v>
      </c>
    </row>
    <row r="5899" spans="1:6">
      <c r="A5899" s="7">
        <v>44604</v>
      </c>
      <c r="B5899" t="s">
        <v>0</v>
      </c>
      <c r="C5899" s="4">
        <v>260558.62</v>
      </c>
      <c r="D5899" s="15" t="s">
        <v>90</v>
      </c>
      <c r="E5899" t="s">
        <v>91</v>
      </c>
      <c r="F5899">
        <v>0</v>
      </c>
    </row>
    <row r="5900" spans="1:6">
      <c r="A5900" s="7">
        <v>44604</v>
      </c>
      <c r="B5900" t="s">
        <v>0</v>
      </c>
      <c r="C5900" s="4">
        <v>260558.62</v>
      </c>
      <c r="D5900" s="15" t="s">
        <v>90</v>
      </c>
      <c r="E5900" t="s">
        <v>18</v>
      </c>
      <c r="F5900">
        <v>0</v>
      </c>
    </row>
    <row r="5901" spans="1:6">
      <c r="A5901" s="7">
        <v>44604</v>
      </c>
      <c r="B5901" t="s">
        <v>0</v>
      </c>
      <c r="C5901" s="4">
        <v>260558.62</v>
      </c>
      <c r="D5901" s="15" t="s">
        <v>90</v>
      </c>
      <c r="E5901" t="s">
        <v>92</v>
      </c>
      <c r="F5901">
        <v>1</v>
      </c>
    </row>
    <row r="5902" spans="1:6">
      <c r="A5902" s="7">
        <v>44604</v>
      </c>
      <c r="B5902" t="s">
        <v>0</v>
      </c>
      <c r="C5902" s="4">
        <v>260558.62</v>
      </c>
      <c r="D5902" s="15" t="s">
        <v>90</v>
      </c>
      <c r="E5902" t="s">
        <v>93</v>
      </c>
      <c r="F5902">
        <v>1</v>
      </c>
    </row>
    <row r="5903" spans="1:6">
      <c r="A5903" s="7">
        <v>44604</v>
      </c>
      <c r="B5903" t="s">
        <v>0</v>
      </c>
      <c r="C5903" s="4">
        <v>260558.62</v>
      </c>
      <c r="D5903" s="15" t="s">
        <v>90</v>
      </c>
      <c r="E5903" t="s">
        <v>94</v>
      </c>
      <c r="F5903">
        <v>0</v>
      </c>
    </row>
    <row r="5904" spans="1:6">
      <c r="A5904" s="7">
        <v>44605</v>
      </c>
      <c r="B5904" t="s">
        <v>0</v>
      </c>
      <c r="C5904" s="4">
        <v>296590.64</v>
      </c>
      <c r="D5904" s="15" t="s">
        <v>73</v>
      </c>
      <c r="E5904" t="s">
        <v>56</v>
      </c>
      <c r="F5904">
        <v>36</v>
      </c>
    </row>
    <row r="5905" spans="1:6">
      <c r="A5905" s="7">
        <v>44605</v>
      </c>
      <c r="B5905" t="s">
        <v>0</v>
      </c>
      <c r="C5905" s="4">
        <v>296590.64</v>
      </c>
      <c r="D5905" s="15" t="s">
        <v>73</v>
      </c>
      <c r="E5905" t="s">
        <v>55</v>
      </c>
      <c r="F5905">
        <v>0</v>
      </c>
    </row>
    <row r="5906" spans="1:6">
      <c r="A5906" s="7">
        <v>44605</v>
      </c>
      <c r="B5906" t="s">
        <v>0</v>
      </c>
      <c r="C5906" s="4">
        <v>296590.64</v>
      </c>
      <c r="D5906" s="15" t="s">
        <v>76</v>
      </c>
      <c r="E5906" t="s">
        <v>25</v>
      </c>
      <c r="F5906">
        <v>85</v>
      </c>
    </row>
    <row r="5907" spans="1:6">
      <c r="A5907" s="7">
        <v>44605</v>
      </c>
      <c r="B5907" t="s">
        <v>0</v>
      </c>
      <c r="C5907" s="4">
        <v>296590.64</v>
      </c>
      <c r="D5907" s="15" t="s">
        <v>78</v>
      </c>
      <c r="E5907" t="s">
        <v>57</v>
      </c>
      <c r="F5907">
        <v>114</v>
      </c>
    </row>
    <row r="5908" spans="1:6">
      <c r="A5908" s="7">
        <v>44605</v>
      </c>
      <c r="B5908" t="s">
        <v>0</v>
      </c>
      <c r="C5908" s="4">
        <v>296590.64</v>
      </c>
      <c r="D5908" s="15" t="s">
        <v>78</v>
      </c>
      <c r="E5908" t="s">
        <v>58</v>
      </c>
      <c r="F5908">
        <v>96</v>
      </c>
    </row>
    <row r="5909" spans="1:6">
      <c r="A5909" s="7">
        <v>44605</v>
      </c>
      <c r="B5909" t="s">
        <v>0</v>
      </c>
      <c r="C5909" s="4">
        <v>296590.64</v>
      </c>
      <c r="D5909" s="15" t="s">
        <v>79</v>
      </c>
      <c r="E5909" t="s">
        <v>36</v>
      </c>
      <c r="F5909">
        <v>104</v>
      </c>
    </row>
    <row r="5910" spans="1:6">
      <c r="A5910" s="7">
        <v>44605</v>
      </c>
      <c r="B5910" t="s">
        <v>0</v>
      </c>
      <c r="C5910" s="4">
        <v>296590.64</v>
      </c>
      <c r="D5910" s="15" t="s">
        <v>80</v>
      </c>
      <c r="E5910" t="s">
        <v>60</v>
      </c>
      <c r="F5910">
        <v>201</v>
      </c>
    </row>
    <row r="5911" spans="1:6">
      <c r="A5911" s="7">
        <v>44605</v>
      </c>
      <c r="B5911" t="s">
        <v>0</v>
      </c>
      <c r="C5911" s="4">
        <v>296590.64</v>
      </c>
      <c r="D5911" s="15" t="s">
        <v>80</v>
      </c>
      <c r="E5911" t="s">
        <v>59</v>
      </c>
      <c r="F5911">
        <v>0</v>
      </c>
    </row>
    <row r="5912" spans="1:6">
      <c r="A5912" s="7">
        <v>44605</v>
      </c>
      <c r="B5912" t="s">
        <v>0</v>
      </c>
      <c r="C5912" s="4">
        <v>296590.64</v>
      </c>
      <c r="D5912" s="15" t="s">
        <v>81</v>
      </c>
      <c r="E5912" t="s">
        <v>15</v>
      </c>
      <c r="F5912">
        <v>210</v>
      </c>
    </row>
    <row r="5913" spans="1:6">
      <c r="A5913" s="7">
        <v>44605</v>
      </c>
      <c r="B5913" t="s">
        <v>0</v>
      </c>
      <c r="C5913" s="4">
        <v>296590.64</v>
      </c>
      <c r="D5913" s="15" t="s">
        <v>81</v>
      </c>
      <c r="E5913" t="s">
        <v>16</v>
      </c>
      <c r="F5913">
        <v>0</v>
      </c>
    </row>
    <row r="5914" spans="1:6">
      <c r="A5914" s="7">
        <v>44605</v>
      </c>
      <c r="B5914" t="s">
        <v>0</v>
      </c>
      <c r="C5914" s="4">
        <v>296590.64</v>
      </c>
      <c r="D5914" s="15" t="s">
        <v>81</v>
      </c>
      <c r="E5914" t="s">
        <v>17</v>
      </c>
      <c r="F5914">
        <v>274</v>
      </c>
    </row>
    <row r="5915" spans="1:6">
      <c r="A5915" s="7">
        <v>44605</v>
      </c>
      <c r="B5915" t="s">
        <v>0</v>
      </c>
      <c r="C5915" s="4">
        <v>296590.64</v>
      </c>
      <c r="D5915" s="15" t="s">
        <v>82</v>
      </c>
      <c r="E5915" t="s">
        <v>19</v>
      </c>
      <c r="F5915">
        <v>30</v>
      </c>
    </row>
    <row r="5916" spans="1:6">
      <c r="A5916" s="7">
        <v>44605</v>
      </c>
      <c r="B5916" t="s">
        <v>0</v>
      </c>
      <c r="C5916" s="4">
        <v>296590.64</v>
      </c>
      <c r="D5916" s="15" t="s">
        <v>83</v>
      </c>
      <c r="E5916" t="s">
        <v>14</v>
      </c>
      <c r="F5916">
        <v>8</v>
      </c>
    </row>
    <row r="5917" spans="1:6">
      <c r="A5917" s="7">
        <v>44605</v>
      </c>
      <c r="B5917" t="s">
        <v>0</v>
      </c>
      <c r="C5917" s="4">
        <v>296590.64</v>
      </c>
      <c r="D5917" s="15" t="s">
        <v>84</v>
      </c>
      <c r="E5917" t="s">
        <v>38</v>
      </c>
      <c r="F5917">
        <v>755</v>
      </c>
    </row>
    <row r="5918" spans="1:6">
      <c r="A5918" s="7">
        <v>44605</v>
      </c>
      <c r="B5918" t="s">
        <v>0</v>
      </c>
      <c r="C5918" s="4">
        <v>296590.64</v>
      </c>
      <c r="D5918" s="15" t="s">
        <v>85</v>
      </c>
      <c r="E5918" t="s">
        <v>40</v>
      </c>
      <c r="F5918">
        <v>17748</v>
      </c>
    </row>
    <row r="5919" spans="1:6">
      <c r="A5919" s="7">
        <v>44605</v>
      </c>
      <c r="B5919" t="s">
        <v>0</v>
      </c>
      <c r="C5919" s="4">
        <v>296590.64</v>
      </c>
      <c r="D5919" s="15" t="s">
        <v>86</v>
      </c>
      <c r="E5919" t="s">
        <v>13</v>
      </c>
      <c r="F5919">
        <v>17115</v>
      </c>
    </row>
    <row r="5920" spans="1:6">
      <c r="A5920" s="7">
        <v>44605</v>
      </c>
      <c r="B5920" t="s">
        <v>0</v>
      </c>
      <c r="C5920" s="4">
        <v>296590.64</v>
      </c>
      <c r="D5920" s="15" t="s">
        <v>87</v>
      </c>
      <c r="E5920" t="s">
        <v>37</v>
      </c>
      <c r="F5920">
        <v>0</v>
      </c>
    </row>
    <row r="5921" spans="1:6">
      <c r="A5921" s="7">
        <v>44605</v>
      </c>
      <c r="B5921" t="s">
        <v>0</v>
      </c>
      <c r="C5921" s="4">
        <v>296590.64</v>
      </c>
      <c r="D5921" s="15" t="s">
        <v>88</v>
      </c>
      <c r="E5921" t="s">
        <v>39</v>
      </c>
      <c r="F5921">
        <v>0</v>
      </c>
    </row>
    <row r="5922" spans="1:6">
      <c r="A5922" s="7">
        <v>44605</v>
      </c>
      <c r="B5922" t="s">
        <v>0</v>
      </c>
      <c r="C5922" s="4">
        <v>296590.64</v>
      </c>
      <c r="D5922" s="15" t="s">
        <v>89</v>
      </c>
      <c r="E5922" t="s">
        <v>20</v>
      </c>
      <c r="F5922">
        <v>781</v>
      </c>
    </row>
    <row r="5923" spans="1:6">
      <c r="A5923" s="7">
        <v>44605</v>
      </c>
      <c r="B5923" t="s">
        <v>0</v>
      </c>
      <c r="C5923" s="4">
        <v>296590.64</v>
      </c>
      <c r="D5923" s="15" t="s">
        <v>89</v>
      </c>
      <c r="E5923" t="s">
        <v>21</v>
      </c>
      <c r="F5923">
        <v>2</v>
      </c>
    </row>
    <row r="5924" spans="1:6">
      <c r="A5924" s="7">
        <v>44605</v>
      </c>
      <c r="B5924" t="s">
        <v>0</v>
      </c>
      <c r="C5924" s="4">
        <v>296590.64</v>
      </c>
      <c r="D5924" s="15" t="s">
        <v>89</v>
      </c>
      <c r="E5924" t="s">
        <v>22</v>
      </c>
      <c r="F5924">
        <v>1295</v>
      </c>
    </row>
    <row r="5925" spans="1:6">
      <c r="A5925" s="7">
        <v>44605</v>
      </c>
      <c r="B5925" t="s">
        <v>0</v>
      </c>
      <c r="C5925" s="4">
        <v>296590.64</v>
      </c>
      <c r="D5925" s="15" t="s">
        <v>90</v>
      </c>
      <c r="E5925" t="s">
        <v>91</v>
      </c>
      <c r="F5925">
        <v>0</v>
      </c>
    </row>
    <row r="5926" spans="1:6">
      <c r="A5926" s="7">
        <v>44605</v>
      </c>
      <c r="B5926" t="s">
        <v>0</v>
      </c>
      <c r="C5926" s="4">
        <v>296590.64</v>
      </c>
      <c r="D5926" s="15" t="s">
        <v>90</v>
      </c>
      <c r="E5926" t="s">
        <v>18</v>
      </c>
      <c r="F5926">
        <v>0</v>
      </c>
    </row>
    <row r="5927" spans="1:6">
      <c r="A5927" s="7">
        <v>44605</v>
      </c>
      <c r="B5927" t="s">
        <v>0</v>
      </c>
      <c r="C5927" s="4">
        <v>296590.64</v>
      </c>
      <c r="D5927" s="15" t="s">
        <v>90</v>
      </c>
      <c r="E5927" t="s">
        <v>92</v>
      </c>
      <c r="F5927">
        <v>1</v>
      </c>
    </row>
    <row r="5928" spans="1:6">
      <c r="A5928" s="7">
        <v>44605</v>
      </c>
      <c r="B5928" t="s">
        <v>0</v>
      </c>
      <c r="C5928" s="4">
        <v>296590.64</v>
      </c>
      <c r="D5928" s="15" t="s">
        <v>90</v>
      </c>
      <c r="E5928" t="s">
        <v>93</v>
      </c>
      <c r="F5928">
        <v>1</v>
      </c>
    </row>
    <row r="5929" spans="1:6">
      <c r="A5929" s="7">
        <v>44605</v>
      </c>
      <c r="B5929" t="s">
        <v>0</v>
      </c>
      <c r="C5929" s="4">
        <v>296590.64</v>
      </c>
      <c r="D5929" s="15" t="s">
        <v>90</v>
      </c>
      <c r="E5929" t="s">
        <v>94</v>
      </c>
      <c r="F5929">
        <v>0</v>
      </c>
    </row>
    <row r="5930" spans="1:6">
      <c r="A5930" s="7">
        <v>44606</v>
      </c>
      <c r="B5930" t="s">
        <v>0</v>
      </c>
      <c r="C5930" s="4">
        <v>336839.09</v>
      </c>
      <c r="D5930" s="15" t="s">
        <v>73</v>
      </c>
      <c r="E5930" t="s">
        <v>56</v>
      </c>
      <c r="F5930">
        <v>48</v>
      </c>
    </row>
    <row r="5931" spans="1:6">
      <c r="A5931" s="7">
        <v>44606</v>
      </c>
      <c r="B5931" t="s">
        <v>0</v>
      </c>
      <c r="C5931" s="4">
        <v>336839.09</v>
      </c>
      <c r="D5931" s="15" t="s">
        <v>73</v>
      </c>
      <c r="E5931" t="s">
        <v>55</v>
      </c>
      <c r="F5931">
        <v>0</v>
      </c>
    </row>
    <row r="5932" spans="1:6">
      <c r="A5932" s="7">
        <v>44606</v>
      </c>
      <c r="B5932" t="s">
        <v>0</v>
      </c>
      <c r="C5932" s="4">
        <v>336839.09</v>
      </c>
      <c r="D5932" s="15" t="s">
        <v>76</v>
      </c>
      <c r="E5932" t="s">
        <v>25</v>
      </c>
      <c r="F5932">
        <v>86</v>
      </c>
    </row>
    <row r="5933" spans="1:6">
      <c r="A5933" s="7">
        <v>44606</v>
      </c>
      <c r="B5933" t="s">
        <v>0</v>
      </c>
      <c r="C5933" s="4">
        <v>336839.09</v>
      </c>
      <c r="D5933" s="15" t="s">
        <v>78</v>
      </c>
      <c r="E5933" t="s">
        <v>57</v>
      </c>
      <c r="F5933">
        <v>143</v>
      </c>
    </row>
    <row r="5934" spans="1:6">
      <c r="A5934" s="7">
        <v>44606</v>
      </c>
      <c r="B5934" t="s">
        <v>0</v>
      </c>
      <c r="C5934" s="4">
        <v>336839.09</v>
      </c>
      <c r="D5934" s="15" t="s">
        <v>78</v>
      </c>
      <c r="E5934" t="s">
        <v>58</v>
      </c>
      <c r="F5934">
        <v>92</v>
      </c>
    </row>
    <row r="5935" spans="1:6">
      <c r="A5935" s="7">
        <v>44606</v>
      </c>
      <c r="B5935" t="s">
        <v>0</v>
      </c>
      <c r="C5935" s="4">
        <v>336839.09</v>
      </c>
      <c r="D5935" s="15" t="s">
        <v>79</v>
      </c>
      <c r="E5935" t="s">
        <v>36</v>
      </c>
      <c r="F5935">
        <v>92</v>
      </c>
    </row>
    <row r="5936" spans="1:6">
      <c r="A5936" s="7">
        <v>44606</v>
      </c>
      <c r="B5936" t="s">
        <v>0</v>
      </c>
      <c r="C5936" s="4">
        <v>336839.09</v>
      </c>
      <c r="D5936" s="15" t="s">
        <v>80</v>
      </c>
      <c r="E5936" t="s">
        <v>60</v>
      </c>
      <c r="F5936">
        <v>154</v>
      </c>
    </row>
    <row r="5937" spans="1:6">
      <c r="A5937" s="7">
        <v>44606</v>
      </c>
      <c r="B5937" t="s">
        <v>0</v>
      </c>
      <c r="C5937" s="4">
        <v>336839.09</v>
      </c>
      <c r="D5937" s="15" t="s">
        <v>80</v>
      </c>
      <c r="E5937" t="s">
        <v>59</v>
      </c>
      <c r="F5937">
        <v>0</v>
      </c>
    </row>
    <row r="5938" spans="1:6">
      <c r="A5938" s="7">
        <v>44606</v>
      </c>
      <c r="B5938" t="s">
        <v>0</v>
      </c>
      <c r="C5938" s="4">
        <v>336839.09</v>
      </c>
      <c r="D5938" s="15" t="s">
        <v>81</v>
      </c>
      <c r="E5938" t="s">
        <v>15</v>
      </c>
      <c r="F5938">
        <v>244</v>
      </c>
    </row>
    <row r="5939" spans="1:6">
      <c r="A5939" s="7">
        <v>44606</v>
      </c>
      <c r="B5939" t="s">
        <v>0</v>
      </c>
      <c r="C5939" s="4">
        <v>336839.09</v>
      </c>
      <c r="D5939" s="15" t="s">
        <v>81</v>
      </c>
      <c r="E5939" t="s">
        <v>16</v>
      </c>
      <c r="F5939">
        <v>0</v>
      </c>
    </row>
    <row r="5940" spans="1:6">
      <c r="A5940" s="7">
        <v>44606</v>
      </c>
      <c r="B5940" t="s">
        <v>0</v>
      </c>
      <c r="C5940" s="4">
        <v>336839.09</v>
      </c>
      <c r="D5940" s="15" t="s">
        <v>81</v>
      </c>
      <c r="E5940" t="s">
        <v>17</v>
      </c>
      <c r="F5940">
        <v>345</v>
      </c>
    </row>
    <row r="5941" spans="1:6">
      <c r="A5941" s="7">
        <v>44606</v>
      </c>
      <c r="B5941" t="s">
        <v>0</v>
      </c>
      <c r="C5941" s="4">
        <v>336839.09</v>
      </c>
      <c r="D5941" s="15" t="s">
        <v>82</v>
      </c>
      <c r="E5941" t="s">
        <v>19</v>
      </c>
      <c r="F5941">
        <v>44</v>
      </c>
    </row>
    <row r="5942" spans="1:6">
      <c r="A5942" s="7">
        <v>44606</v>
      </c>
      <c r="B5942" t="s">
        <v>0</v>
      </c>
      <c r="C5942" s="4">
        <v>336839.09</v>
      </c>
      <c r="D5942" s="15" t="s">
        <v>83</v>
      </c>
      <c r="E5942" t="s">
        <v>14</v>
      </c>
      <c r="F5942">
        <v>6</v>
      </c>
    </row>
    <row r="5943" spans="1:6">
      <c r="A5943" s="7">
        <v>44606</v>
      </c>
      <c r="B5943" t="s">
        <v>0</v>
      </c>
      <c r="C5943" s="4">
        <v>336839.09</v>
      </c>
      <c r="D5943" s="15" t="s">
        <v>84</v>
      </c>
      <c r="E5943" t="s">
        <v>38</v>
      </c>
      <c r="F5943">
        <v>713</v>
      </c>
    </row>
    <row r="5944" spans="1:6">
      <c r="A5944" s="7">
        <v>44606</v>
      </c>
      <c r="B5944" t="s">
        <v>0</v>
      </c>
      <c r="C5944" s="4">
        <v>336839.09</v>
      </c>
      <c r="D5944" s="15" t="s">
        <v>85</v>
      </c>
      <c r="E5944" t="s">
        <v>40</v>
      </c>
      <c r="F5944">
        <v>15355</v>
      </c>
    </row>
    <row r="5945" spans="1:6">
      <c r="A5945" s="7">
        <v>44606</v>
      </c>
      <c r="B5945" t="s">
        <v>0</v>
      </c>
      <c r="C5945" s="4">
        <v>336839.09</v>
      </c>
      <c r="D5945" s="15" t="s">
        <v>86</v>
      </c>
      <c r="E5945" t="s">
        <v>13</v>
      </c>
      <c r="F5945">
        <v>18759</v>
      </c>
    </row>
    <row r="5946" spans="1:6">
      <c r="A5946" s="7">
        <v>44606</v>
      </c>
      <c r="B5946" t="s">
        <v>0</v>
      </c>
      <c r="C5946" s="4">
        <v>336839.09</v>
      </c>
      <c r="D5946" s="15" t="s">
        <v>87</v>
      </c>
      <c r="E5946" t="s">
        <v>37</v>
      </c>
      <c r="F5946">
        <v>0</v>
      </c>
    </row>
    <row r="5947" spans="1:6">
      <c r="A5947" s="7">
        <v>44606</v>
      </c>
      <c r="B5947" t="s">
        <v>0</v>
      </c>
      <c r="C5947" s="4">
        <v>336839.09</v>
      </c>
      <c r="D5947" s="15" t="s">
        <v>88</v>
      </c>
      <c r="E5947" t="s">
        <v>39</v>
      </c>
      <c r="F5947">
        <v>0</v>
      </c>
    </row>
    <row r="5948" spans="1:6">
      <c r="A5948" s="7">
        <v>44606</v>
      </c>
      <c r="B5948" t="s">
        <v>0</v>
      </c>
      <c r="C5948" s="4">
        <v>336839.09</v>
      </c>
      <c r="D5948" s="15" t="s">
        <v>89</v>
      </c>
      <c r="E5948" t="s">
        <v>20</v>
      </c>
      <c r="F5948">
        <v>862</v>
      </c>
    </row>
    <row r="5949" spans="1:6">
      <c r="A5949" s="7">
        <v>44606</v>
      </c>
      <c r="B5949" t="s">
        <v>0</v>
      </c>
      <c r="C5949" s="4">
        <v>336839.09</v>
      </c>
      <c r="D5949" s="15" t="s">
        <v>89</v>
      </c>
      <c r="E5949" t="s">
        <v>21</v>
      </c>
      <c r="F5949">
        <v>2</v>
      </c>
    </row>
    <row r="5950" spans="1:6">
      <c r="A5950" s="7">
        <v>44606</v>
      </c>
      <c r="B5950" t="s">
        <v>0</v>
      </c>
      <c r="C5950" s="4">
        <v>336839.09</v>
      </c>
      <c r="D5950" s="15" t="s">
        <v>89</v>
      </c>
      <c r="E5950" t="s">
        <v>22</v>
      </c>
      <c r="F5950">
        <v>1497</v>
      </c>
    </row>
    <row r="5951" spans="1:6">
      <c r="A5951" s="7">
        <v>44606</v>
      </c>
      <c r="B5951" t="s">
        <v>0</v>
      </c>
      <c r="C5951" s="4">
        <v>336839.09</v>
      </c>
      <c r="D5951" s="15" t="s">
        <v>90</v>
      </c>
      <c r="E5951" t="s">
        <v>91</v>
      </c>
      <c r="F5951">
        <v>0</v>
      </c>
    </row>
    <row r="5952" spans="1:6">
      <c r="A5952" s="7">
        <v>44606</v>
      </c>
      <c r="B5952" t="s">
        <v>0</v>
      </c>
      <c r="C5952" s="4">
        <v>336839.09</v>
      </c>
      <c r="D5952" s="15" t="s">
        <v>90</v>
      </c>
      <c r="E5952" t="s">
        <v>18</v>
      </c>
      <c r="F5952">
        <v>0</v>
      </c>
    </row>
    <row r="5953" spans="1:6">
      <c r="A5953" s="7">
        <v>44606</v>
      </c>
      <c r="B5953" t="s">
        <v>0</v>
      </c>
      <c r="C5953" s="4">
        <v>336839.09</v>
      </c>
      <c r="D5953" s="15" t="s">
        <v>90</v>
      </c>
      <c r="E5953" t="s">
        <v>92</v>
      </c>
      <c r="F5953">
        <v>1</v>
      </c>
    </row>
    <row r="5954" spans="1:6">
      <c r="A5954" s="7">
        <v>44606</v>
      </c>
      <c r="B5954" t="s">
        <v>0</v>
      </c>
      <c r="C5954" s="4">
        <v>336839.09</v>
      </c>
      <c r="D5954" s="15" t="s">
        <v>90</v>
      </c>
      <c r="E5954" t="s">
        <v>93</v>
      </c>
      <c r="F5954">
        <v>1</v>
      </c>
    </row>
    <row r="5955" spans="1:6">
      <c r="A5955" s="7">
        <v>44606</v>
      </c>
      <c r="B5955" t="s">
        <v>0</v>
      </c>
      <c r="C5955" s="4">
        <v>336839.09</v>
      </c>
      <c r="D5955" s="15" t="s">
        <v>90</v>
      </c>
      <c r="E5955" t="s">
        <v>94</v>
      </c>
      <c r="F5955">
        <v>1</v>
      </c>
    </row>
    <row r="5956" spans="1:6">
      <c r="A5956" s="7">
        <v>44607</v>
      </c>
      <c r="B5956" t="s">
        <v>0</v>
      </c>
      <c r="C5956" s="4">
        <v>310614.26</v>
      </c>
      <c r="D5956" s="15" t="s">
        <v>73</v>
      </c>
      <c r="E5956" t="s">
        <v>56</v>
      </c>
      <c r="F5956">
        <v>54</v>
      </c>
    </row>
    <row r="5957" spans="1:6">
      <c r="A5957" s="7">
        <v>44607</v>
      </c>
      <c r="B5957" t="s">
        <v>0</v>
      </c>
      <c r="C5957" s="4">
        <v>310614.26</v>
      </c>
      <c r="D5957" s="15" t="s">
        <v>73</v>
      </c>
      <c r="E5957" t="s">
        <v>55</v>
      </c>
      <c r="F5957">
        <v>0</v>
      </c>
    </row>
    <row r="5958" spans="1:6">
      <c r="A5958" s="7">
        <v>44607</v>
      </c>
      <c r="B5958" t="s">
        <v>0</v>
      </c>
      <c r="C5958" s="4">
        <v>310614.26</v>
      </c>
      <c r="D5958" s="15" t="s">
        <v>76</v>
      </c>
      <c r="E5958" t="s">
        <v>25</v>
      </c>
      <c r="F5958">
        <v>73</v>
      </c>
    </row>
    <row r="5959" spans="1:6">
      <c r="A5959" s="7">
        <v>44607</v>
      </c>
      <c r="B5959" t="s">
        <v>0</v>
      </c>
      <c r="C5959" s="4">
        <v>310614.26</v>
      </c>
      <c r="D5959" s="15" t="s">
        <v>78</v>
      </c>
      <c r="E5959" t="s">
        <v>57</v>
      </c>
      <c r="F5959">
        <v>160</v>
      </c>
    </row>
    <row r="5960" spans="1:6">
      <c r="A5960" s="7">
        <v>44607</v>
      </c>
      <c r="B5960" t="s">
        <v>0</v>
      </c>
      <c r="C5960" s="4">
        <v>310614.26</v>
      </c>
      <c r="D5960" s="15" t="s">
        <v>78</v>
      </c>
      <c r="E5960" t="s">
        <v>58</v>
      </c>
      <c r="F5960">
        <v>89</v>
      </c>
    </row>
    <row r="5961" spans="1:6">
      <c r="A5961" s="7">
        <v>44607</v>
      </c>
      <c r="B5961" t="s">
        <v>0</v>
      </c>
      <c r="C5961" s="4">
        <v>310614.26</v>
      </c>
      <c r="D5961" s="15" t="s">
        <v>79</v>
      </c>
      <c r="E5961" t="s">
        <v>36</v>
      </c>
      <c r="F5961">
        <v>93</v>
      </c>
    </row>
    <row r="5962" spans="1:6">
      <c r="A5962" s="7">
        <v>44607</v>
      </c>
      <c r="B5962" t="s">
        <v>0</v>
      </c>
      <c r="C5962" s="4">
        <v>310614.26</v>
      </c>
      <c r="D5962" s="15" t="s">
        <v>80</v>
      </c>
      <c r="E5962" t="s">
        <v>60</v>
      </c>
      <c r="F5962">
        <v>181</v>
      </c>
    </row>
    <row r="5963" spans="1:6">
      <c r="A5963" s="7">
        <v>44607</v>
      </c>
      <c r="B5963" t="s">
        <v>0</v>
      </c>
      <c r="C5963" s="4">
        <v>310614.26</v>
      </c>
      <c r="D5963" s="15" t="s">
        <v>80</v>
      </c>
      <c r="E5963" t="s">
        <v>59</v>
      </c>
      <c r="F5963">
        <v>0</v>
      </c>
    </row>
    <row r="5964" spans="1:6">
      <c r="A5964" s="7">
        <v>44607</v>
      </c>
      <c r="B5964" t="s">
        <v>0</v>
      </c>
      <c r="C5964" s="4">
        <v>310614.26</v>
      </c>
      <c r="D5964" s="15" t="s">
        <v>81</v>
      </c>
      <c r="E5964" t="s">
        <v>15</v>
      </c>
      <c r="F5964">
        <v>255</v>
      </c>
    </row>
    <row r="5965" spans="1:6">
      <c r="A5965" s="7">
        <v>44607</v>
      </c>
      <c r="B5965" t="s">
        <v>0</v>
      </c>
      <c r="C5965" s="4">
        <v>310614.26</v>
      </c>
      <c r="D5965" s="15" t="s">
        <v>81</v>
      </c>
      <c r="E5965" t="s">
        <v>16</v>
      </c>
      <c r="F5965">
        <v>0</v>
      </c>
    </row>
    <row r="5966" spans="1:6">
      <c r="A5966" s="7">
        <v>44607</v>
      </c>
      <c r="B5966" t="s">
        <v>0</v>
      </c>
      <c r="C5966" s="4">
        <v>310614.26</v>
      </c>
      <c r="D5966" s="15" t="s">
        <v>81</v>
      </c>
      <c r="E5966" t="s">
        <v>17</v>
      </c>
      <c r="F5966">
        <v>337</v>
      </c>
    </row>
    <row r="5967" spans="1:6">
      <c r="A5967" s="7">
        <v>44607</v>
      </c>
      <c r="B5967" t="s">
        <v>0</v>
      </c>
      <c r="C5967" s="4">
        <v>310614.26</v>
      </c>
      <c r="D5967" s="15" t="s">
        <v>82</v>
      </c>
      <c r="E5967" t="s">
        <v>19</v>
      </c>
      <c r="F5967">
        <v>16</v>
      </c>
    </row>
    <row r="5968" spans="1:6">
      <c r="A5968" s="7">
        <v>44607</v>
      </c>
      <c r="B5968" t="s">
        <v>0</v>
      </c>
      <c r="C5968" s="4">
        <v>310614.26</v>
      </c>
      <c r="D5968" s="15" t="s">
        <v>83</v>
      </c>
      <c r="E5968" t="s">
        <v>14</v>
      </c>
      <c r="F5968">
        <v>6</v>
      </c>
    </row>
    <row r="5969" spans="1:6">
      <c r="A5969" s="7">
        <v>44607</v>
      </c>
      <c r="B5969" t="s">
        <v>0</v>
      </c>
      <c r="C5969" s="4">
        <v>310614.26</v>
      </c>
      <c r="D5969" s="15" t="s">
        <v>84</v>
      </c>
      <c r="E5969" t="s">
        <v>38</v>
      </c>
      <c r="F5969">
        <v>732</v>
      </c>
    </row>
    <row r="5970" spans="1:6">
      <c r="A5970" s="7">
        <v>44607</v>
      </c>
      <c r="B5970" t="s">
        <v>0</v>
      </c>
      <c r="C5970" s="4">
        <v>310614.26</v>
      </c>
      <c r="D5970" s="15" t="s">
        <v>85</v>
      </c>
      <c r="E5970" t="s">
        <v>40</v>
      </c>
      <c r="F5970">
        <v>15898</v>
      </c>
    </row>
    <row r="5971" spans="1:6">
      <c r="A5971" s="7">
        <v>44607</v>
      </c>
      <c r="B5971" t="s">
        <v>0</v>
      </c>
      <c r="C5971" s="4">
        <v>310614.26</v>
      </c>
      <c r="D5971" s="15" t="s">
        <v>86</v>
      </c>
      <c r="E5971" t="s">
        <v>13</v>
      </c>
      <c r="F5971">
        <v>26545</v>
      </c>
    </row>
    <row r="5972" spans="1:6">
      <c r="A5972" s="7">
        <v>44607</v>
      </c>
      <c r="B5972" t="s">
        <v>0</v>
      </c>
      <c r="C5972" s="4">
        <v>310614.26</v>
      </c>
      <c r="D5972" s="15" t="s">
        <v>87</v>
      </c>
      <c r="E5972" t="s">
        <v>37</v>
      </c>
      <c r="F5972">
        <v>0</v>
      </c>
    </row>
    <row r="5973" spans="1:6">
      <c r="A5973" s="7">
        <v>44607</v>
      </c>
      <c r="B5973" t="s">
        <v>0</v>
      </c>
      <c r="C5973" s="4">
        <v>310614.26</v>
      </c>
      <c r="D5973" s="15" t="s">
        <v>88</v>
      </c>
      <c r="E5973" t="s">
        <v>39</v>
      </c>
      <c r="F5973">
        <v>0</v>
      </c>
    </row>
    <row r="5974" spans="1:6">
      <c r="A5974" s="7">
        <v>44607</v>
      </c>
      <c r="B5974" t="s">
        <v>0</v>
      </c>
      <c r="C5974" s="4">
        <v>310614.26</v>
      </c>
      <c r="D5974" s="15" t="s">
        <v>89</v>
      </c>
      <c r="E5974" t="s">
        <v>20</v>
      </c>
      <c r="F5974">
        <v>784</v>
      </c>
    </row>
    <row r="5975" spans="1:6">
      <c r="A5975" s="7">
        <v>44607</v>
      </c>
      <c r="B5975" t="s">
        <v>0</v>
      </c>
      <c r="C5975" s="4">
        <v>310614.26</v>
      </c>
      <c r="D5975" s="15" t="s">
        <v>89</v>
      </c>
      <c r="E5975" t="s">
        <v>21</v>
      </c>
      <c r="F5975">
        <v>2</v>
      </c>
    </row>
    <row r="5976" spans="1:6">
      <c r="A5976" s="7">
        <v>44607</v>
      </c>
      <c r="B5976" t="s">
        <v>0</v>
      </c>
      <c r="C5976" s="4">
        <v>310614.26</v>
      </c>
      <c r="D5976" s="15" t="s">
        <v>89</v>
      </c>
      <c r="E5976" t="s">
        <v>22</v>
      </c>
      <c r="F5976">
        <v>1314</v>
      </c>
    </row>
    <row r="5977" spans="1:6">
      <c r="A5977" s="7">
        <v>44607</v>
      </c>
      <c r="B5977" t="s">
        <v>0</v>
      </c>
      <c r="C5977" s="4">
        <v>310614.26</v>
      </c>
      <c r="D5977" s="15" t="s">
        <v>90</v>
      </c>
      <c r="E5977" t="s">
        <v>91</v>
      </c>
      <c r="F5977">
        <v>0</v>
      </c>
    </row>
    <row r="5978" spans="1:6">
      <c r="A5978" s="7">
        <v>44607</v>
      </c>
      <c r="B5978" t="s">
        <v>0</v>
      </c>
      <c r="C5978" s="4">
        <v>310614.26</v>
      </c>
      <c r="D5978" s="15" t="s">
        <v>90</v>
      </c>
      <c r="E5978" t="s">
        <v>18</v>
      </c>
      <c r="F5978">
        <v>0</v>
      </c>
    </row>
    <row r="5979" spans="1:6">
      <c r="A5979" s="7">
        <v>44607</v>
      </c>
      <c r="B5979" t="s">
        <v>0</v>
      </c>
      <c r="C5979" s="4">
        <v>310614.26</v>
      </c>
      <c r="D5979" s="15" t="s">
        <v>90</v>
      </c>
      <c r="E5979" t="s">
        <v>92</v>
      </c>
      <c r="F5979">
        <v>1</v>
      </c>
    </row>
    <row r="5980" spans="1:6">
      <c r="A5980" s="7">
        <v>44607</v>
      </c>
      <c r="B5980" t="s">
        <v>0</v>
      </c>
      <c r="C5980" s="4">
        <v>310614.26</v>
      </c>
      <c r="D5980" s="15" t="s">
        <v>90</v>
      </c>
      <c r="E5980" t="s">
        <v>93</v>
      </c>
      <c r="F5980">
        <v>1</v>
      </c>
    </row>
    <row r="5981" spans="1:6">
      <c r="A5981" s="7">
        <v>44607</v>
      </c>
      <c r="B5981" t="s">
        <v>0</v>
      </c>
      <c r="C5981" s="4">
        <v>310614.26</v>
      </c>
      <c r="D5981" s="15" t="s">
        <v>90</v>
      </c>
      <c r="E5981" t="s">
        <v>94</v>
      </c>
      <c r="F5981">
        <v>1</v>
      </c>
    </row>
    <row r="5982" spans="1:6">
      <c r="A5982" s="7">
        <v>44608</v>
      </c>
      <c r="B5982" t="s">
        <v>0</v>
      </c>
      <c r="C5982" s="4">
        <v>304092.32</v>
      </c>
      <c r="D5982" s="15" t="s">
        <v>73</v>
      </c>
      <c r="E5982" t="s">
        <v>56</v>
      </c>
      <c r="F5982">
        <v>55</v>
      </c>
    </row>
    <row r="5983" spans="1:6">
      <c r="A5983" s="7">
        <v>44608</v>
      </c>
      <c r="B5983" t="s">
        <v>0</v>
      </c>
      <c r="C5983" s="4">
        <v>304092.32</v>
      </c>
      <c r="D5983" s="15" t="s">
        <v>73</v>
      </c>
      <c r="E5983" t="s">
        <v>55</v>
      </c>
      <c r="F5983">
        <v>0</v>
      </c>
    </row>
    <row r="5984" spans="1:6">
      <c r="A5984" s="7">
        <v>44608</v>
      </c>
      <c r="B5984" t="s">
        <v>0</v>
      </c>
      <c r="C5984" s="4">
        <v>304092.32</v>
      </c>
      <c r="D5984" s="15" t="s">
        <v>76</v>
      </c>
      <c r="E5984" t="s">
        <v>25</v>
      </c>
      <c r="F5984">
        <v>187</v>
      </c>
    </row>
    <row r="5985" spans="1:6">
      <c r="A5985" s="7">
        <v>44608</v>
      </c>
      <c r="B5985" t="s">
        <v>0</v>
      </c>
      <c r="C5985" s="4">
        <v>304092.32</v>
      </c>
      <c r="D5985" s="15" t="s">
        <v>78</v>
      </c>
      <c r="E5985" t="s">
        <v>57</v>
      </c>
      <c r="F5985">
        <v>148</v>
      </c>
    </row>
    <row r="5986" spans="1:6">
      <c r="A5986" s="7">
        <v>44608</v>
      </c>
      <c r="B5986" t="s">
        <v>0</v>
      </c>
      <c r="C5986" s="4">
        <v>304092.32</v>
      </c>
      <c r="D5986" s="15" t="s">
        <v>78</v>
      </c>
      <c r="E5986" t="s">
        <v>58</v>
      </c>
      <c r="F5986">
        <v>94</v>
      </c>
    </row>
    <row r="5987" spans="1:6">
      <c r="A5987" s="7">
        <v>44608</v>
      </c>
      <c r="B5987" t="s">
        <v>0</v>
      </c>
      <c r="C5987" s="4">
        <v>304092.32</v>
      </c>
      <c r="D5987" s="15" t="s">
        <v>79</v>
      </c>
      <c r="E5987" t="s">
        <v>36</v>
      </c>
      <c r="F5987">
        <v>70</v>
      </c>
    </row>
    <row r="5988" spans="1:6">
      <c r="A5988" s="7">
        <v>44608</v>
      </c>
      <c r="B5988" t="s">
        <v>0</v>
      </c>
      <c r="C5988" s="4">
        <v>304092.32</v>
      </c>
      <c r="D5988" s="15" t="s">
        <v>80</v>
      </c>
      <c r="E5988" t="s">
        <v>60</v>
      </c>
      <c r="F5988">
        <v>200</v>
      </c>
    </row>
    <row r="5989" spans="1:6">
      <c r="A5989" s="7">
        <v>44608</v>
      </c>
      <c r="B5989" t="s">
        <v>0</v>
      </c>
      <c r="C5989" s="4">
        <v>304092.32</v>
      </c>
      <c r="D5989" s="15" t="s">
        <v>80</v>
      </c>
      <c r="E5989" t="s">
        <v>59</v>
      </c>
      <c r="F5989">
        <v>0</v>
      </c>
    </row>
    <row r="5990" spans="1:6">
      <c r="A5990" s="7">
        <v>44608</v>
      </c>
      <c r="B5990" t="s">
        <v>0</v>
      </c>
      <c r="C5990" s="4">
        <v>304092.32</v>
      </c>
      <c r="D5990" s="15" t="s">
        <v>81</v>
      </c>
      <c r="E5990" t="s">
        <v>15</v>
      </c>
      <c r="F5990">
        <v>200</v>
      </c>
    </row>
    <row r="5991" spans="1:6">
      <c r="A5991" s="7">
        <v>44608</v>
      </c>
      <c r="B5991" t="s">
        <v>0</v>
      </c>
      <c r="C5991" s="4">
        <v>304092.32</v>
      </c>
      <c r="D5991" s="15" t="s">
        <v>81</v>
      </c>
      <c r="E5991" t="s">
        <v>16</v>
      </c>
      <c r="F5991">
        <v>0</v>
      </c>
    </row>
    <row r="5992" spans="1:6">
      <c r="A5992" s="7">
        <v>44608</v>
      </c>
      <c r="B5992" t="s">
        <v>0</v>
      </c>
      <c r="C5992" s="4">
        <v>304092.32</v>
      </c>
      <c r="D5992" s="15" t="s">
        <v>81</v>
      </c>
      <c r="E5992" t="s">
        <v>17</v>
      </c>
      <c r="F5992">
        <v>236</v>
      </c>
    </row>
    <row r="5993" spans="1:6">
      <c r="A5993" s="7">
        <v>44608</v>
      </c>
      <c r="B5993" t="s">
        <v>0</v>
      </c>
      <c r="C5993" s="4">
        <v>304092.32</v>
      </c>
      <c r="D5993" s="15" t="s">
        <v>82</v>
      </c>
      <c r="E5993" t="s">
        <v>19</v>
      </c>
      <c r="F5993">
        <v>3</v>
      </c>
    </row>
    <row r="5994" spans="1:6">
      <c r="A5994" s="7">
        <v>44608</v>
      </c>
      <c r="B5994" t="s">
        <v>0</v>
      </c>
      <c r="C5994" s="4">
        <v>304092.32</v>
      </c>
      <c r="D5994" s="15" t="s">
        <v>83</v>
      </c>
      <c r="E5994" t="s">
        <v>14</v>
      </c>
      <c r="F5994">
        <v>6</v>
      </c>
    </row>
    <row r="5995" spans="1:6">
      <c r="A5995" s="7">
        <v>44608</v>
      </c>
      <c r="B5995" t="s">
        <v>0</v>
      </c>
      <c r="C5995" s="4">
        <v>304092.32</v>
      </c>
      <c r="D5995" s="15" t="s">
        <v>84</v>
      </c>
      <c r="E5995" t="s">
        <v>38</v>
      </c>
      <c r="F5995">
        <v>746</v>
      </c>
    </row>
    <row r="5996" spans="1:6">
      <c r="A5996" s="7">
        <v>44608</v>
      </c>
      <c r="B5996" t="s">
        <v>0</v>
      </c>
      <c r="C5996" s="4">
        <v>304092.32</v>
      </c>
      <c r="D5996" s="15" t="s">
        <v>85</v>
      </c>
      <c r="E5996" t="s">
        <v>40</v>
      </c>
      <c r="F5996">
        <v>17928</v>
      </c>
    </row>
    <row r="5997" spans="1:6">
      <c r="A5997" s="7">
        <v>44608</v>
      </c>
      <c r="B5997" t="s">
        <v>0</v>
      </c>
      <c r="C5997" s="4">
        <v>304092.32</v>
      </c>
      <c r="D5997" s="15" t="s">
        <v>86</v>
      </c>
      <c r="E5997" t="s">
        <v>13</v>
      </c>
      <c r="F5997">
        <v>27771</v>
      </c>
    </row>
    <row r="5998" spans="1:6">
      <c r="A5998" s="7">
        <v>44608</v>
      </c>
      <c r="B5998" t="s">
        <v>0</v>
      </c>
      <c r="C5998" s="4">
        <v>304092.32</v>
      </c>
      <c r="D5998" s="15" t="s">
        <v>87</v>
      </c>
      <c r="E5998" t="s">
        <v>37</v>
      </c>
      <c r="F5998">
        <v>0</v>
      </c>
    </row>
    <row r="5999" spans="1:6">
      <c r="A5999" s="7">
        <v>44608</v>
      </c>
      <c r="B5999" t="s">
        <v>0</v>
      </c>
      <c r="C5999" s="4">
        <v>304092.32</v>
      </c>
      <c r="D5999" s="15" t="s">
        <v>88</v>
      </c>
      <c r="E5999" t="s">
        <v>39</v>
      </c>
      <c r="F5999">
        <v>0</v>
      </c>
    </row>
    <row r="6000" spans="1:6">
      <c r="A6000" s="7">
        <v>44608</v>
      </c>
      <c r="B6000" t="s">
        <v>0</v>
      </c>
      <c r="C6000" s="4">
        <v>304092.32</v>
      </c>
      <c r="D6000" s="15" t="s">
        <v>89</v>
      </c>
      <c r="E6000" t="s">
        <v>20</v>
      </c>
      <c r="F6000">
        <v>713</v>
      </c>
    </row>
    <row r="6001" spans="1:6">
      <c r="A6001" s="7">
        <v>44608</v>
      </c>
      <c r="B6001" t="s">
        <v>0</v>
      </c>
      <c r="C6001" s="4">
        <v>304092.32</v>
      </c>
      <c r="D6001" s="15" t="s">
        <v>89</v>
      </c>
      <c r="E6001" t="s">
        <v>21</v>
      </c>
      <c r="F6001">
        <v>2</v>
      </c>
    </row>
    <row r="6002" spans="1:6">
      <c r="A6002" s="7">
        <v>44608</v>
      </c>
      <c r="B6002" t="s">
        <v>0</v>
      </c>
      <c r="C6002" s="4">
        <v>304092.32</v>
      </c>
      <c r="D6002" s="15" t="s">
        <v>89</v>
      </c>
      <c r="E6002" t="s">
        <v>22</v>
      </c>
      <c r="F6002">
        <v>1130</v>
      </c>
    </row>
    <row r="6003" spans="1:6">
      <c r="A6003" s="7">
        <v>44608</v>
      </c>
      <c r="B6003" t="s">
        <v>0</v>
      </c>
      <c r="C6003" s="4">
        <v>304092.32</v>
      </c>
      <c r="D6003" s="15" t="s">
        <v>90</v>
      </c>
      <c r="E6003" t="s">
        <v>91</v>
      </c>
      <c r="F6003">
        <v>0</v>
      </c>
    </row>
    <row r="6004" spans="1:6">
      <c r="A6004" s="7">
        <v>44608</v>
      </c>
      <c r="B6004" t="s">
        <v>0</v>
      </c>
      <c r="C6004" s="4">
        <v>304092.32</v>
      </c>
      <c r="D6004" s="15" t="s">
        <v>90</v>
      </c>
      <c r="E6004" t="s">
        <v>18</v>
      </c>
      <c r="F6004">
        <v>0</v>
      </c>
    </row>
    <row r="6005" spans="1:6">
      <c r="A6005" s="7">
        <v>44608</v>
      </c>
      <c r="B6005" t="s">
        <v>0</v>
      </c>
      <c r="C6005" s="4">
        <v>304092.32</v>
      </c>
      <c r="D6005" s="15" t="s">
        <v>90</v>
      </c>
      <c r="E6005" t="s">
        <v>92</v>
      </c>
      <c r="F6005">
        <v>1</v>
      </c>
    </row>
    <row r="6006" spans="1:6">
      <c r="A6006" s="7">
        <v>44608</v>
      </c>
      <c r="B6006" t="s">
        <v>0</v>
      </c>
      <c r="C6006" s="4">
        <v>304092.32</v>
      </c>
      <c r="D6006" s="15" t="s">
        <v>90</v>
      </c>
      <c r="E6006" t="s">
        <v>93</v>
      </c>
      <c r="F6006">
        <v>1</v>
      </c>
    </row>
    <row r="6007" spans="1:6">
      <c r="A6007" s="7">
        <v>44608</v>
      </c>
      <c r="B6007" t="s">
        <v>0</v>
      </c>
      <c r="C6007" s="4">
        <v>304092.32</v>
      </c>
      <c r="D6007" s="15" t="s">
        <v>90</v>
      </c>
      <c r="E6007" t="s">
        <v>94</v>
      </c>
      <c r="F6007">
        <v>1</v>
      </c>
    </row>
    <row r="6008" spans="1:6">
      <c r="A6008" s="7">
        <v>44609</v>
      </c>
      <c r="B6008" t="s">
        <v>0</v>
      </c>
      <c r="C6008" s="4">
        <v>296140.09999999998</v>
      </c>
      <c r="D6008" s="15" t="s">
        <v>73</v>
      </c>
      <c r="E6008" t="s">
        <v>56</v>
      </c>
      <c r="F6008">
        <v>56</v>
      </c>
    </row>
    <row r="6009" spans="1:6">
      <c r="A6009" s="7">
        <v>44609</v>
      </c>
      <c r="B6009" t="s">
        <v>0</v>
      </c>
      <c r="C6009" s="4">
        <v>296140.09999999998</v>
      </c>
      <c r="D6009" s="15" t="s">
        <v>73</v>
      </c>
      <c r="E6009" t="s">
        <v>55</v>
      </c>
      <c r="F6009">
        <v>0</v>
      </c>
    </row>
    <row r="6010" spans="1:6">
      <c r="A6010" s="7">
        <v>44609</v>
      </c>
      <c r="B6010" t="s">
        <v>0</v>
      </c>
      <c r="C6010" s="4">
        <v>296140.09999999998</v>
      </c>
      <c r="D6010" s="15" t="s">
        <v>76</v>
      </c>
      <c r="E6010" t="s">
        <v>25</v>
      </c>
      <c r="F6010">
        <v>112</v>
      </c>
    </row>
    <row r="6011" spans="1:6">
      <c r="A6011" s="7">
        <v>44609</v>
      </c>
      <c r="B6011" t="s">
        <v>0</v>
      </c>
      <c r="C6011" s="4">
        <v>296140.09999999998</v>
      </c>
      <c r="D6011" s="15" t="s">
        <v>78</v>
      </c>
      <c r="E6011" t="s">
        <v>57</v>
      </c>
      <c r="F6011">
        <v>152</v>
      </c>
    </row>
    <row r="6012" spans="1:6">
      <c r="A6012" s="7">
        <v>44609</v>
      </c>
      <c r="B6012" t="s">
        <v>0</v>
      </c>
      <c r="C6012" s="4">
        <v>296140.09999999998</v>
      </c>
      <c r="D6012" s="15" t="s">
        <v>78</v>
      </c>
      <c r="E6012" t="s">
        <v>58</v>
      </c>
      <c r="F6012">
        <v>106</v>
      </c>
    </row>
    <row r="6013" spans="1:6">
      <c r="A6013" s="7">
        <v>44609</v>
      </c>
      <c r="B6013" t="s">
        <v>0</v>
      </c>
      <c r="C6013" s="4">
        <v>296140.09999999998</v>
      </c>
      <c r="D6013" s="15" t="s">
        <v>79</v>
      </c>
      <c r="E6013" t="s">
        <v>36</v>
      </c>
      <c r="F6013">
        <v>48</v>
      </c>
    </row>
    <row r="6014" spans="1:6">
      <c r="A6014" s="7">
        <v>44609</v>
      </c>
      <c r="B6014" t="s">
        <v>0</v>
      </c>
      <c r="C6014" s="4">
        <v>296140.09999999998</v>
      </c>
      <c r="D6014" s="15" t="s">
        <v>80</v>
      </c>
      <c r="E6014" t="s">
        <v>60</v>
      </c>
      <c r="F6014">
        <v>246</v>
      </c>
    </row>
    <row r="6015" spans="1:6">
      <c r="A6015" s="7">
        <v>44609</v>
      </c>
      <c r="B6015" t="s">
        <v>0</v>
      </c>
      <c r="C6015" s="4">
        <v>296140.09999999998</v>
      </c>
      <c r="D6015" s="15" t="s">
        <v>80</v>
      </c>
      <c r="E6015" t="s">
        <v>59</v>
      </c>
      <c r="F6015">
        <v>0</v>
      </c>
    </row>
    <row r="6016" spans="1:6">
      <c r="A6016" s="7">
        <v>44609</v>
      </c>
      <c r="B6016" t="s">
        <v>0</v>
      </c>
      <c r="C6016" s="4">
        <v>296140.09999999998</v>
      </c>
      <c r="D6016" s="15" t="s">
        <v>81</v>
      </c>
      <c r="E6016" t="s">
        <v>15</v>
      </c>
      <c r="F6016">
        <v>156</v>
      </c>
    </row>
    <row r="6017" spans="1:6">
      <c r="A6017" s="7">
        <v>44609</v>
      </c>
      <c r="B6017" t="s">
        <v>0</v>
      </c>
      <c r="C6017" s="4">
        <v>296140.09999999998</v>
      </c>
      <c r="D6017" s="15" t="s">
        <v>81</v>
      </c>
      <c r="E6017" t="s">
        <v>16</v>
      </c>
      <c r="F6017">
        <v>0</v>
      </c>
    </row>
    <row r="6018" spans="1:6">
      <c r="A6018" s="7">
        <v>44609</v>
      </c>
      <c r="B6018" t="s">
        <v>0</v>
      </c>
      <c r="C6018" s="4">
        <v>296140.09999999998</v>
      </c>
      <c r="D6018" s="15" t="s">
        <v>81</v>
      </c>
      <c r="E6018" t="s">
        <v>17</v>
      </c>
      <c r="F6018">
        <v>258</v>
      </c>
    </row>
    <row r="6019" spans="1:6">
      <c r="A6019" s="7">
        <v>44609</v>
      </c>
      <c r="B6019" t="s">
        <v>0</v>
      </c>
      <c r="C6019" s="4">
        <v>296140.09999999998</v>
      </c>
      <c r="D6019" s="15" t="s">
        <v>82</v>
      </c>
      <c r="E6019" t="s">
        <v>19</v>
      </c>
      <c r="F6019">
        <v>7</v>
      </c>
    </row>
    <row r="6020" spans="1:6">
      <c r="A6020" s="7">
        <v>44609</v>
      </c>
      <c r="B6020" t="s">
        <v>0</v>
      </c>
      <c r="C6020" s="4">
        <v>296140.09999999998</v>
      </c>
      <c r="D6020" s="15" t="s">
        <v>83</v>
      </c>
      <c r="E6020" t="s">
        <v>14</v>
      </c>
      <c r="F6020">
        <v>5</v>
      </c>
    </row>
    <row r="6021" spans="1:6">
      <c r="A6021" s="7">
        <v>44609</v>
      </c>
      <c r="B6021" t="s">
        <v>0</v>
      </c>
      <c r="C6021" s="4">
        <v>296140.09999999998</v>
      </c>
      <c r="D6021" s="15" t="s">
        <v>84</v>
      </c>
      <c r="E6021" t="s">
        <v>38</v>
      </c>
      <c r="F6021">
        <v>779</v>
      </c>
    </row>
    <row r="6022" spans="1:6">
      <c r="A6022" s="7">
        <v>44609</v>
      </c>
      <c r="B6022" t="s">
        <v>0</v>
      </c>
      <c r="C6022" s="4">
        <v>296140.09999999998</v>
      </c>
      <c r="D6022" s="15" t="s">
        <v>85</v>
      </c>
      <c r="E6022" t="s">
        <v>40</v>
      </c>
      <c r="F6022">
        <v>18859</v>
      </c>
    </row>
    <row r="6023" spans="1:6">
      <c r="A6023" s="7">
        <v>44609</v>
      </c>
      <c r="B6023" t="s">
        <v>0</v>
      </c>
      <c r="C6023" s="4">
        <v>296140.09999999998</v>
      </c>
      <c r="D6023" s="15" t="s">
        <v>86</v>
      </c>
      <c r="E6023" t="s">
        <v>13</v>
      </c>
      <c r="F6023">
        <v>29211</v>
      </c>
    </row>
    <row r="6024" spans="1:6">
      <c r="A6024" s="7">
        <v>44609</v>
      </c>
      <c r="B6024" t="s">
        <v>0</v>
      </c>
      <c r="C6024" s="4">
        <v>296140.09999999998</v>
      </c>
      <c r="D6024" s="15" t="s">
        <v>87</v>
      </c>
      <c r="E6024" t="s">
        <v>37</v>
      </c>
      <c r="F6024">
        <v>0</v>
      </c>
    </row>
    <row r="6025" spans="1:6">
      <c r="A6025" s="7">
        <v>44609</v>
      </c>
      <c r="B6025" t="s">
        <v>0</v>
      </c>
      <c r="C6025" s="4">
        <v>296140.09999999998</v>
      </c>
      <c r="D6025" s="15" t="s">
        <v>88</v>
      </c>
      <c r="E6025" t="s">
        <v>39</v>
      </c>
      <c r="F6025">
        <v>0</v>
      </c>
    </row>
    <row r="6026" spans="1:6">
      <c r="A6026" s="7">
        <v>44609</v>
      </c>
      <c r="B6026" t="s">
        <v>0</v>
      </c>
      <c r="C6026" s="4">
        <v>296140.09999999998</v>
      </c>
      <c r="D6026" s="15" t="s">
        <v>89</v>
      </c>
      <c r="E6026" t="s">
        <v>20</v>
      </c>
      <c r="F6026">
        <v>668</v>
      </c>
    </row>
    <row r="6027" spans="1:6">
      <c r="A6027" s="7">
        <v>44609</v>
      </c>
      <c r="B6027" t="s">
        <v>0</v>
      </c>
      <c r="C6027" s="4">
        <v>296140.09999999998</v>
      </c>
      <c r="D6027" s="15" t="s">
        <v>89</v>
      </c>
      <c r="E6027" t="s">
        <v>21</v>
      </c>
      <c r="F6027">
        <v>2</v>
      </c>
    </row>
    <row r="6028" spans="1:6">
      <c r="A6028" s="7">
        <v>44609</v>
      </c>
      <c r="B6028" t="s">
        <v>0</v>
      </c>
      <c r="C6028" s="4">
        <v>296140.09999999998</v>
      </c>
      <c r="D6028" s="15" t="s">
        <v>89</v>
      </c>
      <c r="E6028" t="s">
        <v>22</v>
      </c>
      <c r="F6028">
        <v>1086</v>
      </c>
    </row>
    <row r="6029" spans="1:6">
      <c r="A6029" s="7">
        <v>44609</v>
      </c>
      <c r="B6029" t="s">
        <v>0</v>
      </c>
      <c r="C6029" s="4">
        <v>296140.09999999998</v>
      </c>
      <c r="D6029" s="15" t="s">
        <v>90</v>
      </c>
      <c r="E6029" t="s">
        <v>91</v>
      </c>
      <c r="F6029">
        <v>1</v>
      </c>
    </row>
    <row r="6030" spans="1:6">
      <c r="A6030" s="7">
        <v>44609</v>
      </c>
      <c r="B6030" t="s">
        <v>0</v>
      </c>
      <c r="C6030" s="4">
        <v>296140.09999999998</v>
      </c>
      <c r="D6030" s="15" t="s">
        <v>90</v>
      </c>
      <c r="E6030" t="s">
        <v>18</v>
      </c>
      <c r="F6030">
        <v>0</v>
      </c>
    </row>
    <row r="6031" spans="1:6">
      <c r="A6031" s="7">
        <v>44609</v>
      </c>
      <c r="B6031" t="s">
        <v>0</v>
      </c>
      <c r="C6031" s="4">
        <v>296140.09999999998</v>
      </c>
      <c r="D6031" s="15" t="s">
        <v>90</v>
      </c>
      <c r="E6031" t="s">
        <v>92</v>
      </c>
      <c r="F6031">
        <v>1</v>
      </c>
    </row>
    <row r="6032" spans="1:6">
      <c r="A6032" s="7">
        <v>44609</v>
      </c>
      <c r="B6032" t="s">
        <v>0</v>
      </c>
      <c r="C6032" s="4">
        <v>296140.09999999998</v>
      </c>
      <c r="D6032" s="15" t="s">
        <v>90</v>
      </c>
      <c r="E6032" t="s">
        <v>93</v>
      </c>
      <c r="F6032">
        <v>1</v>
      </c>
    </row>
    <row r="6033" spans="1:6">
      <c r="A6033" s="7">
        <v>44609</v>
      </c>
      <c r="B6033" t="s">
        <v>0</v>
      </c>
      <c r="C6033" s="4">
        <v>296140.09999999998</v>
      </c>
      <c r="D6033" s="15" t="s">
        <v>90</v>
      </c>
      <c r="E6033" t="s">
        <v>94</v>
      </c>
      <c r="F6033">
        <v>1</v>
      </c>
    </row>
    <row r="6034" spans="1:6">
      <c r="A6034" s="7">
        <v>44610</v>
      </c>
      <c r="B6034" t="s">
        <v>0</v>
      </c>
      <c r="C6034" s="4">
        <v>281663.95</v>
      </c>
      <c r="D6034" s="15" t="s">
        <v>73</v>
      </c>
      <c r="E6034" t="s">
        <v>56</v>
      </c>
      <c r="F6034">
        <v>60</v>
      </c>
    </row>
    <row r="6035" spans="1:6">
      <c r="A6035" s="7">
        <v>44610</v>
      </c>
      <c r="B6035" t="s">
        <v>0</v>
      </c>
      <c r="C6035" s="4">
        <v>281663.95</v>
      </c>
      <c r="D6035" s="15" t="s">
        <v>73</v>
      </c>
      <c r="E6035" t="s">
        <v>55</v>
      </c>
      <c r="F6035">
        <v>0</v>
      </c>
    </row>
    <row r="6036" spans="1:6">
      <c r="A6036" s="7">
        <v>44610</v>
      </c>
      <c r="B6036" t="s">
        <v>0</v>
      </c>
      <c r="C6036" s="4">
        <v>281663.95</v>
      </c>
      <c r="D6036" s="15" t="s">
        <v>76</v>
      </c>
      <c r="E6036" t="s">
        <v>25</v>
      </c>
      <c r="F6036">
        <v>238</v>
      </c>
    </row>
    <row r="6037" spans="1:6">
      <c r="A6037" s="7">
        <v>44610</v>
      </c>
      <c r="B6037" t="s">
        <v>0</v>
      </c>
      <c r="C6037" s="4">
        <v>281663.95</v>
      </c>
      <c r="D6037" s="15" t="s">
        <v>78</v>
      </c>
      <c r="E6037" t="s">
        <v>57</v>
      </c>
      <c r="F6037">
        <v>150</v>
      </c>
    </row>
    <row r="6038" spans="1:6">
      <c r="A6038" s="7">
        <v>44610</v>
      </c>
      <c r="B6038" t="s">
        <v>0</v>
      </c>
      <c r="C6038" s="4">
        <v>281663.95</v>
      </c>
      <c r="D6038" s="15" t="s">
        <v>78</v>
      </c>
      <c r="E6038" t="s">
        <v>58</v>
      </c>
      <c r="F6038">
        <v>117</v>
      </c>
    </row>
    <row r="6039" spans="1:6">
      <c r="A6039" s="7">
        <v>44610</v>
      </c>
      <c r="B6039" t="s">
        <v>0</v>
      </c>
      <c r="C6039" s="4">
        <v>281663.95</v>
      </c>
      <c r="D6039" s="15" t="s">
        <v>79</v>
      </c>
      <c r="E6039" t="s">
        <v>36</v>
      </c>
      <c r="F6039">
        <v>34</v>
      </c>
    </row>
    <row r="6040" spans="1:6">
      <c r="A6040" s="7">
        <v>44610</v>
      </c>
      <c r="B6040" t="s">
        <v>0</v>
      </c>
      <c r="C6040" s="4">
        <v>281663.95</v>
      </c>
      <c r="D6040" s="15" t="s">
        <v>80</v>
      </c>
      <c r="E6040" t="s">
        <v>60</v>
      </c>
      <c r="F6040">
        <v>243</v>
      </c>
    </row>
    <row r="6041" spans="1:6">
      <c r="A6041" s="7">
        <v>44610</v>
      </c>
      <c r="B6041" t="s">
        <v>0</v>
      </c>
      <c r="C6041" s="4">
        <v>281663.95</v>
      </c>
      <c r="D6041" s="15" t="s">
        <v>80</v>
      </c>
      <c r="E6041" t="s">
        <v>59</v>
      </c>
      <c r="F6041">
        <v>0</v>
      </c>
    </row>
    <row r="6042" spans="1:6">
      <c r="A6042" s="7">
        <v>44610</v>
      </c>
      <c r="B6042" t="s">
        <v>0</v>
      </c>
      <c r="C6042" s="4">
        <v>281663.95</v>
      </c>
      <c r="D6042" s="15" t="s">
        <v>81</v>
      </c>
      <c r="E6042" t="s">
        <v>15</v>
      </c>
      <c r="F6042">
        <v>156</v>
      </c>
    </row>
    <row r="6043" spans="1:6">
      <c r="A6043" s="7">
        <v>44610</v>
      </c>
      <c r="B6043" t="s">
        <v>0</v>
      </c>
      <c r="C6043" s="4">
        <v>281663.95</v>
      </c>
      <c r="D6043" s="15" t="s">
        <v>81</v>
      </c>
      <c r="E6043" t="s">
        <v>16</v>
      </c>
      <c r="F6043">
        <v>0</v>
      </c>
    </row>
    <row r="6044" spans="1:6">
      <c r="A6044" s="7">
        <v>44610</v>
      </c>
      <c r="B6044" t="s">
        <v>0</v>
      </c>
      <c r="C6044" s="4">
        <v>281663.95</v>
      </c>
      <c r="D6044" s="15" t="s">
        <v>81</v>
      </c>
      <c r="E6044" t="s">
        <v>17</v>
      </c>
      <c r="F6044">
        <v>263</v>
      </c>
    </row>
    <row r="6045" spans="1:6">
      <c r="A6045" s="7">
        <v>44610</v>
      </c>
      <c r="B6045" t="s">
        <v>0</v>
      </c>
      <c r="C6045" s="4">
        <v>281663.95</v>
      </c>
      <c r="D6045" s="15" t="s">
        <v>82</v>
      </c>
      <c r="E6045" t="s">
        <v>19</v>
      </c>
      <c r="F6045">
        <v>5</v>
      </c>
    </row>
    <row r="6046" spans="1:6">
      <c r="A6046" s="7">
        <v>44610</v>
      </c>
      <c r="B6046" t="s">
        <v>0</v>
      </c>
      <c r="C6046" s="4">
        <v>281663.95</v>
      </c>
      <c r="D6046" s="15" t="s">
        <v>83</v>
      </c>
      <c r="E6046" t="s">
        <v>14</v>
      </c>
      <c r="F6046">
        <v>5</v>
      </c>
    </row>
    <row r="6047" spans="1:6">
      <c r="A6047" s="7">
        <v>44610</v>
      </c>
      <c r="B6047" t="s">
        <v>0</v>
      </c>
      <c r="C6047" s="4">
        <v>281663.95</v>
      </c>
      <c r="D6047" s="15" t="s">
        <v>84</v>
      </c>
      <c r="E6047" t="s">
        <v>38</v>
      </c>
      <c r="F6047">
        <v>690</v>
      </c>
    </row>
    <row r="6048" spans="1:6">
      <c r="A6048" s="7">
        <v>44610</v>
      </c>
      <c r="B6048" t="s">
        <v>0</v>
      </c>
      <c r="C6048" s="4">
        <v>281663.95</v>
      </c>
      <c r="D6048" s="15" t="s">
        <v>85</v>
      </c>
      <c r="E6048" t="s">
        <v>40</v>
      </c>
      <c r="F6048">
        <v>19028</v>
      </c>
    </row>
    <row r="6049" spans="1:6">
      <c r="A6049" s="7">
        <v>44610</v>
      </c>
      <c r="B6049" t="s">
        <v>0</v>
      </c>
      <c r="C6049" s="4">
        <v>281663.95</v>
      </c>
      <c r="D6049" s="15" t="s">
        <v>86</v>
      </c>
      <c r="E6049" t="s">
        <v>13</v>
      </c>
      <c r="F6049">
        <v>29526</v>
      </c>
    </row>
    <row r="6050" spans="1:6">
      <c r="A6050" s="7">
        <v>44610</v>
      </c>
      <c r="B6050" t="s">
        <v>0</v>
      </c>
      <c r="C6050" s="4">
        <v>281663.95</v>
      </c>
      <c r="D6050" s="15" t="s">
        <v>87</v>
      </c>
      <c r="E6050" t="s">
        <v>37</v>
      </c>
      <c r="F6050">
        <v>0</v>
      </c>
    </row>
    <row r="6051" spans="1:6">
      <c r="A6051" s="7">
        <v>44610</v>
      </c>
      <c r="B6051" t="s">
        <v>0</v>
      </c>
      <c r="C6051" s="4">
        <v>281663.95</v>
      </c>
      <c r="D6051" s="15" t="s">
        <v>88</v>
      </c>
      <c r="E6051" t="s">
        <v>39</v>
      </c>
      <c r="F6051">
        <v>0</v>
      </c>
    </row>
    <row r="6052" spans="1:6">
      <c r="A6052" s="7">
        <v>44610</v>
      </c>
      <c r="B6052" t="s">
        <v>0</v>
      </c>
      <c r="C6052" s="4">
        <v>281663.95</v>
      </c>
      <c r="D6052" s="15" t="s">
        <v>89</v>
      </c>
      <c r="E6052" t="s">
        <v>20</v>
      </c>
      <c r="F6052">
        <v>624</v>
      </c>
    </row>
    <row r="6053" spans="1:6">
      <c r="A6053" s="7">
        <v>44610</v>
      </c>
      <c r="B6053" t="s">
        <v>0</v>
      </c>
      <c r="C6053" s="4">
        <v>281663.95</v>
      </c>
      <c r="D6053" s="15" t="s">
        <v>89</v>
      </c>
      <c r="E6053" t="s">
        <v>21</v>
      </c>
      <c r="F6053">
        <v>2</v>
      </c>
    </row>
    <row r="6054" spans="1:6">
      <c r="A6054" s="7">
        <v>44610</v>
      </c>
      <c r="B6054" t="s">
        <v>0</v>
      </c>
      <c r="C6054" s="4">
        <v>281663.95</v>
      </c>
      <c r="D6054" s="15" t="s">
        <v>89</v>
      </c>
      <c r="E6054" t="s">
        <v>22</v>
      </c>
      <c r="F6054">
        <v>972</v>
      </c>
    </row>
    <row r="6055" spans="1:6">
      <c r="A6055" s="7">
        <v>44610</v>
      </c>
      <c r="B6055" t="s">
        <v>0</v>
      </c>
      <c r="C6055" s="4">
        <v>281663.95</v>
      </c>
      <c r="D6055" s="15" t="s">
        <v>90</v>
      </c>
      <c r="E6055" t="s">
        <v>91</v>
      </c>
      <c r="F6055">
        <v>1</v>
      </c>
    </row>
    <row r="6056" spans="1:6">
      <c r="A6056" s="7">
        <v>44610</v>
      </c>
      <c r="B6056" t="s">
        <v>0</v>
      </c>
      <c r="C6056" s="4">
        <v>281663.95</v>
      </c>
      <c r="D6056" s="15" t="s">
        <v>90</v>
      </c>
      <c r="E6056" t="s">
        <v>18</v>
      </c>
      <c r="F6056">
        <v>0</v>
      </c>
    </row>
    <row r="6057" spans="1:6">
      <c r="A6057" s="7">
        <v>44610</v>
      </c>
      <c r="B6057" t="s">
        <v>0</v>
      </c>
      <c r="C6057" s="4">
        <v>281663.95</v>
      </c>
      <c r="D6057" s="15" t="s">
        <v>90</v>
      </c>
      <c r="E6057" t="s">
        <v>92</v>
      </c>
      <c r="F6057">
        <v>1</v>
      </c>
    </row>
    <row r="6058" spans="1:6">
      <c r="A6058" s="7">
        <v>44610</v>
      </c>
      <c r="B6058" t="s">
        <v>0</v>
      </c>
      <c r="C6058" s="4">
        <v>281663.95</v>
      </c>
      <c r="D6058" s="15" t="s">
        <v>90</v>
      </c>
      <c r="E6058" t="s">
        <v>93</v>
      </c>
      <c r="F6058">
        <v>1</v>
      </c>
    </row>
    <row r="6059" spans="1:6">
      <c r="A6059" s="7">
        <v>44610</v>
      </c>
      <c r="B6059" t="s">
        <v>0</v>
      </c>
      <c r="C6059" s="4">
        <v>281663.95</v>
      </c>
      <c r="D6059" s="15" t="s">
        <v>90</v>
      </c>
      <c r="E6059" t="s">
        <v>94</v>
      </c>
      <c r="F6059">
        <v>1</v>
      </c>
    </row>
    <row r="6060" spans="1:6">
      <c r="A6060" s="7">
        <v>44611</v>
      </c>
      <c r="B6060" t="s">
        <v>0</v>
      </c>
      <c r="C6060" s="4">
        <v>300636.84000000003</v>
      </c>
      <c r="D6060" s="15" t="s">
        <v>73</v>
      </c>
      <c r="E6060" t="s">
        <v>56</v>
      </c>
      <c r="F6060">
        <v>58</v>
      </c>
    </row>
    <row r="6061" spans="1:6">
      <c r="A6061" s="7">
        <v>44611</v>
      </c>
      <c r="B6061" t="s">
        <v>0</v>
      </c>
      <c r="C6061" s="4">
        <v>300636.84000000003</v>
      </c>
      <c r="D6061" s="15" t="s">
        <v>73</v>
      </c>
      <c r="E6061" t="s">
        <v>55</v>
      </c>
      <c r="F6061">
        <v>0</v>
      </c>
    </row>
    <row r="6062" spans="1:6">
      <c r="A6062" s="7">
        <v>44611</v>
      </c>
      <c r="B6062" t="s">
        <v>0</v>
      </c>
      <c r="C6062" s="4">
        <v>300636.84000000003</v>
      </c>
      <c r="D6062" s="15" t="s">
        <v>76</v>
      </c>
      <c r="E6062" t="s">
        <v>25</v>
      </c>
      <c r="F6062">
        <v>182</v>
      </c>
    </row>
    <row r="6063" spans="1:6">
      <c r="A6063" s="7">
        <v>44611</v>
      </c>
      <c r="B6063" t="s">
        <v>0</v>
      </c>
      <c r="C6063" s="4">
        <v>300636.84000000003</v>
      </c>
      <c r="D6063" s="15" t="s">
        <v>78</v>
      </c>
      <c r="E6063" t="s">
        <v>57</v>
      </c>
      <c r="F6063">
        <v>166</v>
      </c>
    </row>
    <row r="6064" spans="1:6">
      <c r="A6064" s="7">
        <v>44611</v>
      </c>
      <c r="B6064" t="s">
        <v>0</v>
      </c>
      <c r="C6064" s="4">
        <v>300636.84000000003</v>
      </c>
      <c r="D6064" s="15" t="s">
        <v>78</v>
      </c>
      <c r="E6064" t="s">
        <v>58</v>
      </c>
      <c r="F6064">
        <v>138</v>
      </c>
    </row>
    <row r="6065" spans="1:6">
      <c r="A6065" s="7">
        <v>44611</v>
      </c>
      <c r="B6065" t="s">
        <v>0</v>
      </c>
      <c r="C6065" s="4">
        <v>300636.84000000003</v>
      </c>
      <c r="D6065" s="15" t="s">
        <v>79</v>
      </c>
      <c r="E6065" t="s">
        <v>36</v>
      </c>
      <c r="F6065">
        <v>51</v>
      </c>
    </row>
    <row r="6066" spans="1:6">
      <c r="A6066" s="7">
        <v>44611</v>
      </c>
      <c r="B6066" t="s">
        <v>0</v>
      </c>
      <c r="C6066" s="4">
        <v>300636.84000000003</v>
      </c>
      <c r="D6066" s="15" t="s">
        <v>80</v>
      </c>
      <c r="E6066" t="s">
        <v>60</v>
      </c>
      <c r="F6066">
        <v>224</v>
      </c>
    </row>
    <row r="6067" spans="1:6">
      <c r="A6067" s="7">
        <v>44611</v>
      </c>
      <c r="B6067" t="s">
        <v>0</v>
      </c>
      <c r="C6067" s="4">
        <v>300636.84000000003</v>
      </c>
      <c r="D6067" s="15" t="s">
        <v>80</v>
      </c>
      <c r="E6067" t="s">
        <v>59</v>
      </c>
      <c r="F6067">
        <v>0</v>
      </c>
    </row>
    <row r="6068" spans="1:6">
      <c r="A6068" s="7">
        <v>44611</v>
      </c>
      <c r="B6068" t="s">
        <v>0</v>
      </c>
      <c r="C6068" s="4">
        <v>300636.84000000003</v>
      </c>
      <c r="D6068" s="15" t="s">
        <v>81</v>
      </c>
      <c r="E6068" t="s">
        <v>15</v>
      </c>
      <c r="F6068">
        <v>240</v>
      </c>
    </row>
    <row r="6069" spans="1:6">
      <c r="A6069" s="7">
        <v>44611</v>
      </c>
      <c r="B6069" t="s">
        <v>0</v>
      </c>
      <c r="C6069" s="4">
        <v>300636.84000000003</v>
      </c>
      <c r="D6069" s="15" t="s">
        <v>81</v>
      </c>
      <c r="E6069" t="s">
        <v>16</v>
      </c>
      <c r="F6069">
        <v>0</v>
      </c>
    </row>
    <row r="6070" spans="1:6">
      <c r="A6070" s="7">
        <v>44611</v>
      </c>
      <c r="B6070" t="s">
        <v>0</v>
      </c>
      <c r="C6070" s="4">
        <v>300636.84000000003</v>
      </c>
      <c r="D6070" s="15" t="s">
        <v>81</v>
      </c>
      <c r="E6070" t="s">
        <v>17</v>
      </c>
      <c r="F6070">
        <v>239</v>
      </c>
    </row>
    <row r="6071" spans="1:6">
      <c r="A6071" s="7">
        <v>44611</v>
      </c>
      <c r="B6071" t="s">
        <v>0</v>
      </c>
      <c r="C6071" s="4">
        <v>300636.84000000003</v>
      </c>
      <c r="D6071" s="15" t="s">
        <v>82</v>
      </c>
      <c r="E6071" t="s">
        <v>19</v>
      </c>
      <c r="F6071">
        <v>0</v>
      </c>
    </row>
    <row r="6072" spans="1:6">
      <c r="A6072" s="7">
        <v>44611</v>
      </c>
      <c r="B6072" t="s">
        <v>0</v>
      </c>
      <c r="C6072" s="4">
        <v>300636.84000000003</v>
      </c>
      <c r="D6072" s="15" t="s">
        <v>83</v>
      </c>
      <c r="E6072" t="s">
        <v>14</v>
      </c>
      <c r="F6072">
        <v>7</v>
      </c>
    </row>
    <row r="6073" spans="1:6">
      <c r="A6073" s="7">
        <v>44611</v>
      </c>
      <c r="B6073" t="s">
        <v>0</v>
      </c>
      <c r="C6073" s="4">
        <v>300636.84000000003</v>
      </c>
      <c r="D6073" s="15" t="s">
        <v>84</v>
      </c>
      <c r="E6073" t="s">
        <v>38</v>
      </c>
      <c r="F6073">
        <v>791</v>
      </c>
    </row>
    <row r="6074" spans="1:6">
      <c r="A6074" s="7">
        <v>44611</v>
      </c>
      <c r="B6074" t="s">
        <v>0</v>
      </c>
      <c r="C6074" s="4">
        <v>300636.84000000003</v>
      </c>
      <c r="D6074" s="15" t="s">
        <v>85</v>
      </c>
      <c r="E6074" t="s">
        <v>40</v>
      </c>
      <c r="F6074">
        <v>18551</v>
      </c>
    </row>
    <row r="6075" spans="1:6">
      <c r="A6075" s="7">
        <v>44611</v>
      </c>
      <c r="B6075" t="s">
        <v>0</v>
      </c>
      <c r="C6075" s="4">
        <v>300636.84000000003</v>
      </c>
      <c r="D6075" s="15" t="s">
        <v>86</v>
      </c>
      <c r="E6075" t="s">
        <v>13</v>
      </c>
      <c r="F6075">
        <v>29514</v>
      </c>
    </row>
    <row r="6076" spans="1:6">
      <c r="A6076" s="7">
        <v>44611</v>
      </c>
      <c r="B6076" t="s">
        <v>0</v>
      </c>
      <c r="C6076" s="4">
        <v>300636.84000000003</v>
      </c>
      <c r="D6076" s="15" t="s">
        <v>87</v>
      </c>
      <c r="E6076" t="s">
        <v>37</v>
      </c>
      <c r="F6076">
        <v>0</v>
      </c>
    </row>
    <row r="6077" spans="1:6">
      <c r="A6077" s="7">
        <v>44611</v>
      </c>
      <c r="B6077" t="s">
        <v>0</v>
      </c>
      <c r="C6077" s="4">
        <v>300636.84000000003</v>
      </c>
      <c r="D6077" s="15" t="s">
        <v>88</v>
      </c>
      <c r="E6077" t="s">
        <v>39</v>
      </c>
      <c r="F6077">
        <v>0</v>
      </c>
    </row>
    <row r="6078" spans="1:6">
      <c r="A6078" s="7">
        <v>44611</v>
      </c>
      <c r="B6078" t="s">
        <v>0</v>
      </c>
      <c r="C6078" s="4">
        <v>300636.84000000003</v>
      </c>
      <c r="D6078" s="15" t="s">
        <v>89</v>
      </c>
      <c r="E6078" t="s">
        <v>20</v>
      </c>
      <c r="F6078">
        <v>723</v>
      </c>
    </row>
    <row r="6079" spans="1:6">
      <c r="A6079" s="7">
        <v>44611</v>
      </c>
      <c r="B6079" t="s">
        <v>0</v>
      </c>
      <c r="C6079" s="4">
        <v>300636.84000000003</v>
      </c>
      <c r="D6079" s="15" t="s">
        <v>89</v>
      </c>
      <c r="E6079" t="s">
        <v>21</v>
      </c>
      <c r="F6079">
        <v>2</v>
      </c>
    </row>
    <row r="6080" spans="1:6">
      <c r="A6080" s="7">
        <v>44611</v>
      </c>
      <c r="B6080" t="s">
        <v>0</v>
      </c>
      <c r="C6080" s="4">
        <v>300636.84000000003</v>
      </c>
      <c r="D6080" s="15" t="s">
        <v>89</v>
      </c>
      <c r="E6080" t="s">
        <v>22</v>
      </c>
      <c r="F6080">
        <v>1166</v>
      </c>
    </row>
    <row r="6081" spans="1:6">
      <c r="A6081" s="7">
        <v>44611</v>
      </c>
      <c r="B6081" t="s">
        <v>0</v>
      </c>
      <c r="C6081" s="4">
        <v>300636.84000000003</v>
      </c>
      <c r="D6081" s="15" t="s">
        <v>90</v>
      </c>
      <c r="E6081" t="s">
        <v>91</v>
      </c>
      <c r="F6081">
        <v>1</v>
      </c>
    </row>
    <row r="6082" spans="1:6">
      <c r="A6082" s="7">
        <v>44611</v>
      </c>
      <c r="B6082" t="s">
        <v>0</v>
      </c>
      <c r="C6082" s="4">
        <v>300636.84000000003</v>
      </c>
      <c r="D6082" s="15" t="s">
        <v>90</v>
      </c>
      <c r="E6082" t="s">
        <v>18</v>
      </c>
      <c r="F6082">
        <v>0</v>
      </c>
    </row>
    <row r="6083" spans="1:6">
      <c r="A6083" s="7">
        <v>44611</v>
      </c>
      <c r="B6083" t="s">
        <v>0</v>
      </c>
      <c r="C6083" s="4">
        <v>300636.84000000003</v>
      </c>
      <c r="D6083" s="15" t="s">
        <v>90</v>
      </c>
      <c r="E6083" t="s">
        <v>92</v>
      </c>
      <c r="F6083">
        <v>1</v>
      </c>
    </row>
    <row r="6084" spans="1:6">
      <c r="A6084" s="7">
        <v>44611</v>
      </c>
      <c r="B6084" t="s">
        <v>0</v>
      </c>
      <c r="C6084" s="4">
        <v>300636.84000000003</v>
      </c>
      <c r="D6084" s="15" t="s">
        <v>90</v>
      </c>
      <c r="E6084" t="s">
        <v>93</v>
      </c>
      <c r="F6084">
        <v>1</v>
      </c>
    </row>
    <row r="6085" spans="1:6">
      <c r="A6085" s="7">
        <v>44611</v>
      </c>
      <c r="B6085" t="s">
        <v>0</v>
      </c>
      <c r="C6085" s="4">
        <v>300636.84000000003</v>
      </c>
      <c r="D6085" s="15" t="s">
        <v>90</v>
      </c>
      <c r="E6085" t="s">
        <v>94</v>
      </c>
      <c r="F6085">
        <v>1</v>
      </c>
    </row>
    <row r="6086" spans="1:6">
      <c r="A6086" s="7">
        <v>44612</v>
      </c>
      <c r="B6086" t="s">
        <v>0</v>
      </c>
      <c r="C6086" s="4">
        <v>335349.33</v>
      </c>
      <c r="D6086" s="15" t="s">
        <v>73</v>
      </c>
      <c r="E6086" t="s">
        <v>56</v>
      </c>
      <c r="F6086">
        <v>66</v>
      </c>
    </row>
    <row r="6087" spans="1:6">
      <c r="A6087" s="7">
        <v>44612</v>
      </c>
      <c r="B6087" t="s">
        <v>0</v>
      </c>
      <c r="C6087" s="4">
        <v>335349.33</v>
      </c>
      <c r="D6087" s="15" t="s">
        <v>73</v>
      </c>
      <c r="E6087" t="s">
        <v>55</v>
      </c>
      <c r="F6087">
        <v>0</v>
      </c>
    </row>
    <row r="6088" spans="1:6">
      <c r="A6088" s="7">
        <v>44612</v>
      </c>
      <c r="B6088" t="s">
        <v>0</v>
      </c>
      <c r="C6088" s="4">
        <v>335349.33</v>
      </c>
      <c r="D6088" s="15" t="s">
        <v>76</v>
      </c>
      <c r="E6088" t="s">
        <v>25</v>
      </c>
      <c r="F6088">
        <v>131</v>
      </c>
    </row>
    <row r="6089" spans="1:6">
      <c r="A6089" s="7">
        <v>44612</v>
      </c>
      <c r="B6089" t="s">
        <v>0</v>
      </c>
      <c r="C6089" s="4">
        <v>335349.33</v>
      </c>
      <c r="D6089" s="15" t="s">
        <v>78</v>
      </c>
      <c r="E6089" t="s">
        <v>57</v>
      </c>
      <c r="F6089">
        <v>178</v>
      </c>
    </row>
    <row r="6090" spans="1:6">
      <c r="A6090" s="7">
        <v>44612</v>
      </c>
      <c r="B6090" t="s">
        <v>0</v>
      </c>
      <c r="C6090" s="4">
        <v>335349.33</v>
      </c>
      <c r="D6090" s="15" t="s">
        <v>78</v>
      </c>
      <c r="E6090" t="s">
        <v>58</v>
      </c>
      <c r="F6090">
        <v>140</v>
      </c>
    </row>
    <row r="6091" spans="1:6">
      <c r="A6091" s="7">
        <v>44612</v>
      </c>
      <c r="B6091" t="s">
        <v>0</v>
      </c>
      <c r="C6091" s="4">
        <v>335349.33</v>
      </c>
      <c r="D6091" s="15" t="s">
        <v>79</v>
      </c>
      <c r="E6091" t="s">
        <v>36</v>
      </c>
      <c r="F6091">
        <v>69</v>
      </c>
    </row>
    <row r="6092" spans="1:6">
      <c r="A6092" s="7">
        <v>44612</v>
      </c>
      <c r="B6092" t="s">
        <v>0</v>
      </c>
      <c r="C6092" s="4">
        <v>335349.33</v>
      </c>
      <c r="D6092" s="15" t="s">
        <v>80</v>
      </c>
      <c r="E6092" t="s">
        <v>60</v>
      </c>
      <c r="F6092">
        <v>210</v>
      </c>
    </row>
    <row r="6093" spans="1:6">
      <c r="A6093" s="7">
        <v>44612</v>
      </c>
      <c r="B6093" t="s">
        <v>0</v>
      </c>
      <c r="C6093" s="4">
        <v>335349.33</v>
      </c>
      <c r="D6093" s="15" t="s">
        <v>80</v>
      </c>
      <c r="E6093" t="s">
        <v>59</v>
      </c>
      <c r="F6093">
        <v>0</v>
      </c>
    </row>
    <row r="6094" spans="1:6">
      <c r="A6094" s="7">
        <v>44612</v>
      </c>
      <c r="B6094" t="s">
        <v>0</v>
      </c>
      <c r="C6094" s="4">
        <v>335349.33</v>
      </c>
      <c r="D6094" s="15" t="s">
        <v>81</v>
      </c>
      <c r="E6094" t="s">
        <v>15</v>
      </c>
      <c r="F6094">
        <v>246</v>
      </c>
    </row>
    <row r="6095" spans="1:6">
      <c r="A6095" s="7">
        <v>44612</v>
      </c>
      <c r="B6095" t="s">
        <v>0</v>
      </c>
      <c r="C6095" s="4">
        <v>335349.33</v>
      </c>
      <c r="D6095" s="15" t="s">
        <v>81</v>
      </c>
      <c r="E6095" t="s">
        <v>16</v>
      </c>
      <c r="F6095">
        <v>0</v>
      </c>
    </row>
    <row r="6096" spans="1:6">
      <c r="A6096" s="7">
        <v>44612</v>
      </c>
      <c r="B6096" t="s">
        <v>0</v>
      </c>
      <c r="C6096" s="4">
        <v>335349.33</v>
      </c>
      <c r="D6096" s="15" t="s">
        <v>81</v>
      </c>
      <c r="E6096" t="s">
        <v>17</v>
      </c>
      <c r="F6096">
        <v>295</v>
      </c>
    </row>
    <row r="6097" spans="1:6">
      <c r="A6097" s="7">
        <v>44612</v>
      </c>
      <c r="B6097" t="s">
        <v>0</v>
      </c>
      <c r="C6097" s="4">
        <v>335349.33</v>
      </c>
      <c r="D6097" s="15" t="s">
        <v>82</v>
      </c>
      <c r="E6097" t="s">
        <v>19</v>
      </c>
      <c r="F6097">
        <v>0</v>
      </c>
    </row>
    <row r="6098" spans="1:6">
      <c r="A6098" s="7">
        <v>44612</v>
      </c>
      <c r="B6098" t="s">
        <v>0</v>
      </c>
      <c r="C6098" s="4">
        <v>335349.33</v>
      </c>
      <c r="D6098" s="15" t="s">
        <v>83</v>
      </c>
      <c r="E6098" t="s">
        <v>14</v>
      </c>
      <c r="F6098">
        <v>7</v>
      </c>
    </row>
    <row r="6099" spans="1:6">
      <c r="A6099" s="7">
        <v>44612</v>
      </c>
      <c r="B6099" t="s">
        <v>0</v>
      </c>
      <c r="C6099" s="4">
        <v>335349.33</v>
      </c>
      <c r="D6099" s="15" t="s">
        <v>84</v>
      </c>
      <c r="E6099" t="s">
        <v>38</v>
      </c>
      <c r="F6099">
        <v>720</v>
      </c>
    </row>
    <row r="6100" spans="1:6">
      <c r="A6100" s="7">
        <v>44612</v>
      </c>
      <c r="B6100" t="s">
        <v>0</v>
      </c>
      <c r="C6100" s="4">
        <v>335349.33</v>
      </c>
      <c r="D6100" s="15" t="s">
        <v>85</v>
      </c>
      <c r="E6100" t="s">
        <v>40</v>
      </c>
      <c r="F6100">
        <v>19044</v>
      </c>
    </row>
    <row r="6101" spans="1:6">
      <c r="A6101" s="7">
        <v>44612</v>
      </c>
      <c r="B6101" t="s">
        <v>0</v>
      </c>
      <c r="C6101" s="4">
        <v>335349.33</v>
      </c>
      <c r="D6101" s="15" t="s">
        <v>86</v>
      </c>
      <c r="E6101" t="s">
        <v>13</v>
      </c>
      <c r="F6101">
        <v>30256</v>
      </c>
    </row>
    <row r="6102" spans="1:6">
      <c r="A6102" s="7">
        <v>44612</v>
      </c>
      <c r="B6102" t="s">
        <v>0</v>
      </c>
      <c r="C6102" s="4">
        <v>335349.33</v>
      </c>
      <c r="D6102" s="15" t="s">
        <v>87</v>
      </c>
      <c r="E6102" t="s">
        <v>37</v>
      </c>
      <c r="F6102">
        <v>0</v>
      </c>
    </row>
    <row r="6103" spans="1:6">
      <c r="A6103" s="7">
        <v>44612</v>
      </c>
      <c r="B6103" t="s">
        <v>0</v>
      </c>
      <c r="C6103" s="4">
        <v>335349.33</v>
      </c>
      <c r="D6103" s="15" t="s">
        <v>88</v>
      </c>
      <c r="E6103" t="s">
        <v>39</v>
      </c>
      <c r="F6103">
        <v>0</v>
      </c>
    </row>
    <row r="6104" spans="1:6">
      <c r="A6104" s="7">
        <v>44612</v>
      </c>
      <c r="B6104" t="s">
        <v>0</v>
      </c>
      <c r="C6104" s="4">
        <v>335349.33</v>
      </c>
      <c r="D6104" s="15" t="s">
        <v>89</v>
      </c>
      <c r="E6104" t="s">
        <v>20</v>
      </c>
      <c r="F6104">
        <v>657</v>
      </c>
    </row>
    <row r="6105" spans="1:6">
      <c r="A6105" s="7">
        <v>44612</v>
      </c>
      <c r="B6105" t="s">
        <v>0</v>
      </c>
      <c r="C6105" s="4">
        <v>335349.33</v>
      </c>
      <c r="D6105" s="15" t="s">
        <v>89</v>
      </c>
      <c r="E6105" t="s">
        <v>21</v>
      </c>
      <c r="F6105">
        <v>2</v>
      </c>
    </row>
    <row r="6106" spans="1:6">
      <c r="A6106" s="7">
        <v>44612</v>
      </c>
      <c r="B6106" t="s">
        <v>0</v>
      </c>
      <c r="C6106" s="4">
        <v>335349.33</v>
      </c>
      <c r="D6106" s="15" t="s">
        <v>89</v>
      </c>
      <c r="E6106" t="s">
        <v>22</v>
      </c>
      <c r="F6106">
        <v>1202</v>
      </c>
    </row>
    <row r="6107" spans="1:6">
      <c r="A6107" s="7">
        <v>44612</v>
      </c>
      <c r="B6107" t="s">
        <v>0</v>
      </c>
      <c r="C6107" s="4">
        <v>335349.33</v>
      </c>
      <c r="D6107" s="15" t="s">
        <v>90</v>
      </c>
      <c r="E6107" t="s">
        <v>91</v>
      </c>
      <c r="F6107">
        <v>0</v>
      </c>
    </row>
    <row r="6108" spans="1:6">
      <c r="A6108" s="7">
        <v>44612</v>
      </c>
      <c r="B6108" t="s">
        <v>0</v>
      </c>
      <c r="C6108" s="4">
        <v>335349.33</v>
      </c>
      <c r="D6108" s="15" t="s">
        <v>90</v>
      </c>
      <c r="E6108" t="s">
        <v>18</v>
      </c>
      <c r="F6108">
        <v>0</v>
      </c>
    </row>
    <row r="6109" spans="1:6">
      <c r="A6109" s="7">
        <v>44612</v>
      </c>
      <c r="B6109" t="s">
        <v>0</v>
      </c>
      <c r="C6109" s="4">
        <v>335349.33</v>
      </c>
      <c r="D6109" s="15" t="s">
        <v>90</v>
      </c>
      <c r="E6109" t="s">
        <v>92</v>
      </c>
      <c r="F6109">
        <v>1</v>
      </c>
    </row>
    <row r="6110" spans="1:6">
      <c r="A6110" s="7">
        <v>44612</v>
      </c>
      <c r="B6110" t="s">
        <v>0</v>
      </c>
      <c r="C6110" s="4">
        <v>335349.33</v>
      </c>
      <c r="D6110" s="15" t="s">
        <v>90</v>
      </c>
      <c r="E6110" t="s">
        <v>93</v>
      </c>
      <c r="F6110">
        <v>1</v>
      </c>
    </row>
    <row r="6111" spans="1:6">
      <c r="A6111" s="7">
        <v>44612</v>
      </c>
      <c r="B6111" t="s">
        <v>0</v>
      </c>
      <c r="C6111" s="4">
        <v>335349.33</v>
      </c>
      <c r="D6111" s="15" t="s">
        <v>90</v>
      </c>
      <c r="E6111" t="s">
        <v>94</v>
      </c>
      <c r="F6111">
        <v>1</v>
      </c>
    </row>
    <row r="6112" spans="1:6">
      <c r="A6112" s="7">
        <v>44613</v>
      </c>
      <c r="B6112" t="s">
        <v>0</v>
      </c>
      <c r="C6112" s="4">
        <v>358307.64</v>
      </c>
      <c r="D6112" s="15" t="s">
        <v>73</v>
      </c>
      <c r="E6112" t="s">
        <v>56</v>
      </c>
      <c r="F6112">
        <v>66</v>
      </c>
    </row>
    <row r="6113" spans="1:6">
      <c r="A6113" s="7">
        <v>44613</v>
      </c>
      <c r="B6113" t="s">
        <v>0</v>
      </c>
      <c r="C6113" s="4">
        <v>358307.64</v>
      </c>
      <c r="D6113" s="15" t="s">
        <v>73</v>
      </c>
      <c r="E6113" t="s">
        <v>55</v>
      </c>
      <c r="F6113">
        <v>0</v>
      </c>
    </row>
    <row r="6114" spans="1:6">
      <c r="A6114" s="7">
        <v>44613</v>
      </c>
      <c r="B6114" t="s">
        <v>0</v>
      </c>
      <c r="C6114" s="4">
        <v>358307.64</v>
      </c>
      <c r="D6114" s="15" t="s">
        <v>76</v>
      </c>
      <c r="E6114" t="s">
        <v>25</v>
      </c>
      <c r="F6114">
        <v>227</v>
      </c>
    </row>
    <row r="6115" spans="1:6">
      <c r="A6115" s="7">
        <v>44613</v>
      </c>
      <c r="B6115" t="s">
        <v>0</v>
      </c>
      <c r="C6115" s="4">
        <v>358307.64</v>
      </c>
      <c r="D6115" s="15" t="s">
        <v>78</v>
      </c>
      <c r="E6115" t="s">
        <v>57</v>
      </c>
      <c r="F6115">
        <v>167</v>
      </c>
    </row>
    <row r="6116" spans="1:6">
      <c r="A6116" s="7">
        <v>44613</v>
      </c>
      <c r="B6116" t="s">
        <v>0</v>
      </c>
      <c r="C6116" s="4">
        <v>358307.64</v>
      </c>
      <c r="D6116" s="15" t="s">
        <v>78</v>
      </c>
      <c r="E6116" t="s">
        <v>58</v>
      </c>
      <c r="F6116">
        <v>180</v>
      </c>
    </row>
    <row r="6117" spans="1:6">
      <c r="A6117" s="7">
        <v>44613</v>
      </c>
      <c r="B6117" t="s">
        <v>0</v>
      </c>
      <c r="C6117" s="4">
        <v>358307.64</v>
      </c>
      <c r="D6117" s="15" t="s">
        <v>79</v>
      </c>
      <c r="E6117" t="s">
        <v>36</v>
      </c>
      <c r="F6117">
        <v>40</v>
      </c>
    </row>
    <row r="6118" spans="1:6">
      <c r="A6118" s="7">
        <v>44613</v>
      </c>
      <c r="B6118" t="s">
        <v>0</v>
      </c>
      <c r="C6118" s="4">
        <v>358307.64</v>
      </c>
      <c r="D6118" s="15" t="s">
        <v>80</v>
      </c>
      <c r="E6118" t="s">
        <v>60</v>
      </c>
      <c r="F6118">
        <v>196</v>
      </c>
    </row>
    <row r="6119" spans="1:6">
      <c r="A6119" s="7">
        <v>44613</v>
      </c>
      <c r="B6119" t="s">
        <v>0</v>
      </c>
      <c r="C6119" s="4">
        <v>358307.64</v>
      </c>
      <c r="D6119" s="15" t="s">
        <v>80</v>
      </c>
      <c r="E6119" t="s">
        <v>59</v>
      </c>
      <c r="F6119">
        <v>0</v>
      </c>
    </row>
    <row r="6120" spans="1:6">
      <c r="A6120" s="7">
        <v>44613</v>
      </c>
      <c r="B6120" t="s">
        <v>0</v>
      </c>
      <c r="C6120" s="4">
        <v>358307.64</v>
      </c>
      <c r="D6120" s="15" t="s">
        <v>81</v>
      </c>
      <c r="E6120" t="s">
        <v>15</v>
      </c>
      <c r="F6120">
        <v>141</v>
      </c>
    </row>
    <row r="6121" spans="1:6">
      <c r="A6121" s="7">
        <v>44613</v>
      </c>
      <c r="B6121" t="s">
        <v>0</v>
      </c>
      <c r="C6121" s="4">
        <v>358307.64</v>
      </c>
      <c r="D6121" s="15" t="s">
        <v>81</v>
      </c>
      <c r="E6121" t="s">
        <v>16</v>
      </c>
      <c r="F6121">
        <v>0</v>
      </c>
    </row>
    <row r="6122" spans="1:6">
      <c r="A6122" s="7">
        <v>44613</v>
      </c>
      <c r="B6122" t="s">
        <v>0</v>
      </c>
      <c r="C6122" s="4">
        <v>358307.64</v>
      </c>
      <c r="D6122" s="15" t="s">
        <v>81</v>
      </c>
      <c r="E6122" t="s">
        <v>17</v>
      </c>
      <c r="F6122">
        <v>229</v>
      </c>
    </row>
    <row r="6123" spans="1:6">
      <c r="A6123" s="7">
        <v>44613</v>
      </c>
      <c r="B6123" t="s">
        <v>0</v>
      </c>
      <c r="C6123" s="4">
        <v>358307.64</v>
      </c>
      <c r="D6123" s="15" t="s">
        <v>82</v>
      </c>
      <c r="E6123" t="s">
        <v>19</v>
      </c>
      <c r="F6123">
        <v>6</v>
      </c>
    </row>
    <row r="6124" spans="1:6">
      <c r="A6124" s="7">
        <v>44613</v>
      </c>
      <c r="B6124" t="s">
        <v>0</v>
      </c>
      <c r="C6124" s="4">
        <v>358307.64</v>
      </c>
      <c r="D6124" s="15" t="s">
        <v>83</v>
      </c>
      <c r="E6124" t="s">
        <v>14</v>
      </c>
      <c r="F6124">
        <v>7</v>
      </c>
    </row>
    <row r="6125" spans="1:6">
      <c r="A6125" s="7">
        <v>44613</v>
      </c>
      <c r="B6125" t="s">
        <v>0</v>
      </c>
      <c r="C6125" s="4">
        <v>358307.64</v>
      </c>
      <c r="D6125" s="15" t="s">
        <v>84</v>
      </c>
      <c r="E6125" t="s">
        <v>38</v>
      </c>
      <c r="F6125">
        <v>597</v>
      </c>
    </row>
    <row r="6126" spans="1:6">
      <c r="A6126" s="7">
        <v>44613</v>
      </c>
      <c r="B6126" t="s">
        <v>0</v>
      </c>
      <c r="C6126" s="4">
        <v>358307.64</v>
      </c>
      <c r="D6126" s="15" t="s">
        <v>85</v>
      </c>
      <c r="E6126" t="s">
        <v>40</v>
      </c>
      <c r="F6126">
        <v>18460</v>
      </c>
    </row>
    <row r="6127" spans="1:6">
      <c r="A6127" s="7">
        <v>44613</v>
      </c>
      <c r="B6127" t="s">
        <v>0</v>
      </c>
      <c r="C6127" s="4">
        <v>358307.64</v>
      </c>
      <c r="D6127" s="15" t="s">
        <v>86</v>
      </c>
      <c r="E6127" t="s">
        <v>13</v>
      </c>
      <c r="F6127">
        <v>33831</v>
      </c>
    </row>
    <row r="6128" spans="1:6">
      <c r="A6128" s="7">
        <v>44613</v>
      </c>
      <c r="B6128" t="s">
        <v>0</v>
      </c>
      <c r="C6128" s="4">
        <v>358307.64</v>
      </c>
      <c r="D6128" s="15" t="s">
        <v>87</v>
      </c>
      <c r="E6128" t="s">
        <v>37</v>
      </c>
      <c r="F6128">
        <v>0</v>
      </c>
    </row>
    <row r="6129" spans="1:6">
      <c r="A6129" s="7">
        <v>44613</v>
      </c>
      <c r="B6129" t="s">
        <v>0</v>
      </c>
      <c r="C6129" s="4">
        <v>358307.64</v>
      </c>
      <c r="D6129" s="15" t="s">
        <v>88</v>
      </c>
      <c r="E6129" t="s">
        <v>39</v>
      </c>
      <c r="F6129">
        <v>0</v>
      </c>
    </row>
    <row r="6130" spans="1:6">
      <c r="A6130" s="7">
        <v>44613</v>
      </c>
      <c r="B6130" t="s">
        <v>0</v>
      </c>
      <c r="C6130" s="4">
        <v>358307.64</v>
      </c>
      <c r="D6130" s="15" t="s">
        <v>89</v>
      </c>
      <c r="E6130" t="s">
        <v>20</v>
      </c>
      <c r="F6130">
        <v>673</v>
      </c>
    </row>
    <row r="6131" spans="1:6">
      <c r="A6131" s="7">
        <v>44613</v>
      </c>
      <c r="B6131" t="s">
        <v>0</v>
      </c>
      <c r="C6131" s="4">
        <v>358307.64</v>
      </c>
      <c r="D6131" s="15" t="s">
        <v>89</v>
      </c>
      <c r="E6131" t="s">
        <v>21</v>
      </c>
      <c r="F6131">
        <v>2</v>
      </c>
    </row>
    <row r="6132" spans="1:6">
      <c r="A6132" s="7">
        <v>44613</v>
      </c>
      <c r="B6132" t="s">
        <v>0</v>
      </c>
      <c r="C6132" s="4">
        <v>358307.64</v>
      </c>
      <c r="D6132" s="15" t="s">
        <v>89</v>
      </c>
      <c r="E6132" t="s">
        <v>22</v>
      </c>
      <c r="F6132">
        <v>1129</v>
      </c>
    </row>
    <row r="6133" spans="1:6">
      <c r="A6133" s="7">
        <v>44613</v>
      </c>
      <c r="B6133" t="s">
        <v>0</v>
      </c>
      <c r="C6133" s="4">
        <v>358307.64</v>
      </c>
      <c r="D6133" s="15" t="s">
        <v>90</v>
      </c>
      <c r="E6133" t="s">
        <v>91</v>
      </c>
      <c r="F6133">
        <v>0</v>
      </c>
    </row>
    <row r="6134" spans="1:6">
      <c r="A6134" s="7">
        <v>44613</v>
      </c>
      <c r="B6134" t="s">
        <v>0</v>
      </c>
      <c r="C6134" s="4">
        <v>358307.64</v>
      </c>
      <c r="D6134" s="15" t="s">
        <v>90</v>
      </c>
      <c r="E6134" t="s">
        <v>18</v>
      </c>
      <c r="F6134">
        <v>0</v>
      </c>
    </row>
    <row r="6135" spans="1:6">
      <c r="A6135" s="7">
        <v>44613</v>
      </c>
      <c r="B6135" t="s">
        <v>0</v>
      </c>
      <c r="C6135" s="4">
        <v>358307.64</v>
      </c>
      <c r="D6135" s="15" t="s">
        <v>90</v>
      </c>
      <c r="E6135" t="s">
        <v>92</v>
      </c>
      <c r="F6135">
        <v>1</v>
      </c>
    </row>
    <row r="6136" spans="1:6">
      <c r="A6136" s="7">
        <v>44613</v>
      </c>
      <c r="B6136" t="s">
        <v>0</v>
      </c>
      <c r="C6136" s="4">
        <v>358307.64</v>
      </c>
      <c r="D6136" s="15" t="s">
        <v>90</v>
      </c>
      <c r="E6136" t="s">
        <v>93</v>
      </c>
      <c r="F6136">
        <v>1</v>
      </c>
    </row>
    <row r="6137" spans="1:6">
      <c r="A6137" s="7">
        <v>44613</v>
      </c>
      <c r="B6137" t="s">
        <v>0</v>
      </c>
      <c r="C6137" s="4">
        <v>358307.64</v>
      </c>
      <c r="D6137" s="15" t="s">
        <v>90</v>
      </c>
      <c r="E6137" t="s">
        <v>94</v>
      </c>
      <c r="F6137">
        <v>1</v>
      </c>
    </row>
    <row r="6138" spans="1:6">
      <c r="A6138" s="7">
        <v>44614</v>
      </c>
      <c r="B6138" t="s">
        <v>0</v>
      </c>
      <c r="C6138" s="4">
        <v>323386.40000000002</v>
      </c>
      <c r="D6138" s="15" t="s">
        <v>73</v>
      </c>
      <c r="E6138" t="s">
        <v>56</v>
      </c>
      <c r="F6138">
        <v>64</v>
      </c>
    </row>
    <row r="6139" spans="1:6">
      <c r="A6139" s="7">
        <v>44614</v>
      </c>
      <c r="B6139" t="s">
        <v>0</v>
      </c>
      <c r="C6139" s="4">
        <v>323386.40000000002</v>
      </c>
      <c r="D6139" s="15" t="s">
        <v>73</v>
      </c>
      <c r="E6139" t="s">
        <v>55</v>
      </c>
      <c r="F6139">
        <v>0</v>
      </c>
    </row>
    <row r="6140" spans="1:6">
      <c r="A6140" s="7">
        <v>44614</v>
      </c>
      <c r="B6140" t="s">
        <v>0</v>
      </c>
      <c r="C6140" s="4">
        <v>323386.40000000002</v>
      </c>
      <c r="D6140" s="15" t="s">
        <v>76</v>
      </c>
      <c r="E6140" t="s">
        <v>25</v>
      </c>
      <c r="F6140">
        <v>192</v>
      </c>
    </row>
    <row r="6141" spans="1:6">
      <c r="A6141" s="7">
        <v>44614</v>
      </c>
      <c r="B6141" t="s">
        <v>0</v>
      </c>
      <c r="C6141" s="4">
        <v>323386.40000000002</v>
      </c>
      <c r="D6141" s="15" t="s">
        <v>78</v>
      </c>
      <c r="E6141" t="s">
        <v>57</v>
      </c>
      <c r="F6141">
        <v>151</v>
      </c>
    </row>
    <row r="6142" spans="1:6">
      <c r="A6142" s="7">
        <v>44614</v>
      </c>
      <c r="B6142" t="s">
        <v>0</v>
      </c>
      <c r="C6142" s="4">
        <v>323386.40000000002</v>
      </c>
      <c r="D6142" s="15" t="s">
        <v>78</v>
      </c>
      <c r="E6142" t="s">
        <v>58</v>
      </c>
      <c r="F6142">
        <v>158</v>
      </c>
    </row>
    <row r="6143" spans="1:6">
      <c r="A6143" s="7">
        <v>44614</v>
      </c>
      <c r="B6143" t="s">
        <v>0</v>
      </c>
      <c r="C6143" s="4">
        <v>323386.40000000002</v>
      </c>
      <c r="D6143" s="15" t="s">
        <v>79</v>
      </c>
      <c r="E6143" t="s">
        <v>36</v>
      </c>
      <c r="F6143">
        <v>45</v>
      </c>
    </row>
    <row r="6144" spans="1:6">
      <c r="A6144" s="7">
        <v>44614</v>
      </c>
      <c r="B6144" t="s">
        <v>0</v>
      </c>
      <c r="C6144" s="4">
        <v>323386.40000000002</v>
      </c>
      <c r="D6144" s="15" t="s">
        <v>80</v>
      </c>
      <c r="E6144" t="s">
        <v>60</v>
      </c>
      <c r="F6144">
        <v>203</v>
      </c>
    </row>
    <row r="6145" spans="1:6">
      <c r="A6145" s="7">
        <v>44614</v>
      </c>
      <c r="B6145" t="s">
        <v>0</v>
      </c>
      <c r="C6145" s="4">
        <v>323386.40000000002</v>
      </c>
      <c r="D6145" s="15" t="s">
        <v>80</v>
      </c>
      <c r="E6145" t="s">
        <v>59</v>
      </c>
      <c r="F6145">
        <v>0</v>
      </c>
    </row>
    <row r="6146" spans="1:6">
      <c r="A6146" s="7">
        <v>44614</v>
      </c>
      <c r="B6146" t="s">
        <v>0</v>
      </c>
      <c r="C6146" s="4">
        <v>323386.40000000002</v>
      </c>
      <c r="D6146" s="15" t="s">
        <v>81</v>
      </c>
      <c r="E6146" t="s">
        <v>15</v>
      </c>
      <c r="F6146">
        <v>118</v>
      </c>
    </row>
    <row r="6147" spans="1:6">
      <c r="A6147" s="7">
        <v>44614</v>
      </c>
      <c r="B6147" t="s">
        <v>0</v>
      </c>
      <c r="C6147" s="4">
        <v>323386.40000000002</v>
      </c>
      <c r="D6147" s="15" t="s">
        <v>81</v>
      </c>
      <c r="E6147" t="s">
        <v>16</v>
      </c>
      <c r="F6147">
        <v>0</v>
      </c>
    </row>
    <row r="6148" spans="1:6">
      <c r="A6148" s="7">
        <v>44614</v>
      </c>
      <c r="B6148" t="s">
        <v>0</v>
      </c>
      <c r="C6148" s="4">
        <v>323386.40000000002</v>
      </c>
      <c r="D6148" s="15" t="s">
        <v>81</v>
      </c>
      <c r="E6148" t="s">
        <v>17</v>
      </c>
      <c r="F6148">
        <v>176</v>
      </c>
    </row>
    <row r="6149" spans="1:6">
      <c r="A6149" s="7">
        <v>44614</v>
      </c>
      <c r="B6149" t="s">
        <v>0</v>
      </c>
      <c r="C6149" s="4">
        <v>323386.40000000002</v>
      </c>
      <c r="D6149" s="15" t="s">
        <v>82</v>
      </c>
      <c r="E6149" t="s">
        <v>19</v>
      </c>
      <c r="F6149">
        <v>202</v>
      </c>
    </row>
    <row r="6150" spans="1:6">
      <c r="A6150" s="7">
        <v>44614</v>
      </c>
      <c r="B6150" t="s">
        <v>0</v>
      </c>
      <c r="C6150" s="4">
        <v>323386.40000000002</v>
      </c>
      <c r="D6150" s="15" t="s">
        <v>83</v>
      </c>
      <c r="E6150" t="s">
        <v>14</v>
      </c>
      <c r="F6150">
        <v>5</v>
      </c>
    </row>
    <row r="6151" spans="1:6">
      <c r="A6151" s="7">
        <v>44614</v>
      </c>
      <c r="B6151" t="s">
        <v>0</v>
      </c>
      <c r="C6151" s="4">
        <v>323386.40000000002</v>
      </c>
      <c r="D6151" s="15" t="s">
        <v>84</v>
      </c>
      <c r="E6151" t="s">
        <v>38</v>
      </c>
      <c r="F6151">
        <v>581</v>
      </c>
    </row>
    <row r="6152" spans="1:6">
      <c r="A6152" s="7">
        <v>44614</v>
      </c>
      <c r="B6152" t="s">
        <v>0</v>
      </c>
      <c r="C6152" s="4">
        <v>323386.40000000002</v>
      </c>
      <c r="D6152" s="15" t="s">
        <v>85</v>
      </c>
      <c r="E6152" t="s">
        <v>40</v>
      </c>
      <c r="F6152">
        <v>19455</v>
      </c>
    </row>
    <row r="6153" spans="1:6">
      <c r="A6153" s="7">
        <v>44614</v>
      </c>
      <c r="B6153" t="s">
        <v>0</v>
      </c>
      <c r="C6153" s="4">
        <v>323386.40000000002</v>
      </c>
      <c r="D6153" s="15" t="s">
        <v>86</v>
      </c>
      <c r="E6153" t="s">
        <v>13</v>
      </c>
      <c r="F6153">
        <v>34539</v>
      </c>
    </row>
    <row r="6154" spans="1:6">
      <c r="A6154" s="7">
        <v>44614</v>
      </c>
      <c r="B6154" t="s">
        <v>0</v>
      </c>
      <c r="C6154" s="4">
        <v>323386.40000000002</v>
      </c>
      <c r="D6154" s="15" t="s">
        <v>87</v>
      </c>
      <c r="E6154" t="s">
        <v>37</v>
      </c>
      <c r="F6154">
        <v>0</v>
      </c>
    </row>
    <row r="6155" spans="1:6">
      <c r="A6155" s="7">
        <v>44614</v>
      </c>
      <c r="B6155" t="s">
        <v>0</v>
      </c>
      <c r="C6155" s="4">
        <v>323386.40000000002</v>
      </c>
      <c r="D6155" s="15" t="s">
        <v>88</v>
      </c>
      <c r="E6155" t="s">
        <v>39</v>
      </c>
      <c r="F6155">
        <v>0</v>
      </c>
    </row>
    <row r="6156" spans="1:6">
      <c r="A6156" s="7">
        <v>44614</v>
      </c>
      <c r="B6156" t="s">
        <v>0</v>
      </c>
      <c r="C6156" s="4">
        <v>323386.40000000002</v>
      </c>
      <c r="D6156" s="15" t="s">
        <v>89</v>
      </c>
      <c r="E6156" t="s">
        <v>20</v>
      </c>
      <c r="F6156">
        <v>583</v>
      </c>
    </row>
    <row r="6157" spans="1:6">
      <c r="A6157" s="7">
        <v>44614</v>
      </c>
      <c r="B6157" t="s">
        <v>0</v>
      </c>
      <c r="C6157" s="4">
        <v>323386.40000000002</v>
      </c>
      <c r="D6157" s="15" t="s">
        <v>89</v>
      </c>
      <c r="E6157" t="s">
        <v>21</v>
      </c>
      <c r="F6157">
        <v>2</v>
      </c>
    </row>
    <row r="6158" spans="1:6">
      <c r="A6158" s="7">
        <v>44614</v>
      </c>
      <c r="B6158" t="s">
        <v>0</v>
      </c>
      <c r="C6158" s="4">
        <v>323386.40000000002</v>
      </c>
      <c r="D6158" s="15" t="s">
        <v>89</v>
      </c>
      <c r="E6158" t="s">
        <v>22</v>
      </c>
      <c r="F6158">
        <v>1191</v>
      </c>
    </row>
    <row r="6159" spans="1:6">
      <c r="A6159" s="7">
        <v>44614</v>
      </c>
      <c r="B6159" t="s">
        <v>0</v>
      </c>
      <c r="C6159" s="4">
        <v>323386.40000000002</v>
      </c>
      <c r="D6159" s="15" t="s">
        <v>90</v>
      </c>
      <c r="E6159" t="s">
        <v>91</v>
      </c>
      <c r="F6159">
        <v>0</v>
      </c>
    </row>
    <row r="6160" spans="1:6">
      <c r="A6160" s="7">
        <v>44614</v>
      </c>
      <c r="B6160" t="s">
        <v>0</v>
      </c>
      <c r="C6160" s="4">
        <v>323386.40000000002</v>
      </c>
      <c r="D6160" s="15" t="s">
        <v>90</v>
      </c>
      <c r="E6160" t="s">
        <v>18</v>
      </c>
      <c r="F6160">
        <v>0</v>
      </c>
    </row>
    <row r="6161" spans="1:6">
      <c r="A6161" s="7">
        <v>44614</v>
      </c>
      <c r="B6161" t="s">
        <v>0</v>
      </c>
      <c r="C6161" s="4">
        <v>323386.40000000002</v>
      </c>
      <c r="D6161" s="15" t="s">
        <v>90</v>
      </c>
      <c r="E6161" t="s">
        <v>92</v>
      </c>
      <c r="F6161">
        <v>1</v>
      </c>
    </row>
    <row r="6162" spans="1:6">
      <c r="A6162" s="7">
        <v>44614</v>
      </c>
      <c r="B6162" t="s">
        <v>0</v>
      </c>
      <c r="C6162" s="4">
        <v>323386.40000000002</v>
      </c>
      <c r="D6162" s="15" t="s">
        <v>90</v>
      </c>
      <c r="E6162" t="s">
        <v>93</v>
      </c>
      <c r="F6162">
        <v>1</v>
      </c>
    </row>
    <row r="6163" spans="1:6">
      <c r="A6163" s="7">
        <v>44614</v>
      </c>
      <c r="B6163" t="s">
        <v>0</v>
      </c>
      <c r="C6163" s="4">
        <v>323386.40000000002</v>
      </c>
      <c r="D6163" s="15" t="s">
        <v>90</v>
      </c>
      <c r="E6163" t="s">
        <v>94</v>
      </c>
      <c r="F6163">
        <v>1</v>
      </c>
    </row>
    <row r="6164" spans="1:6">
      <c r="A6164" s="7">
        <v>44615</v>
      </c>
      <c r="B6164" t="s">
        <v>0</v>
      </c>
      <c r="C6164" s="4">
        <v>293333.7</v>
      </c>
      <c r="D6164" s="15" t="s">
        <v>73</v>
      </c>
      <c r="E6164" t="s">
        <v>56</v>
      </c>
      <c r="F6164">
        <v>65</v>
      </c>
    </row>
    <row r="6165" spans="1:6">
      <c r="A6165" s="7">
        <v>44615</v>
      </c>
      <c r="B6165" t="s">
        <v>0</v>
      </c>
      <c r="C6165" s="4">
        <v>293333.7</v>
      </c>
      <c r="D6165" s="15" t="s">
        <v>73</v>
      </c>
      <c r="E6165" t="s">
        <v>55</v>
      </c>
      <c r="F6165">
        <v>0</v>
      </c>
    </row>
    <row r="6166" spans="1:6">
      <c r="A6166" s="7">
        <v>44615</v>
      </c>
      <c r="B6166" t="s">
        <v>0</v>
      </c>
      <c r="C6166" s="4">
        <v>293333.7</v>
      </c>
      <c r="D6166" s="15" t="s">
        <v>76</v>
      </c>
      <c r="E6166" t="s">
        <v>25</v>
      </c>
      <c r="F6166">
        <v>182</v>
      </c>
    </row>
    <row r="6167" spans="1:6">
      <c r="A6167" s="7">
        <v>44615</v>
      </c>
      <c r="B6167" t="s">
        <v>0</v>
      </c>
      <c r="C6167" s="4">
        <v>293333.7</v>
      </c>
      <c r="D6167" s="15" t="s">
        <v>78</v>
      </c>
      <c r="E6167" t="s">
        <v>57</v>
      </c>
      <c r="F6167">
        <v>143</v>
      </c>
    </row>
    <row r="6168" spans="1:6">
      <c r="A6168" s="7">
        <v>44615</v>
      </c>
      <c r="B6168" t="s">
        <v>0</v>
      </c>
      <c r="C6168" s="4">
        <v>293333.7</v>
      </c>
      <c r="D6168" s="15" t="s">
        <v>78</v>
      </c>
      <c r="E6168" t="s">
        <v>58</v>
      </c>
      <c r="F6168">
        <v>135</v>
      </c>
    </row>
    <row r="6169" spans="1:6">
      <c r="A6169" s="7">
        <v>44615</v>
      </c>
      <c r="B6169" t="s">
        <v>0</v>
      </c>
      <c r="C6169" s="4">
        <v>293333.7</v>
      </c>
      <c r="D6169" s="15" t="s">
        <v>79</v>
      </c>
      <c r="E6169" t="s">
        <v>36</v>
      </c>
      <c r="F6169">
        <v>37</v>
      </c>
    </row>
    <row r="6170" spans="1:6">
      <c r="A6170" s="7">
        <v>44615</v>
      </c>
      <c r="B6170" t="s">
        <v>0</v>
      </c>
      <c r="C6170" s="4">
        <v>293333.7</v>
      </c>
      <c r="D6170" s="15" t="s">
        <v>80</v>
      </c>
      <c r="E6170" t="s">
        <v>60</v>
      </c>
      <c r="F6170">
        <v>227</v>
      </c>
    </row>
    <row r="6171" spans="1:6">
      <c r="A6171" s="7">
        <v>44615</v>
      </c>
      <c r="B6171" t="s">
        <v>0</v>
      </c>
      <c r="C6171" s="4">
        <v>293333.7</v>
      </c>
      <c r="D6171" s="15" t="s">
        <v>80</v>
      </c>
      <c r="E6171" t="s">
        <v>59</v>
      </c>
      <c r="F6171">
        <v>0</v>
      </c>
    </row>
    <row r="6172" spans="1:6">
      <c r="A6172" s="7">
        <v>44615</v>
      </c>
      <c r="B6172" t="s">
        <v>0</v>
      </c>
      <c r="C6172" s="4">
        <v>293333.7</v>
      </c>
      <c r="D6172" s="15" t="s">
        <v>81</v>
      </c>
      <c r="E6172" t="s">
        <v>15</v>
      </c>
      <c r="F6172">
        <v>140</v>
      </c>
    </row>
    <row r="6173" spans="1:6">
      <c r="A6173" s="7">
        <v>44615</v>
      </c>
      <c r="B6173" t="s">
        <v>0</v>
      </c>
      <c r="C6173" s="4">
        <v>293333.7</v>
      </c>
      <c r="D6173" s="15" t="s">
        <v>81</v>
      </c>
      <c r="E6173" t="s">
        <v>16</v>
      </c>
      <c r="F6173">
        <v>0</v>
      </c>
    </row>
    <row r="6174" spans="1:6">
      <c r="A6174" s="7">
        <v>44615</v>
      </c>
      <c r="B6174" t="s">
        <v>0</v>
      </c>
      <c r="C6174" s="4">
        <v>293333.7</v>
      </c>
      <c r="D6174" s="15" t="s">
        <v>81</v>
      </c>
      <c r="E6174" t="s">
        <v>17</v>
      </c>
      <c r="F6174">
        <v>217</v>
      </c>
    </row>
    <row r="6175" spans="1:6">
      <c r="A6175" s="7">
        <v>44615</v>
      </c>
      <c r="B6175" t="s">
        <v>0</v>
      </c>
      <c r="C6175" s="4">
        <v>293333.7</v>
      </c>
      <c r="D6175" s="15" t="s">
        <v>82</v>
      </c>
      <c r="E6175" t="s">
        <v>19</v>
      </c>
      <c r="F6175">
        <v>66</v>
      </c>
    </row>
    <row r="6176" spans="1:6">
      <c r="A6176" s="7">
        <v>44615</v>
      </c>
      <c r="B6176" t="s">
        <v>0</v>
      </c>
      <c r="C6176" s="4">
        <v>293333.7</v>
      </c>
      <c r="D6176" s="15" t="s">
        <v>83</v>
      </c>
      <c r="E6176" t="s">
        <v>14</v>
      </c>
      <c r="F6176">
        <v>5</v>
      </c>
    </row>
    <row r="6177" spans="1:6">
      <c r="A6177" s="7">
        <v>44615</v>
      </c>
      <c r="B6177" t="s">
        <v>0</v>
      </c>
      <c r="C6177" s="4">
        <v>293333.7</v>
      </c>
      <c r="D6177" s="15" t="s">
        <v>84</v>
      </c>
      <c r="E6177" t="s">
        <v>38</v>
      </c>
      <c r="F6177">
        <v>683</v>
      </c>
    </row>
    <row r="6178" spans="1:6">
      <c r="A6178" s="7">
        <v>44615</v>
      </c>
      <c r="B6178" t="s">
        <v>0</v>
      </c>
      <c r="C6178" s="4">
        <v>293333.7</v>
      </c>
      <c r="D6178" s="15" t="s">
        <v>85</v>
      </c>
      <c r="E6178" t="s">
        <v>40</v>
      </c>
      <c r="F6178">
        <v>20928</v>
      </c>
    </row>
    <row r="6179" spans="1:6">
      <c r="A6179" s="7">
        <v>44615</v>
      </c>
      <c r="B6179" t="s">
        <v>0</v>
      </c>
      <c r="C6179" s="4">
        <v>293333.7</v>
      </c>
      <c r="D6179" s="15" t="s">
        <v>86</v>
      </c>
      <c r="E6179" t="s">
        <v>13</v>
      </c>
      <c r="F6179">
        <v>34524</v>
      </c>
    </row>
    <row r="6180" spans="1:6">
      <c r="A6180" s="7">
        <v>44615</v>
      </c>
      <c r="B6180" t="s">
        <v>0</v>
      </c>
      <c r="C6180" s="4">
        <v>293333.7</v>
      </c>
      <c r="D6180" s="15" t="s">
        <v>87</v>
      </c>
      <c r="E6180" t="s">
        <v>37</v>
      </c>
      <c r="F6180">
        <v>0</v>
      </c>
    </row>
    <row r="6181" spans="1:6">
      <c r="A6181" s="7">
        <v>44615</v>
      </c>
      <c r="B6181" t="s">
        <v>0</v>
      </c>
      <c r="C6181" s="4">
        <v>293333.7</v>
      </c>
      <c r="D6181" s="15" t="s">
        <v>88</v>
      </c>
      <c r="E6181" t="s">
        <v>39</v>
      </c>
      <c r="F6181">
        <v>0</v>
      </c>
    </row>
    <row r="6182" spans="1:6">
      <c r="A6182" s="7">
        <v>44615</v>
      </c>
      <c r="B6182" t="s">
        <v>0</v>
      </c>
      <c r="C6182" s="4">
        <v>293333.7</v>
      </c>
      <c r="D6182" s="15" t="s">
        <v>89</v>
      </c>
      <c r="E6182" t="s">
        <v>20</v>
      </c>
      <c r="F6182">
        <v>538</v>
      </c>
    </row>
    <row r="6183" spans="1:6">
      <c r="A6183" s="7">
        <v>44615</v>
      </c>
      <c r="B6183" t="s">
        <v>0</v>
      </c>
      <c r="C6183" s="4">
        <v>293333.7</v>
      </c>
      <c r="D6183" s="15" t="s">
        <v>89</v>
      </c>
      <c r="E6183" t="s">
        <v>21</v>
      </c>
      <c r="F6183">
        <v>2</v>
      </c>
    </row>
    <row r="6184" spans="1:6">
      <c r="A6184" s="7">
        <v>44615</v>
      </c>
      <c r="B6184" t="s">
        <v>0</v>
      </c>
      <c r="C6184" s="4">
        <v>293333.7</v>
      </c>
      <c r="D6184" s="15" t="s">
        <v>89</v>
      </c>
      <c r="E6184" t="s">
        <v>22</v>
      </c>
      <c r="F6184">
        <v>1148</v>
      </c>
    </row>
    <row r="6185" spans="1:6">
      <c r="A6185" s="7">
        <v>44615</v>
      </c>
      <c r="B6185" t="s">
        <v>0</v>
      </c>
      <c r="C6185" s="4">
        <v>293333.7</v>
      </c>
      <c r="D6185" s="15" t="s">
        <v>90</v>
      </c>
      <c r="E6185" t="s">
        <v>91</v>
      </c>
      <c r="F6185">
        <v>0</v>
      </c>
    </row>
    <row r="6186" spans="1:6">
      <c r="A6186" s="7">
        <v>44615</v>
      </c>
      <c r="B6186" t="s">
        <v>0</v>
      </c>
      <c r="C6186" s="4">
        <v>293333.7</v>
      </c>
      <c r="D6186" s="15" t="s">
        <v>90</v>
      </c>
      <c r="E6186" t="s">
        <v>18</v>
      </c>
      <c r="F6186">
        <v>0</v>
      </c>
    </row>
    <row r="6187" spans="1:6">
      <c r="A6187" s="7">
        <v>44615</v>
      </c>
      <c r="B6187" t="s">
        <v>0</v>
      </c>
      <c r="C6187" s="4">
        <v>293333.7</v>
      </c>
      <c r="D6187" s="15" t="s">
        <v>90</v>
      </c>
      <c r="E6187" t="s">
        <v>92</v>
      </c>
      <c r="F6187">
        <v>1</v>
      </c>
    </row>
    <row r="6188" spans="1:6">
      <c r="A6188" s="7">
        <v>44615</v>
      </c>
      <c r="B6188" t="s">
        <v>0</v>
      </c>
      <c r="C6188" s="4">
        <v>293333.7</v>
      </c>
      <c r="D6188" s="15" t="s">
        <v>90</v>
      </c>
      <c r="E6188" t="s">
        <v>93</v>
      </c>
      <c r="F6188">
        <v>0</v>
      </c>
    </row>
    <row r="6189" spans="1:6">
      <c r="A6189" s="7">
        <v>44615</v>
      </c>
      <c r="B6189" t="s">
        <v>0</v>
      </c>
      <c r="C6189" s="4">
        <v>293333.7</v>
      </c>
      <c r="D6189" s="15" t="s">
        <v>90</v>
      </c>
      <c r="E6189" t="s">
        <v>94</v>
      </c>
      <c r="F6189">
        <v>1</v>
      </c>
    </row>
    <row r="6190" spans="1:6">
      <c r="A6190" s="7">
        <v>44616</v>
      </c>
      <c r="B6190" t="s">
        <v>0</v>
      </c>
      <c r="C6190" s="4">
        <v>292660.76</v>
      </c>
      <c r="D6190" s="15" t="s">
        <v>73</v>
      </c>
      <c r="E6190" t="s">
        <v>56</v>
      </c>
      <c r="F6190">
        <v>63</v>
      </c>
    </row>
    <row r="6191" spans="1:6">
      <c r="A6191" s="7">
        <v>44616</v>
      </c>
      <c r="B6191" t="s">
        <v>0</v>
      </c>
      <c r="C6191" s="4">
        <v>292660.76</v>
      </c>
      <c r="D6191" s="15" t="s">
        <v>73</v>
      </c>
      <c r="E6191" t="s">
        <v>55</v>
      </c>
      <c r="F6191">
        <v>0</v>
      </c>
    </row>
    <row r="6192" spans="1:6">
      <c r="A6192" s="7">
        <v>44616</v>
      </c>
      <c r="B6192" t="s">
        <v>0</v>
      </c>
      <c r="C6192" s="4">
        <v>292660.76</v>
      </c>
      <c r="D6192" s="15" t="s">
        <v>76</v>
      </c>
      <c r="E6192" t="s">
        <v>25</v>
      </c>
      <c r="F6192">
        <v>172</v>
      </c>
    </row>
    <row r="6193" spans="1:6">
      <c r="A6193" s="7">
        <v>44616</v>
      </c>
      <c r="B6193" t="s">
        <v>0</v>
      </c>
      <c r="C6193" s="4">
        <v>292660.76</v>
      </c>
      <c r="D6193" s="15" t="s">
        <v>78</v>
      </c>
      <c r="E6193" t="s">
        <v>57</v>
      </c>
      <c r="F6193">
        <v>104</v>
      </c>
    </row>
    <row r="6194" spans="1:6">
      <c r="A6194" s="7">
        <v>44616</v>
      </c>
      <c r="B6194" t="s">
        <v>0</v>
      </c>
      <c r="C6194" s="4">
        <v>292660.76</v>
      </c>
      <c r="D6194" s="15" t="s">
        <v>78</v>
      </c>
      <c r="E6194" t="s">
        <v>58</v>
      </c>
      <c r="F6194">
        <v>125</v>
      </c>
    </row>
    <row r="6195" spans="1:6">
      <c r="A6195" s="7">
        <v>44616</v>
      </c>
      <c r="B6195" t="s">
        <v>0</v>
      </c>
      <c r="C6195" s="4">
        <v>292660.76</v>
      </c>
      <c r="D6195" s="15" t="s">
        <v>79</v>
      </c>
      <c r="E6195" t="s">
        <v>36</v>
      </c>
      <c r="F6195">
        <v>53</v>
      </c>
    </row>
    <row r="6196" spans="1:6">
      <c r="A6196" s="7">
        <v>44616</v>
      </c>
      <c r="B6196" t="s">
        <v>0</v>
      </c>
      <c r="C6196" s="4">
        <v>292660.76</v>
      </c>
      <c r="D6196" s="15" t="s">
        <v>80</v>
      </c>
      <c r="E6196" t="s">
        <v>60</v>
      </c>
      <c r="F6196">
        <v>227</v>
      </c>
    </row>
    <row r="6197" spans="1:6">
      <c r="A6197" s="7">
        <v>44616</v>
      </c>
      <c r="B6197" t="s">
        <v>0</v>
      </c>
      <c r="C6197" s="4">
        <v>292660.76</v>
      </c>
      <c r="D6197" s="15" t="s">
        <v>80</v>
      </c>
      <c r="E6197" t="s">
        <v>59</v>
      </c>
      <c r="F6197">
        <v>0</v>
      </c>
    </row>
    <row r="6198" spans="1:6">
      <c r="A6198" s="7">
        <v>44616</v>
      </c>
      <c r="B6198" t="s">
        <v>0</v>
      </c>
      <c r="C6198" s="4">
        <v>292660.76</v>
      </c>
      <c r="D6198" s="15" t="s">
        <v>81</v>
      </c>
      <c r="E6198" t="s">
        <v>15</v>
      </c>
      <c r="F6198">
        <v>156</v>
      </c>
    </row>
    <row r="6199" spans="1:6">
      <c r="A6199" s="7">
        <v>44616</v>
      </c>
      <c r="B6199" t="s">
        <v>0</v>
      </c>
      <c r="C6199" s="4">
        <v>292660.76</v>
      </c>
      <c r="D6199" s="15" t="s">
        <v>81</v>
      </c>
      <c r="E6199" t="s">
        <v>16</v>
      </c>
      <c r="F6199">
        <v>0</v>
      </c>
    </row>
    <row r="6200" spans="1:6">
      <c r="A6200" s="7">
        <v>44616</v>
      </c>
      <c r="B6200" t="s">
        <v>0</v>
      </c>
      <c r="C6200" s="4">
        <v>292660.76</v>
      </c>
      <c r="D6200" s="15" t="s">
        <v>81</v>
      </c>
      <c r="E6200" t="s">
        <v>17</v>
      </c>
      <c r="F6200">
        <v>183</v>
      </c>
    </row>
    <row r="6201" spans="1:6">
      <c r="A6201" s="7">
        <v>44616</v>
      </c>
      <c r="B6201" t="s">
        <v>0</v>
      </c>
      <c r="C6201" s="4">
        <v>292660.76</v>
      </c>
      <c r="D6201" s="15" t="s">
        <v>82</v>
      </c>
      <c r="E6201" t="s">
        <v>19</v>
      </c>
      <c r="F6201">
        <v>23</v>
      </c>
    </row>
    <row r="6202" spans="1:6">
      <c r="A6202" s="7">
        <v>44616</v>
      </c>
      <c r="B6202" t="s">
        <v>0</v>
      </c>
      <c r="C6202" s="4">
        <v>292660.76</v>
      </c>
      <c r="D6202" s="15" t="s">
        <v>83</v>
      </c>
      <c r="E6202" t="s">
        <v>14</v>
      </c>
      <c r="F6202">
        <v>7</v>
      </c>
    </row>
    <row r="6203" spans="1:6">
      <c r="A6203" s="7">
        <v>44616</v>
      </c>
      <c r="B6203" t="s">
        <v>0</v>
      </c>
      <c r="C6203" s="4">
        <v>292660.76</v>
      </c>
      <c r="D6203" s="15" t="s">
        <v>84</v>
      </c>
      <c r="E6203" t="s">
        <v>38</v>
      </c>
      <c r="F6203">
        <v>753</v>
      </c>
    </row>
    <row r="6204" spans="1:6">
      <c r="A6204" s="7">
        <v>44616</v>
      </c>
      <c r="B6204" t="s">
        <v>0</v>
      </c>
      <c r="C6204" s="4">
        <v>292660.76</v>
      </c>
      <c r="D6204" s="15" t="s">
        <v>85</v>
      </c>
      <c r="E6204" t="s">
        <v>40</v>
      </c>
      <c r="F6204">
        <v>17055</v>
      </c>
    </row>
    <row r="6205" spans="1:6">
      <c r="A6205" s="7">
        <v>44616</v>
      </c>
      <c r="B6205" t="s">
        <v>0</v>
      </c>
      <c r="C6205" s="4">
        <v>292660.76</v>
      </c>
      <c r="D6205" s="15" t="s">
        <v>86</v>
      </c>
      <c r="E6205" t="s">
        <v>13</v>
      </c>
      <c r="F6205">
        <v>20238</v>
      </c>
    </row>
    <row r="6206" spans="1:6">
      <c r="A6206" s="7">
        <v>44616</v>
      </c>
      <c r="B6206" t="s">
        <v>0</v>
      </c>
      <c r="C6206" s="4">
        <v>292660.76</v>
      </c>
      <c r="D6206" s="15" t="s">
        <v>87</v>
      </c>
      <c r="E6206" t="s">
        <v>37</v>
      </c>
      <c r="F6206">
        <v>0</v>
      </c>
    </row>
    <row r="6207" spans="1:6">
      <c r="A6207" s="7">
        <v>44616</v>
      </c>
      <c r="B6207" t="s">
        <v>0</v>
      </c>
      <c r="C6207" s="4">
        <v>292660.76</v>
      </c>
      <c r="D6207" s="15" t="s">
        <v>88</v>
      </c>
      <c r="E6207" t="s">
        <v>39</v>
      </c>
      <c r="F6207">
        <v>0</v>
      </c>
    </row>
    <row r="6208" spans="1:6">
      <c r="A6208" s="7">
        <v>44616</v>
      </c>
      <c r="B6208" t="s">
        <v>0</v>
      </c>
      <c r="C6208" s="4">
        <v>292660.76</v>
      </c>
      <c r="D6208" s="15" t="s">
        <v>89</v>
      </c>
      <c r="E6208" t="s">
        <v>20</v>
      </c>
      <c r="F6208">
        <v>542</v>
      </c>
    </row>
    <row r="6209" spans="1:6">
      <c r="A6209" s="7">
        <v>44616</v>
      </c>
      <c r="B6209" t="s">
        <v>0</v>
      </c>
      <c r="C6209" s="4">
        <v>292660.76</v>
      </c>
      <c r="D6209" s="15" t="s">
        <v>89</v>
      </c>
      <c r="E6209" t="s">
        <v>21</v>
      </c>
      <c r="F6209">
        <v>2</v>
      </c>
    </row>
    <row r="6210" spans="1:6">
      <c r="A6210" s="7">
        <v>44616</v>
      </c>
      <c r="B6210" t="s">
        <v>0</v>
      </c>
      <c r="C6210" s="4">
        <v>292660.76</v>
      </c>
      <c r="D6210" s="15" t="s">
        <v>89</v>
      </c>
      <c r="E6210" t="s">
        <v>22</v>
      </c>
      <c r="F6210">
        <v>1256</v>
      </c>
    </row>
    <row r="6211" spans="1:6">
      <c r="A6211" s="7">
        <v>44616</v>
      </c>
      <c r="B6211" t="s">
        <v>0</v>
      </c>
      <c r="C6211" s="4">
        <v>292660.76</v>
      </c>
      <c r="D6211" s="15" t="s">
        <v>90</v>
      </c>
      <c r="E6211" t="s">
        <v>91</v>
      </c>
      <c r="F6211">
        <v>0</v>
      </c>
    </row>
    <row r="6212" spans="1:6">
      <c r="A6212" s="7">
        <v>44616</v>
      </c>
      <c r="B6212" t="s">
        <v>0</v>
      </c>
      <c r="C6212" s="4">
        <v>292660.76</v>
      </c>
      <c r="D6212" s="15" t="s">
        <v>90</v>
      </c>
      <c r="E6212" t="s">
        <v>18</v>
      </c>
      <c r="F6212">
        <v>0</v>
      </c>
    </row>
    <row r="6213" spans="1:6">
      <c r="A6213" s="7">
        <v>44616</v>
      </c>
      <c r="B6213" t="s">
        <v>0</v>
      </c>
      <c r="C6213" s="4">
        <v>292660.76</v>
      </c>
      <c r="D6213" s="15" t="s">
        <v>90</v>
      </c>
      <c r="E6213" t="s">
        <v>92</v>
      </c>
      <c r="F6213">
        <v>1</v>
      </c>
    </row>
    <row r="6214" spans="1:6">
      <c r="A6214" s="7">
        <v>44616</v>
      </c>
      <c r="B6214" t="s">
        <v>0</v>
      </c>
      <c r="C6214" s="4">
        <v>292660.76</v>
      </c>
      <c r="D6214" s="15" t="s">
        <v>90</v>
      </c>
      <c r="E6214" t="s">
        <v>93</v>
      </c>
      <c r="F6214">
        <v>0</v>
      </c>
    </row>
    <row r="6215" spans="1:6">
      <c r="A6215" s="7">
        <v>44616</v>
      </c>
      <c r="B6215" t="s">
        <v>0</v>
      </c>
      <c r="C6215" s="4">
        <v>292660.76</v>
      </c>
      <c r="D6215" s="15" t="s">
        <v>90</v>
      </c>
      <c r="E6215" t="s">
        <v>94</v>
      </c>
      <c r="F6215">
        <v>1</v>
      </c>
    </row>
    <row r="6216" spans="1:6">
      <c r="A6216" s="7">
        <v>44617</v>
      </c>
      <c r="B6216" t="s">
        <v>0</v>
      </c>
      <c r="C6216" s="4">
        <v>287278.24</v>
      </c>
      <c r="D6216" s="15" t="s">
        <v>73</v>
      </c>
      <c r="E6216" t="s">
        <v>56</v>
      </c>
      <c r="F6216">
        <v>53</v>
      </c>
    </row>
    <row r="6217" spans="1:6">
      <c r="A6217" s="7">
        <v>44617</v>
      </c>
      <c r="B6217" t="s">
        <v>0</v>
      </c>
      <c r="C6217" s="4">
        <v>287278.24</v>
      </c>
      <c r="D6217" s="15" t="s">
        <v>73</v>
      </c>
      <c r="E6217" t="s">
        <v>55</v>
      </c>
      <c r="F6217">
        <v>0</v>
      </c>
    </row>
    <row r="6218" spans="1:6">
      <c r="A6218" s="7">
        <v>44617</v>
      </c>
      <c r="B6218" t="s">
        <v>0</v>
      </c>
      <c r="C6218" s="4">
        <v>287278.24</v>
      </c>
      <c r="D6218" s="15" t="s">
        <v>76</v>
      </c>
      <c r="E6218" t="s">
        <v>25</v>
      </c>
      <c r="F6218">
        <v>207</v>
      </c>
    </row>
    <row r="6219" spans="1:6">
      <c r="A6219" s="7">
        <v>44617</v>
      </c>
      <c r="B6219" t="s">
        <v>0</v>
      </c>
      <c r="C6219" s="4">
        <v>287278.24</v>
      </c>
      <c r="D6219" s="15" t="s">
        <v>78</v>
      </c>
      <c r="E6219" t="s">
        <v>57</v>
      </c>
      <c r="F6219">
        <v>106</v>
      </c>
    </row>
    <row r="6220" spans="1:6">
      <c r="A6220" s="7">
        <v>44617</v>
      </c>
      <c r="B6220" t="s">
        <v>0</v>
      </c>
      <c r="C6220" s="4">
        <v>287278.24</v>
      </c>
      <c r="D6220" s="15" t="s">
        <v>78</v>
      </c>
      <c r="E6220" t="s">
        <v>58</v>
      </c>
      <c r="F6220">
        <v>126</v>
      </c>
    </row>
    <row r="6221" spans="1:6">
      <c r="A6221" s="7">
        <v>44617</v>
      </c>
      <c r="B6221" t="s">
        <v>0</v>
      </c>
      <c r="C6221" s="4">
        <v>287278.24</v>
      </c>
      <c r="D6221" s="15" t="s">
        <v>79</v>
      </c>
      <c r="E6221" t="s">
        <v>36</v>
      </c>
      <c r="F6221">
        <v>35</v>
      </c>
    </row>
    <row r="6222" spans="1:6">
      <c r="A6222" s="7">
        <v>44617</v>
      </c>
      <c r="B6222" t="s">
        <v>0</v>
      </c>
      <c r="C6222" s="4">
        <v>287278.24</v>
      </c>
      <c r="D6222" s="15" t="s">
        <v>80</v>
      </c>
      <c r="E6222" t="s">
        <v>60</v>
      </c>
      <c r="F6222">
        <v>239</v>
      </c>
    </row>
    <row r="6223" spans="1:6">
      <c r="A6223" s="7">
        <v>44617</v>
      </c>
      <c r="B6223" t="s">
        <v>0</v>
      </c>
      <c r="C6223" s="4">
        <v>287278.24</v>
      </c>
      <c r="D6223" s="15" t="s">
        <v>80</v>
      </c>
      <c r="E6223" t="s">
        <v>59</v>
      </c>
      <c r="F6223">
        <v>0</v>
      </c>
    </row>
    <row r="6224" spans="1:6">
      <c r="A6224" s="7">
        <v>44617</v>
      </c>
      <c r="B6224" t="s">
        <v>0</v>
      </c>
      <c r="C6224" s="4">
        <v>287278.24</v>
      </c>
      <c r="D6224" s="15" t="s">
        <v>81</v>
      </c>
      <c r="E6224" t="s">
        <v>15</v>
      </c>
      <c r="F6224">
        <v>156</v>
      </c>
    </row>
    <row r="6225" spans="1:6">
      <c r="A6225" s="7">
        <v>44617</v>
      </c>
      <c r="B6225" t="s">
        <v>0</v>
      </c>
      <c r="C6225" s="4">
        <v>287278.24</v>
      </c>
      <c r="D6225" s="15" t="s">
        <v>81</v>
      </c>
      <c r="E6225" t="s">
        <v>16</v>
      </c>
      <c r="F6225">
        <v>0</v>
      </c>
    </row>
    <row r="6226" spans="1:6">
      <c r="A6226" s="7">
        <v>44617</v>
      </c>
      <c r="B6226" t="s">
        <v>0</v>
      </c>
      <c r="C6226" s="4">
        <v>287278.24</v>
      </c>
      <c r="D6226" s="15" t="s">
        <v>81</v>
      </c>
      <c r="E6226" t="s">
        <v>17</v>
      </c>
      <c r="F6226">
        <v>186</v>
      </c>
    </row>
    <row r="6227" spans="1:6">
      <c r="A6227" s="7">
        <v>44617</v>
      </c>
      <c r="B6227" t="s">
        <v>0</v>
      </c>
      <c r="C6227" s="4">
        <v>287278.24</v>
      </c>
      <c r="D6227" s="15" t="s">
        <v>82</v>
      </c>
      <c r="E6227" t="s">
        <v>19</v>
      </c>
      <c r="F6227">
        <v>58</v>
      </c>
    </row>
    <row r="6228" spans="1:6">
      <c r="A6228" s="7">
        <v>44617</v>
      </c>
      <c r="B6228" t="s">
        <v>0</v>
      </c>
      <c r="C6228" s="4">
        <v>287278.24</v>
      </c>
      <c r="D6228" s="15" t="s">
        <v>83</v>
      </c>
      <c r="E6228" t="s">
        <v>14</v>
      </c>
      <c r="F6228">
        <v>7</v>
      </c>
    </row>
    <row r="6229" spans="1:6">
      <c r="A6229" s="7">
        <v>44617</v>
      </c>
      <c r="B6229" t="s">
        <v>0</v>
      </c>
      <c r="C6229" s="4">
        <v>287278.24</v>
      </c>
      <c r="D6229" s="15" t="s">
        <v>84</v>
      </c>
      <c r="E6229" t="s">
        <v>38</v>
      </c>
      <c r="F6229">
        <v>652</v>
      </c>
    </row>
    <row r="6230" spans="1:6">
      <c r="A6230" s="7">
        <v>44617</v>
      </c>
      <c r="B6230" t="s">
        <v>0</v>
      </c>
      <c r="C6230" s="4">
        <v>287278.24</v>
      </c>
      <c r="D6230" s="15" t="s">
        <v>85</v>
      </c>
      <c r="E6230" t="s">
        <v>40</v>
      </c>
      <c r="F6230">
        <v>17787</v>
      </c>
    </row>
    <row r="6231" spans="1:6">
      <c r="A6231" s="7">
        <v>44617</v>
      </c>
      <c r="B6231" t="s">
        <v>0</v>
      </c>
      <c r="C6231" s="4">
        <v>287278.24</v>
      </c>
      <c r="D6231" s="15" t="s">
        <v>86</v>
      </c>
      <c r="E6231" t="s">
        <v>13</v>
      </c>
      <c r="F6231">
        <v>35881</v>
      </c>
    </row>
    <row r="6232" spans="1:6">
      <c r="A6232" s="7">
        <v>44617</v>
      </c>
      <c r="B6232" t="s">
        <v>0</v>
      </c>
      <c r="C6232" s="4">
        <v>287278.24</v>
      </c>
      <c r="D6232" s="15" t="s">
        <v>87</v>
      </c>
      <c r="E6232" t="s">
        <v>37</v>
      </c>
      <c r="F6232">
        <v>0</v>
      </c>
    </row>
    <row r="6233" spans="1:6">
      <c r="A6233" s="7">
        <v>44617</v>
      </c>
      <c r="B6233" t="s">
        <v>0</v>
      </c>
      <c r="C6233" s="4">
        <v>287278.24</v>
      </c>
      <c r="D6233" s="15" t="s">
        <v>88</v>
      </c>
      <c r="E6233" t="s">
        <v>39</v>
      </c>
      <c r="F6233">
        <v>0</v>
      </c>
    </row>
    <row r="6234" spans="1:6">
      <c r="A6234" s="7">
        <v>44617</v>
      </c>
      <c r="B6234" t="s">
        <v>0</v>
      </c>
      <c r="C6234" s="4">
        <v>287278.24</v>
      </c>
      <c r="D6234" s="15" t="s">
        <v>89</v>
      </c>
      <c r="E6234" t="s">
        <v>20</v>
      </c>
      <c r="F6234">
        <v>606</v>
      </c>
    </row>
    <row r="6235" spans="1:6">
      <c r="A6235" s="7">
        <v>44617</v>
      </c>
      <c r="B6235" t="s">
        <v>0</v>
      </c>
      <c r="C6235" s="4">
        <v>287278.24</v>
      </c>
      <c r="D6235" s="15" t="s">
        <v>89</v>
      </c>
      <c r="E6235" t="s">
        <v>21</v>
      </c>
      <c r="F6235">
        <v>2</v>
      </c>
    </row>
    <row r="6236" spans="1:6">
      <c r="A6236" s="7">
        <v>44617</v>
      </c>
      <c r="B6236" t="s">
        <v>0</v>
      </c>
      <c r="C6236" s="4">
        <v>287278.24</v>
      </c>
      <c r="D6236" s="15" t="s">
        <v>89</v>
      </c>
      <c r="E6236" t="s">
        <v>22</v>
      </c>
      <c r="F6236">
        <v>1343</v>
      </c>
    </row>
    <row r="6237" spans="1:6">
      <c r="A6237" s="7">
        <v>44617</v>
      </c>
      <c r="B6237" t="s">
        <v>0</v>
      </c>
      <c r="C6237" s="4">
        <v>287278.24</v>
      </c>
      <c r="D6237" s="15" t="s">
        <v>90</v>
      </c>
      <c r="E6237" t="s">
        <v>91</v>
      </c>
      <c r="F6237">
        <v>1</v>
      </c>
    </row>
    <row r="6238" spans="1:6">
      <c r="A6238" s="7">
        <v>44617</v>
      </c>
      <c r="B6238" t="s">
        <v>0</v>
      </c>
      <c r="C6238" s="4">
        <v>287278.24</v>
      </c>
      <c r="D6238" s="15" t="s">
        <v>90</v>
      </c>
      <c r="E6238" t="s">
        <v>18</v>
      </c>
      <c r="F6238">
        <v>0</v>
      </c>
    </row>
    <row r="6239" spans="1:6">
      <c r="A6239" s="7">
        <v>44617</v>
      </c>
      <c r="B6239" t="s">
        <v>0</v>
      </c>
      <c r="C6239" s="4">
        <v>287278.24</v>
      </c>
      <c r="D6239" s="15" t="s">
        <v>90</v>
      </c>
      <c r="E6239" t="s">
        <v>92</v>
      </c>
      <c r="F6239">
        <v>1</v>
      </c>
    </row>
    <row r="6240" spans="1:6">
      <c r="A6240" s="7">
        <v>44617</v>
      </c>
      <c r="B6240" t="s">
        <v>0</v>
      </c>
      <c r="C6240" s="4">
        <v>287278.24</v>
      </c>
      <c r="D6240" s="15" t="s">
        <v>90</v>
      </c>
      <c r="E6240" t="s">
        <v>93</v>
      </c>
      <c r="F6240">
        <v>0</v>
      </c>
    </row>
    <row r="6241" spans="1:6">
      <c r="A6241" s="7">
        <v>44617</v>
      </c>
      <c r="B6241" t="s">
        <v>0</v>
      </c>
      <c r="C6241" s="4">
        <v>287278.24</v>
      </c>
      <c r="D6241" s="15" t="s">
        <v>90</v>
      </c>
      <c r="E6241" t="s">
        <v>94</v>
      </c>
      <c r="F6241">
        <v>0</v>
      </c>
    </row>
    <row r="6242" spans="1:6">
      <c r="A6242" s="7">
        <v>44618</v>
      </c>
      <c r="B6242" t="s">
        <v>0</v>
      </c>
      <c r="C6242" s="4">
        <v>295767</v>
      </c>
      <c r="D6242" s="15" t="s">
        <v>73</v>
      </c>
      <c r="E6242" t="s">
        <v>56</v>
      </c>
      <c r="F6242">
        <v>56</v>
      </c>
    </row>
    <row r="6243" spans="1:6">
      <c r="A6243" s="7">
        <v>44618</v>
      </c>
      <c r="B6243" t="s">
        <v>0</v>
      </c>
      <c r="C6243" s="4">
        <v>295767</v>
      </c>
      <c r="D6243" s="15" t="s">
        <v>73</v>
      </c>
      <c r="E6243" t="s">
        <v>55</v>
      </c>
      <c r="F6243">
        <v>0</v>
      </c>
    </row>
    <row r="6244" spans="1:6">
      <c r="A6244" s="7">
        <v>44618</v>
      </c>
      <c r="B6244" t="s">
        <v>0</v>
      </c>
      <c r="C6244" s="4">
        <v>295767</v>
      </c>
      <c r="D6244" s="15" t="s">
        <v>76</v>
      </c>
      <c r="E6244" t="s">
        <v>25</v>
      </c>
      <c r="F6244">
        <v>202</v>
      </c>
    </row>
    <row r="6245" spans="1:6">
      <c r="A6245" s="7">
        <v>44618</v>
      </c>
      <c r="B6245" t="s">
        <v>0</v>
      </c>
      <c r="C6245" s="4">
        <v>295767</v>
      </c>
      <c r="D6245" s="15" t="s">
        <v>78</v>
      </c>
      <c r="E6245" t="s">
        <v>57</v>
      </c>
      <c r="F6245">
        <v>113</v>
      </c>
    </row>
    <row r="6246" spans="1:6">
      <c r="A6246" s="7">
        <v>44618</v>
      </c>
      <c r="B6246" t="s">
        <v>0</v>
      </c>
      <c r="C6246" s="4">
        <v>295767</v>
      </c>
      <c r="D6246" s="15" t="s">
        <v>78</v>
      </c>
      <c r="E6246" t="s">
        <v>58</v>
      </c>
      <c r="F6246">
        <v>159</v>
      </c>
    </row>
    <row r="6247" spans="1:6">
      <c r="A6247" s="7">
        <v>44618</v>
      </c>
      <c r="B6247" t="s">
        <v>0</v>
      </c>
      <c r="C6247" s="4">
        <v>295767</v>
      </c>
      <c r="D6247" s="15" t="s">
        <v>79</v>
      </c>
      <c r="E6247" t="s">
        <v>36</v>
      </c>
      <c r="F6247">
        <v>47</v>
      </c>
    </row>
    <row r="6248" spans="1:6">
      <c r="A6248" s="7">
        <v>44618</v>
      </c>
      <c r="B6248" t="s">
        <v>0</v>
      </c>
      <c r="C6248" s="4">
        <v>295767</v>
      </c>
      <c r="D6248" s="15" t="s">
        <v>80</v>
      </c>
      <c r="E6248" t="s">
        <v>60</v>
      </c>
      <c r="F6248">
        <v>236</v>
      </c>
    </row>
    <row r="6249" spans="1:6">
      <c r="A6249" s="7">
        <v>44618</v>
      </c>
      <c r="B6249" t="s">
        <v>0</v>
      </c>
      <c r="C6249" s="4">
        <v>295767</v>
      </c>
      <c r="D6249" s="15" t="s">
        <v>80</v>
      </c>
      <c r="E6249" t="s">
        <v>59</v>
      </c>
      <c r="F6249">
        <v>0</v>
      </c>
    </row>
    <row r="6250" spans="1:6">
      <c r="A6250" s="7">
        <v>44618</v>
      </c>
      <c r="B6250" t="s">
        <v>0</v>
      </c>
      <c r="C6250" s="4">
        <v>295767</v>
      </c>
      <c r="D6250" s="15" t="s">
        <v>81</v>
      </c>
      <c r="E6250" t="s">
        <v>15</v>
      </c>
      <c r="F6250">
        <v>176</v>
      </c>
    </row>
    <row r="6251" spans="1:6">
      <c r="A6251" s="7">
        <v>44618</v>
      </c>
      <c r="B6251" t="s">
        <v>0</v>
      </c>
      <c r="C6251" s="4">
        <v>295767</v>
      </c>
      <c r="D6251" s="15" t="s">
        <v>81</v>
      </c>
      <c r="E6251" t="s">
        <v>16</v>
      </c>
      <c r="F6251">
        <v>0</v>
      </c>
    </row>
    <row r="6252" spans="1:6">
      <c r="A6252" s="7">
        <v>44618</v>
      </c>
      <c r="B6252" t="s">
        <v>0</v>
      </c>
      <c r="C6252" s="4">
        <v>295767</v>
      </c>
      <c r="D6252" s="15" t="s">
        <v>81</v>
      </c>
      <c r="E6252" t="s">
        <v>17</v>
      </c>
      <c r="F6252">
        <v>224</v>
      </c>
    </row>
    <row r="6253" spans="1:6">
      <c r="A6253" s="7">
        <v>44618</v>
      </c>
      <c r="B6253" t="s">
        <v>0</v>
      </c>
      <c r="C6253" s="4">
        <v>295767</v>
      </c>
      <c r="D6253" s="15" t="s">
        <v>82</v>
      </c>
      <c r="E6253" t="s">
        <v>19</v>
      </c>
      <c r="F6253">
        <v>49</v>
      </c>
    </row>
    <row r="6254" spans="1:6">
      <c r="A6254" s="7">
        <v>44618</v>
      </c>
      <c r="B6254" t="s">
        <v>0</v>
      </c>
      <c r="C6254" s="4">
        <v>295767</v>
      </c>
      <c r="D6254" s="15" t="s">
        <v>83</v>
      </c>
      <c r="E6254" t="s">
        <v>14</v>
      </c>
      <c r="F6254">
        <v>8</v>
      </c>
    </row>
    <row r="6255" spans="1:6">
      <c r="A6255" s="7">
        <v>44618</v>
      </c>
      <c r="B6255" t="s">
        <v>0</v>
      </c>
      <c r="C6255" s="4">
        <v>295767</v>
      </c>
      <c r="D6255" s="15" t="s">
        <v>84</v>
      </c>
      <c r="E6255" t="s">
        <v>38</v>
      </c>
      <c r="F6255">
        <v>680</v>
      </c>
    </row>
    <row r="6256" spans="1:6">
      <c r="A6256" s="7">
        <v>44618</v>
      </c>
      <c r="B6256" t="s">
        <v>0</v>
      </c>
      <c r="C6256" s="4">
        <v>295767</v>
      </c>
      <c r="D6256" s="15" t="s">
        <v>85</v>
      </c>
      <c r="E6256" t="s">
        <v>40</v>
      </c>
      <c r="F6256">
        <v>18175</v>
      </c>
    </row>
    <row r="6257" spans="1:6">
      <c r="A6257" s="7">
        <v>44618</v>
      </c>
      <c r="B6257" t="s">
        <v>0</v>
      </c>
      <c r="C6257" s="4">
        <v>295767</v>
      </c>
      <c r="D6257" s="15" t="s">
        <v>86</v>
      </c>
      <c r="E6257" t="s">
        <v>13</v>
      </c>
      <c r="F6257">
        <v>28692</v>
      </c>
    </row>
    <row r="6258" spans="1:6">
      <c r="A6258" s="7">
        <v>44618</v>
      </c>
      <c r="B6258" t="s">
        <v>0</v>
      </c>
      <c r="C6258" s="4">
        <v>295767</v>
      </c>
      <c r="D6258" s="15" t="s">
        <v>87</v>
      </c>
      <c r="E6258" t="s">
        <v>37</v>
      </c>
      <c r="F6258">
        <v>0</v>
      </c>
    </row>
    <row r="6259" spans="1:6">
      <c r="A6259" s="7">
        <v>44618</v>
      </c>
      <c r="B6259" t="s">
        <v>0</v>
      </c>
      <c r="C6259" s="4">
        <v>295767</v>
      </c>
      <c r="D6259" s="15" t="s">
        <v>88</v>
      </c>
      <c r="E6259" t="s">
        <v>39</v>
      </c>
      <c r="F6259">
        <v>0</v>
      </c>
    </row>
    <row r="6260" spans="1:6">
      <c r="A6260" s="7">
        <v>44618</v>
      </c>
      <c r="B6260" t="s">
        <v>0</v>
      </c>
      <c r="C6260" s="4">
        <v>295767</v>
      </c>
      <c r="D6260" s="15" t="s">
        <v>89</v>
      </c>
      <c r="E6260" t="s">
        <v>20</v>
      </c>
      <c r="F6260">
        <v>546</v>
      </c>
    </row>
    <row r="6261" spans="1:6">
      <c r="A6261" s="7">
        <v>44618</v>
      </c>
      <c r="B6261" t="s">
        <v>0</v>
      </c>
      <c r="C6261" s="4">
        <v>295767</v>
      </c>
      <c r="D6261" s="15" t="s">
        <v>89</v>
      </c>
      <c r="E6261" t="s">
        <v>21</v>
      </c>
      <c r="F6261">
        <v>2</v>
      </c>
    </row>
    <row r="6262" spans="1:6">
      <c r="A6262" s="7">
        <v>44618</v>
      </c>
      <c r="B6262" t="s">
        <v>0</v>
      </c>
      <c r="C6262" s="4">
        <v>295767</v>
      </c>
      <c r="D6262" s="15" t="s">
        <v>89</v>
      </c>
      <c r="E6262" t="s">
        <v>22</v>
      </c>
      <c r="F6262">
        <v>1303</v>
      </c>
    </row>
    <row r="6263" spans="1:6">
      <c r="A6263" s="7">
        <v>44618</v>
      </c>
      <c r="B6263" t="s">
        <v>0</v>
      </c>
      <c r="C6263" s="4">
        <v>295767</v>
      </c>
      <c r="D6263" s="15" t="s">
        <v>90</v>
      </c>
      <c r="E6263" t="s">
        <v>91</v>
      </c>
      <c r="F6263">
        <v>1</v>
      </c>
    </row>
    <row r="6264" spans="1:6">
      <c r="A6264" s="7">
        <v>44618</v>
      </c>
      <c r="B6264" t="s">
        <v>0</v>
      </c>
      <c r="C6264" s="4">
        <v>295767</v>
      </c>
      <c r="D6264" s="15" t="s">
        <v>90</v>
      </c>
      <c r="E6264" t="s">
        <v>18</v>
      </c>
      <c r="F6264">
        <v>0</v>
      </c>
    </row>
    <row r="6265" spans="1:6">
      <c r="A6265" s="7">
        <v>44618</v>
      </c>
      <c r="B6265" t="s">
        <v>0</v>
      </c>
      <c r="C6265" s="4">
        <v>295767</v>
      </c>
      <c r="D6265" s="15" t="s">
        <v>90</v>
      </c>
      <c r="E6265" t="s">
        <v>92</v>
      </c>
      <c r="F6265">
        <v>1</v>
      </c>
    </row>
    <row r="6266" spans="1:6">
      <c r="A6266" s="7">
        <v>44618</v>
      </c>
      <c r="B6266" t="s">
        <v>0</v>
      </c>
      <c r="C6266" s="4">
        <v>295767</v>
      </c>
      <c r="D6266" s="15" t="s">
        <v>90</v>
      </c>
      <c r="E6266" t="s">
        <v>93</v>
      </c>
      <c r="F6266">
        <v>0</v>
      </c>
    </row>
    <row r="6267" spans="1:6">
      <c r="A6267" s="7">
        <v>44618</v>
      </c>
      <c r="B6267" t="s">
        <v>0</v>
      </c>
      <c r="C6267" s="4">
        <v>295767</v>
      </c>
      <c r="D6267" s="15" t="s">
        <v>90</v>
      </c>
      <c r="E6267" t="s">
        <v>94</v>
      </c>
      <c r="F6267">
        <v>1</v>
      </c>
    </row>
    <row r="6268" spans="1:6">
      <c r="A6268" s="7">
        <v>44619</v>
      </c>
      <c r="B6268" t="s">
        <v>0</v>
      </c>
      <c r="C6268" s="4">
        <v>320400.99</v>
      </c>
      <c r="D6268" s="15" t="s">
        <v>73</v>
      </c>
      <c r="E6268" t="s">
        <v>56</v>
      </c>
      <c r="F6268">
        <v>60</v>
      </c>
    </row>
    <row r="6269" spans="1:6">
      <c r="A6269" s="7">
        <v>44619</v>
      </c>
      <c r="B6269" t="s">
        <v>0</v>
      </c>
      <c r="C6269" s="4">
        <v>320400.99</v>
      </c>
      <c r="D6269" s="15" t="s">
        <v>73</v>
      </c>
      <c r="E6269" t="s">
        <v>55</v>
      </c>
      <c r="F6269">
        <v>0</v>
      </c>
    </row>
    <row r="6270" spans="1:6">
      <c r="A6270" s="7">
        <v>44619</v>
      </c>
      <c r="B6270" t="s">
        <v>0</v>
      </c>
      <c r="C6270" s="4">
        <v>320400.99</v>
      </c>
      <c r="D6270" s="15" t="s">
        <v>76</v>
      </c>
      <c r="E6270" t="s">
        <v>25</v>
      </c>
      <c r="F6270">
        <v>180</v>
      </c>
    </row>
    <row r="6271" spans="1:6">
      <c r="A6271" s="7">
        <v>44619</v>
      </c>
      <c r="B6271" t="s">
        <v>0</v>
      </c>
      <c r="C6271" s="4">
        <v>320400.99</v>
      </c>
      <c r="D6271" s="15" t="s">
        <v>78</v>
      </c>
      <c r="E6271" t="s">
        <v>57</v>
      </c>
      <c r="F6271">
        <v>181</v>
      </c>
    </row>
    <row r="6272" spans="1:6">
      <c r="A6272" s="7">
        <v>44619</v>
      </c>
      <c r="B6272" t="s">
        <v>0</v>
      </c>
      <c r="C6272" s="4">
        <v>320400.99</v>
      </c>
      <c r="D6272" s="15" t="s">
        <v>78</v>
      </c>
      <c r="E6272" t="s">
        <v>58</v>
      </c>
      <c r="F6272">
        <v>197</v>
      </c>
    </row>
    <row r="6273" spans="1:6">
      <c r="A6273" s="7">
        <v>44619</v>
      </c>
      <c r="B6273" t="s">
        <v>0</v>
      </c>
      <c r="C6273" s="4">
        <v>320400.99</v>
      </c>
      <c r="D6273" s="15" t="s">
        <v>79</v>
      </c>
      <c r="E6273" t="s">
        <v>36</v>
      </c>
      <c r="F6273">
        <v>99</v>
      </c>
    </row>
    <row r="6274" spans="1:6">
      <c r="A6274" s="7">
        <v>44619</v>
      </c>
      <c r="B6274" t="s">
        <v>0</v>
      </c>
      <c r="C6274" s="4">
        <v>320400.99</v>
      </c>
      <c r="D6274" s="15" t="s">
        <v>80</v>
      </c>
      <c r="E6274" t="s">
        <v>60</v>
      </c>
      <c r="F6274">
        <v>230</v>
      </c>
    </row>
    <row r="6275" spans="1:6">
      <c r="A6275" s="7">
        <v>44619</v>
      </c>
      <c r="B6275" t="s">
        <v>0</v>
      </c>
      <c r="C6275" s="4">
        <v>320400.99</v>
      </c>
      <c r="D6275" s="15" t="s">
        <v>80</v>
      </c>
      <c r="E6275" t="s">
        <v>59</v>
      </c>
      <c r="F6275">
        <v>0</v>
      </c>
    </row>
    <row r="6276" spans="1:6">
      <c r="A6276" s="7">
        <v>44619</v>
      </c>
      <c r="B6276" t="s">
        <v>0</v>
      </c>
      <c r="C6276" s="4">
        <v>320400.99</v>
      </c>
      <c r="D6276" s="15" t="s">
        <v>81</v>
      </c>
      <c r="E6276" t="s">
        <v>15</v>
      </c>
      <c r="F6276">
        <v>182</v>
      </c>
    </row>
    <row r="6277" spans="1:6">
      <c r="A6277" s="7">
        <v>44619</v>
      </c>
      <c r="B6277" t="s">
        <v>0</v>
      </c>
      <c r="C6277" s="4">
        <v>320400.99</v>
      </c>
      <c r="D6277" s="15" t="s">
        <v>81</v>
      </c>
      <c r="E6277" t="s">
        <v>16</v>
      </c>
      <c r="F6277">
        <v>0</v>
      </c>
    </row>
    <row r="6278" spans="1:6">
      <c r="A6278" s="7">
        <v>44619</v>
      </c>
      <c r="B6278" t="s">
        <v>0</v>
      </c>
      <c r="C6278" s="4">
        <v>320400.99</v>
      </c>
      <c r="D6278" s="15" t="s">
        <v>81</v>
      </c>
      <c r="E6278" t="s">
        <v>17</v>
      </c>
      <c r="F6278">
        <v>228</v>
      </c>
    </row>
    <row r="6279" spans="1:6">
      <c r="A6279" s="7">
        <v>44619</v>
      </c>
      <c r="B6279" t="s">
        <v>0</v>
      </c>
      <c r="C6279" s="4">
        <v>320400.99</v>
      </c>
      <c r="D6279" s="15" t="s">
        <v>82</v>
      </c>
      <c r="E6279" t="s">
        <v>19</v>
      </c>
      <c r="F6279">
        <v>45</v>
      </c>
    </row>
    <row r="6280" spans="1:6">
      <c r="A6280" s="7">
        <v>44619</v>
      </c>
      <c r="B6280" t="s">
        <v>0</v>
      </c>
      <c r="C6280" s="4">
        <v>320400.99</v>
      </c>
      <c r="D6280" s="15" t="s">
        <v>83</v>
      </c>
      <c r="E6280" t="s">
        <v>14</v>
      </c>
      <c r="F6280">
        <v>8</v>
      </c>
    </row>
    <row r="6281" spans="1:6">
      <c r="A6281" s="7">
        <v>44619</v>
      </c>
      <c r="B6281" t="s">
        <v>0</v>
      </c>
      <c r="C6281" s="4">
        <v>320400.99</v>
      </c>
      <c r="D6281" s="15" t="s">
        <v>84</v>
      </c>
      <c r="E6281" t="s">
        <v>38</v>
      </c>
      <c r="F6281">
        <v>660</v>
      </c>
    </row>
    <row r="6282" spans="1:6">
      <c r="A6282" s="7">
        <v>44619</v>
      </c>
      <c r="B6282" t="s">
        <v>0</v>
      </c>
      <c r="C6282" s="4">
        <v>320400.99</v>
      </c>
      <c r="D6282" s="15" t="s">
        <v>85</v>
      </c>
      <c r="E6282" t="s">
        <v>40</v>
      </c>
      <c r="F6282">
        <v>17726</v>
      </c>
    </row>
    <row r="6283" spans="1:6">
      <c r="A6283" s="7">
        <v>44619</v>
      </c>
      <c r="B6283" t="s">
        <v>0</v>
      </c>
      <c r="C6283" s="4">
        <v>320400.99</v>
      </c>
      <c r="D6283" s="15" t="s">
        <v>86</v>
      </c>
      <c r="E6283" t="s">
        <v>13</v>
      </c>
      <c r="F6283">
        <v>23416</v>
      </c>
    </row>
    <row r="6284" spans="1:6">
      <c r="A6284" s="7">
        <v>44619</v>
      </c>
      <c r="B6284" t="s">
        <v>0</v>
      </c>
      <c r="C6284" s="4">
        <v>320400.99</v>
      </c>
      <c r="D6284" s="15" t="s">
        <v>87</v>
      </c>
      <c r="E6284" t="s">
        <v>37</v>
      </c>
      <c r="F6284">
        <v>0</v>
      </c>
    </row>
    <row r="6285" spans="1:6">
      <c r="A6285" s="7">
        <v>44619</v>
      </c>
      <c r="B6285" t="s">
        <v>0</v>
      </c>
      <c r="C6285" s="4">
        <v>320400.99</v>
      </c>
      <c r="D6285" s="15" t="s">
        <v>88</v>
      </c>
      <c r="E6285" t="s">
        <v>39</v>
      </c>
      <c r="F6285">
        <v>0</v>
      </c>
    </row>
    <row r="6286" spans="1:6">
      <c r="A6286" s="7">
        <v>44619</v>
      </c>
      <c r="B6286" t="s">
        <v>0</v>
      </c>
      <c r="C6286" s="4">
        <v>320400.99</v>
      </c>
      <c r="D6286" s="15" t="s">
        <v>89</v>
      </c>
      <c r="E6286" t="s">
        <v>20</v>
      </c>
      <c r="F6286">
        <v>560</v>
      </c>
    </row>
    <row r="6287" spans="1:6">
      <c r="A6287" s="7">
        <v>44619</v>
      </c>
      <c r="B6287" t="s">
        <v>0</v>
      </c>
      <c r="C6287" s="4">
        <v>320400.99</v>
      </c>
      <c r="D6287" s="15" t="s">
        <v>89</v>
      </c>
      <c r="E6287" t="s">
        <v>21</v>
      </c>
      <c r="F6287">
        <v>2</v>
      </c>
    </row>
    <row r="6288" spans="1:6">
      <c r="A6288" s="7">
        <v>44619</v>
      </c>
      <c r="B6288" t="s">
        <v>0</v>
      </c>
      <c r="C6288" s="4">
        <v>320400.99</v>
      </c>
      <c r="D6288" s="15" t="s">
        <v>89</v>
      </c>
      <c r="E6288" t="s">
        <v>22</v>
      </c>
      <c r="F6288">
        <v>1234</v>
      </c>
    </row>
    <row r="6289" spans="1:6">
      <c r="A6289" s="7">
        <v>44619</v>
      </c>
      <c r="B6289" t="s">
        <v>0</v>
      </c>
      <c r="C6289" s="4">
        <v>320400.99</v>
      </c>
      <c r="D6289" s="15" t="s">
        <v>90</v>
      </c>
      <c r="E6289" t="s">
        <v>91</v>
      </c>
      <c r="F6289">
        <v>1</v>
      </c>
    </row>
    <row r="6290" spans="1:6">
      <c r="A6290" s="7">
        <v>44619</v>
      </c>
      <c r="B6290" t="s">
        <v>0</v>
      </c>
      <c r="C6290" s="4">
        <v>320400.99</v>
      </c>
      <c r="D6290" s="15" t="s">
        <v>90</v>
      </c>
      <c r="E6290" t="s">
        <v>18</v>
      </c>
      <c r="F6290">
        <v>0</v>
      </c>
    </row>
    <row r="6291" spans="1:6">
      <c r="A6291" s="7">
        <v>44619</v>
      </c>
      <c r="B6291" t="s">
        <v>0</v>
      </c>
      <c r="C6291" s="4">
        <v>320400.99</v>
      </c>
      <c r="D6291" s="15" t="s">
        <v>90</v>
      </c>
      <c r="E6291" t="s">
        <v>92</v>
      </c>
      <c r="F6291">
        <v>1</v>
      </c>
    </row>
    <row r="6292" spans="1:6">
      <c r="A6292" s="7">
        <v>44619</v>
      </c>
      <c r="B6292" t="s">
        <v>0</v>
      </c>
      <c r="C6292" s="4">
        <v>320400.99</v>
      </c>
      <c r="D6292" s="15" t="s">
        <v>90</v>
      </c>
      <c r="E6292" t="s">
        <v>93</v>
      </c>
      <c r="F6292">
        <v>0</v>
      </c>
    </row>
    <row r="6293" spans="1:6">
      <c r="A6293" s="7">
        <v>44619</v>
      </c>
      <c r="B6293" t="s">
        <v>0</v>
      </c>
      <c r="C6293" s="4">
        <v>320400.99</v>
      </c>
      <c r="D6293" s="15" t="s">
        <v>90</v>
      </c>
      <c r="E6293" t="s">
        <v>94</v>
      </c>
      <c r="F6293">
        <v>1</v>
      </c>
    </row>
    <row r="6294" spans="1:6">
      <c r="A6294" s="7">
        <v>44620</v>
      </c>
      <c r="B6294" t="s">
        <v>0</v>
      </c>
      <c r="C6294" s="4">
        <v>351337.32</v>
      </c>
      <c r="D6294" s="15" t="s">
        <v>73</v>
      </c>
      <c r="E6294" t="s">
        <v>56</v>
      </c>
      <c r="F6294">
        <v>45</v>
      </c>
    </row>
    <row r="6295" spans="1:6">
      <c r="A6295" s="7">
        <v>44620</v>
      </c>
      <c r="B6295" t="s">
        <v>0</v>
      </c>
      <c r="C6295" s="4">
        <v>351337.32</v>
      </c>
      <c r="D6295" s="15" t="s">
        <v>73</v>
      </c>
      <c r="E6295" t="s">
        <v>55</v>
      </c>
      <c r="F6295">
        <v>0</v>
      </c>
    </row>
    <row r="6296" spans="1:6">
      <c r="A6296" s="7">
        <v>44620</v>
      </c>
      <c r="B6296" t="s">
        <v>0</v>
      </c>
      <c r="C6296" s="4">
        <v>351337.32</v>
      </c>
      <c r="D6296" s="15" t="s">
        <v>76</v>
      </c>
      <c r="E6296" t="s">
        <v>25</v>
      </c>
      <c r="F6296">
        <v>182</v>
      </c>
    </row>
    <row r="6297" spans="1:6">
      <c r="A6297" s="7">
        <v>44620</v>
      </c>
      <c r="B6297" t="s">
        <v>0</v>
      </c>
      <c r="C6297" s="4">
        <v>351337.32</v>
      </c>
      <c r="D6297" s="15" t="s">
        <v>78</v>
      </c>
      <c r="E6297" t="s">
        <v>57</v>
      </c>
      <c r="F6297">
        <v>162</v>
      </c>
    </row>
    <row r="6298" spans="1:6">
      <c r="A6298" s="7">
        <v>44620</v>
      </c>
      <c r="B6298" t="s">
        <v>0</v>
      </c>
      <c r="C6298" s="4">
        <v>351337.32</v>
      </c>
      <c r="D6298" s="15" t="s">
        <v>78</v>
      </c>
      <c r="E6298" t="s">
        <v>58</v>
      </c>
      <c r="F6298">
        <v>170</v>
      </c>
    </row>
    <row r="6299" spans="1:6">
      <c r="A6299" s="7">
        <v>44620</v>
      </c>
      <c r="B6299" t="s">
        <v>0</v>
      </c>
      <c r="C6299" s="4">
        <v>351337.32</v>
      </c>
      <c r="D6299" s="15" t="s">
        <v>79</v>
      </c>
      <c r="E6299" t="s">
        <v>36</v>
      </c>
      <c r="F6299">
        <v>39</v>
      </c>
    </row>
    <row r="6300" spans="1:6">
      <c r="A6300" s="7">
        <v>44620</v>
      </c>
      <c r="B6300" t="s">
        <v>0</v>
      </c>
      <c r="C6300" s="4">
        <v>351337.32</v>
      </c>
      <c r="D6300" s="15" t="s">
        <v>80</v>
      </c>
      <c r="E6300" t="s">
        <v>60</v>
      </c>
      <c r="F6300">
        <v>152</v>
      </c>
    </row>
    <row r="6301" spans="1:6">
      <c r="A6301" s="7">
        <v>44620</v>
      </c>
      <c r="B6301" t="s">
        <v>0</v>
      </c>
      <c r="C6301" s="4">
        <v>351337.32</v>
      </c>
      <c r="D6301" s="15" t="s">
        <v>80</v>
      </c>
      <c r="E6301" t="s">
        <v>59</v>
      </c>
      <c r="F6301">
        <v>0</v>
      </c>
    </row>
    <row r="6302" spans="1:6">
      <c r="A6302" s="7">
        <v>44620</v>
      </c>
      <c r="B6302" t="s">
        <v>0</v>
      </c>
      <c r="C6302" s="4">
        <v>351337.32</v>
      </c>
      <c r="D6302" s="15" t="s">
        <v>81</v>
      </c>
      <c r="E6302" t="s">
        <v>15</v>
      </c>
      <c r="F6302">
        <v>173</v>
      </c>
    </row>
    <row r="6303" spans="1:6">
      <c r="A6303" s="7">
        <v>44620</v>
      </c>
      <c r="B6303" t="s">
        <v>0</v>
      </c>
      <c r="C6303" s="4">
        <v>351337.32</v>
      </c>
      <c r="D6303" s="15" t="s">
        <v>81</v>
      </c>
      <c r="E6303" t="s">
        <v>16</v>
      </c>
      <c r="F6303">
        <v>0</v>
      </c>
    </row>
    <row r="6304" spans="1:6">
      <c r="A6304" s="7">
        <v>44620</v>
      </c>
      <c r="B6304" t="s">
        <v>0</v>
      </c>
      <c r="C6304" s="4">
        <v>351337.32</v>
      </c>
      <c r="D6304" s="15" t="s">
        <v>81</v>
      </c>
      <c r="E6304" t="s">
        <v>17</v>
      </c>
      <c r="F6304">
        <v>156</v>
      </c>
    </row>
    <row r="6305" spans="1:6">
      <c r="A6305" s="7">
        <v>44620</v>
      </c>
      <c r="B6305" t="s">
        <v>0</v>
      </c>
      <c r="C6305" s="4">
        <v>351337.32</v>
      </c>
      <c r="D6305" s="15" t="s">
        <v>82</v>
      </c>
      <c r="E6305" t="s">
        <v>19</v>
      </c>
      <c r="F6305">
        <v>54</v>
      </c>
    </row>
    <row r="6306" spans="1:6">
      <c r="A6306" s="7">
        <v>44620</v>
      </c>
      <c r="B6306" t="s">
        <v>0</v>
      </c>
      <c r="C6306" s="4">
        <v>351337.32</v>
      </c>
      <c r="D6306" s="15" t="s">
        <v>83</v>
      </c>
      <c r="E6306" t="s">
        <v>14</v>
      </c>
      <c r="F6306">
        <v>6</v>
      </c>
    </row>
    <row r="6307" spans="1:6">
      <c r="A6307" s="7">
        <v>44620</v>
      </c>
      <c r="B6307" t="s">
        <v>0</v>
      </c>
      <c r="C6307" s="4">
        <v>351337.32</v>
      </c>
      <c r="D6307" s="15" t="s">
        <v>84</v>
      </c>
      <c r="E6307" t="s">
        <v>38</v>
      </c>
      <c r="F6307">
        <v>742</v>
      </c>
    </row>
    <row r="6308" spans="1:6">
      <c r="A6308" s="7">
        <v>44620</v>
      </c>
      <c r="B6308" t="s">
        <v>0</v>
      </c>
      <c r="C6308" s="4">
        <v>351337.32</v>
      </c>
      <c r="D6308" s="15" t="s">
        <v>85</v>
      </c>
      <c r="E6308" t="s">
        <v>40</v>
      </c>
      <c r="F6308">
        <v>18306</v>
      </c>
    </row>
    <row r="6309" spans="1:6">
      <c r="A6309" s="7">
        <v>44620</v>
      </c>
      <c r="B6309" t="s">
        <v>0</v>
      </c>
      <c r="C6309" s="4">
        <v>351337.32</v>
      </c>
      <c r="D6309" s="15" t="s">
        <v>86</v>
      </c>
      <c r="E6309" t="s">
        <v>13</v>
      </c>
      <c r="F6309">
        <v>27827</v>
      </c>
    </row>
    <row r="6310" spans="1:6">
      <c r="A6310" s="7">
        <v>44620</v>
      </c>
      <c r="B6310" t="s">
        <v>0</v>
      </c>
      <c r="C6310" s="4">
        <v>351337.32</v>
      </c>
      <c r="D6310" s="15" t="s">
        <v>87</v>
      </c>
      <c r="E6310" t="s">
        <v>37</v>
      </c>
      <c r="F6310">
        <v>0</v>
      </c>
    </row>
    <row r="6311" spans="1:6">
      <c r="A6311" s="7">
        <v>44620</v>
      </c>
      <c r="B6311" t="s">
        <v>0</v>
      </c>
      <c r="C6311" s="4">
        <v>351337.32</v>
      </c>
      <c r="D6311" s="15" t="s">
        <v>88</v>
      </c>
      <c r="E6311" t="s">
        <v>39</v>
      </c>
      <c r="F6311">
        <v>2007</v>
      </c>
    </row>
    <row r="6312" spans="1:6">
      <c r="A6312" s="7">
        <v>44620</v>
      </c>
      <c r="B6312" t="s">
        <v>0</v>
      </c>
      <c r="C6312" s="4">
        <v>351337.32</v>
      </c>
      <c r="D6312" s="15" t="s">
        <v>89</v>
      </c>
      <c r="E6312" t="s">
        <v>20</v>
      </c>
      <c r="F6312">
        <v>511</v>
      </c>
    </row>
    <row r="6313" spans="1:6">
      <c r="A6313" s="7">
        <v>44620</v>
      </c>
      <c r="B6313" t="s">
        <v>0</v>
      </c>
      <c r="C6313" s="4">
        <v>351337.32</v>
      </c>
      <c r="D6313" s="15" t="s">
        <v>89</v>
      </c>
      <c r="E6313" t="s">
        <v>21</v>
      </c>
      <c r="F6313">
        <v>2</v>
      </c>
    </row>
    <row r="6314" spans="1:6">
      <c r="A6314" s="7">
        <v>44620</v>
      </c>
      <c r="B6314" t="s">
        <v>0</v>
      </c>
      <c r="C6314" s="4">
        <v>351337.32</v>
      </c>
      <c r="D6314" s="15" t="s">
        <v>89</v>
      </c>
      <c r="E6314" t="s">
        <v>22</v>
      </c>
      <c r="F6314">
        <v>1242</v>
      </c>
    </row>
    <row r="6315" spans="1:6">
      <c r="A6315" s="7">
        <v>44620</v>
      </c>
      <c r="B6315" t="s">
        <v>0</v>
      </c>
      <c r="C6315" s="4">
        <v>351337.32</v>
      </c>
      <c r="D6315" s="15" t="s">
        <v>90</v>
      </c>
      <c r="E6315" t="s">
        <v>91</v>
      </c>
      <c r="F6315">
        <v>0</v>
      </c>
    </row>
    <row r="6316" spans="1:6">
      <c r="A6316" s="7">
        <v>44620</v>
      </c>
      <c r="B6316" t="s">
        <v>0</v>
      </c>
      <c r="C6316" s="4">
        <v>351337.32</v>
      </c>
      <c r="D6316" s="15" t="s">
        <v>90</v>
      </c>
      <c r="E6316" t="s">
        <v>18</v>
      </c>
      <c r="F6316">
        <v>0</v>
      </c>
    </row>
    <row r="6317" spans="1:6">
      <c r="A6317" s="7">
        <v>44620</v>
      </c>
      <c r="B6317" t="s">
        <v>0</v>
      </c>
      <c r="C6317" s="4">
        <v>351337.32</v>
      </c>
      <c r="D6317" s="15" t="s">
        <v>90</v>
      </c>
      <c r="E6317" t="s">
        <v>92</v>
      </c>
      <c r="F6317">
        <v>1</v>
      </c>
    </row>
    <row r="6318" spans="1:6">
      <c r="A6318" s="7">
        <v>44620</v>
      </c>
      <c r="B6318" t="s">
        <v>0</v>
      </c>
      <c r="C6318" s="4">
        <v>351337.32</v>
      </c>
      <c r="D6318" s="15" t="s">
        <v>90</v>
      </c>
      <c r="E6318" t="s">
        <v>93</v>
      </c>
      <c r="F6318">
        <v>0</v>
      </c>
    </row>
    <row r="6319" spans="1:6">
      <c r="A6319" s="7">
        <v>44620</v>
      </c>
      <c r="B6319" t="s">
        <v>0</v>
      </c>
      <c r="C6319" s="4">
        <v>351337.32</v>
      </c>
      <c r="D6319" s="15" t="s">
        <v>90</v>
      </c>
      <c r="E6319" t="s">
        <v>94</v>
      </c>
      <c r="F6319">
        <v>1</v>
      </c>
    </row>
    <row r="6320" spans="1:6">
      <c r="A6320" s="7">
        <v>44621</v>
      </c>
      <c r="B6320" t="s">
        <v>0</v>
      </c>
      <c r="C6320" s="4">
        <v>276617.2</v>
      </c>
      <c r="D6320" s="15" t="s">
        <v>73</v>
      </c>
      <c r="E6320" t="s">
        <v>56</v>
      </c>
      <c r="F6320">
        <v>42</v>
      </c>
    </row>
    <row r="6321" spans="1:6">
      <c r="A6321" s="7">
        <v>44621</v>
      </c>
      <c r="B6321" t="s">
        <v>0</v>
      </c>
      <c r="C6321" s="4">
        <v>276617.2</v>
      </c>
      <c r="D6321" s="15" t="s">
        <v>73</v>
      </c>
      <c r="E6321" t="s">
        <v>55</v>
      </c>
      <c r="F6321">
        <v>0</v>
      </c>
    </row>
    <row r="6322" spans="1:6">
      <c r="A6322" s="7">
        <v>44621</v>
      </c>
      <c r="B6322" t="s">
        <v>0</v>
      </c>
      <c r="C6322" s="4">
        <v>276617.2</v>
      </c>
      <c r="D6322" s="15" t="s">
        <v>76</v>
      </c>
      <c r="E6322" t="s">
        <v>25</v>
      </c>
      <c r="F6322">
        <v>191</v>
      </c>
    </row>
    <row r="6323" spans="1:6">
      <c r="A6323" s="7">
        <v>44621</v>
      </c>
      <c r="B6323" t="s">
        <v>0</v>
      </c>
      <c r="C6323" s="4">
        <v>276617.2</v>
      </c>
      <c r="D6323" s="15" t="s">
        <v>78</v>
      </c>
      <c r="E6323" t="s">
        <v>57</v>
      </c>
      <c r="F6323">
        <v>130</v>
      </c>
    </row>
    <row r="6324" spans="1:6">
      <c r="A6324" s="7">
        <v>44621</v>
      </c>
      <c r="B6324" t="s">
        <v>0</v>
      </c>
      <c r="C6324" s="4">
        <v>276617.2</v>
      </c>
      <c r="D6324" s="15" t="s">
        <v>78</v>
      </c>
      <c r="E6324" t="s">
        <v>58</v>
      </c>
      <c r="F6324">
        <v>168</v>
      </c>
    </row>
    <row r="6325" spans="1:6">
      <c r="A6325" s="7">
        <v>44621</v>
      </c>
      <c r="B6325" t="s">
        <v>0</v>
      </c>
      <c r="C6325" s="4">
        <v>276617.2</v>
      </c>
      <c r="D6325" s="15" t="s">
        <v>79</v>
      </c>
      <c r="E6325" t="s">
        <v>36</v>
      </c>
      <c r="F6325">
        <v>26</v>
      </c>
    </row>
    <row r="6326" spans="1:6">
      <c r="A6326" s="7">
        <v>44621</v>
      </c>
      <c r="B6326" t="s">
        <v>0</v>
      </c>
      <c r="C6326" s="4">
        <v>276617.2</v>
      </c>
      <c r="D6326" s="15" t="s">
        <v>80</v>
      </c>
      <c r="E6326" t="s">
        <v>60</v>
      </c>
      <c r="F6326">
        <v>148</v>
      </c>
    </row>
    <row r="6327" spans="1:6">
      <c r="A6327" s="7">
        <v>44621</v>
      </c>
      <c r="B6327" t="s">
        <v>0</v>
      </c>
      <c r="C6327" s="4">
        <v>276617.2</v>
      </c>
      <c r="D6327" s="15" t="s">
        <v>80</v>
      </c>
      <c r="E6327" t="s">
        <v>59</v>
      </c>
      <c r="F6327">
        <v>0</v>
      </c>
    </row>
    <row r="6328" spans="1:6">
      <c r="A6328" s="7">
        <v>44621</v>
      </c>
      <c r="B6328" t="s">
        <v>0</v>
      </c>
      <c r="C6328" s="4">
        <v>276617.2</v>
      </c>
      <c r="D6328" s="15" t="s">
        <v>81</v>
      </c>
      <c r="E6328" t="s">
        <v>15</v>
      </c>
      <c r="F6328">
        <v>217</v>
      </c>
    </row>
    <row r="6329" spans="1:6">
      <c r="A6329" s="7">
        <v>44621</v>
      </c>
      <c r="B6329" t="s">
        <v>0</v>
      </c>
      <c r="C6329" s="4">
        <v>276617.2</v>
      </c>
      <c r="D6329" s="15" t="s">
        <v>81</v>
      </c>
      <c r="E6329" t="s">
        <v>16</v>
      </c>
      <c r="F6329">
        <v>0</v>
      </c>
    </row>
    <row r="6330" spans="1:6">
      <c r="A6330" s="7">
        <v>44621</v>
      </c>
      <c r="B6330" t="s">
        <v>0</v>
      </c>
      <c r="C6330" s="4">
        <v>276617.2</v>
      </c>
      <c r="D6330" s="15" t="s">
        <v>81</v>
      </c>
      <c r="E6330" t="s">
        <v>17</v>
      </c>
      <c r="F6330">
        <v>138</v>
      </c>
    </row>
    <row r="6331" spans="1:6">
      <c r="A6331" s="7">
        <v>44621</v>
      </c>
      <c r="B6331" t="s">
        <v>0</v>
      </c>
      <c r="C6331" s="4">
        <v>276617.2</v>
      </c>
      <c r="D6331" s="15" t="s">
        <v>82</v>
      </c>
      <c r="E6331" t="s">
        <v>19</v>
      </c>
      <c r="F6331">
        <v>56</v>
      </c>
    </row>
    <row r="6332" spans="1:6">
      <c r="A6332" s="7">
        <v>44621</v>
      </c>
      <c r="B6332" t="s">
        <v>0</v>
      </c>
      <c r="C6332" s="4">
        <v>276617.2</v>
      </c>
      <c r="D6332" s="15" t="s">
        <v>83</v>
      </c>
      <c r="E6332" t="s">
        <v>14</v>
      </c>
      <c r="F6332">
        <v>5</v>
      </c>
    </row>
    <row r="6333" spans="1:6">
      <c r="A6333" s="7">
        <v>44621</v>
      </c>
      <c r="B6333" t="s">
        <v>0</v>
      </c>
      <c r="C6333" s="4">
        <v>276617.2</v>
      </c>
      <c r="D6333" s="15" t="s">
        <v>84</v>
      </c>
      <c r="E6333" t="s">
        <v>38</v>
      </c>
      <c r="F6333">
        <v>715</v>
      </c>
    </row>
    <row r="6334" spans="1:6">
      <c r="A6334" s="7">
        <v>44621</v>
      </c>
      <c r="B6334" t="s">
        <v>0</v>
      </c>
      <c r="C6334" s="4">
        <v>276617.2</v>
      </c>
      <c r="D6334" s="15" t="s">
        <v>85</v>
      </c>
      <c r="E6334" t="s">
        <v>40</v>
      </c>
      <c r="F6334">
        <v>20987</v>
      </c>
    </row>
    <row r="6335" spans="1:6">
      <c r="A6335" s="7">
        <v>44621</v>
      </c>
      <c r="B6335" t="s">
        <v>0</v>
      </c>
      <c r="C6335" s="4">
        <v>276617.2</v>
      </c>
      <c r="D6335" s="15" t="s">
        <v>86</v>
      </c>
      <c r="E6335" t="s">
        <v>13</v>
      </c>
      <c r="F6335">
        <v>35693</v>
      </c>
    </row>
    <row r="6336" spans="1:6">
      <c r="A6336" s="7">
        <v>44621</v>
      </c>
      <c r="B6336" t="s">
        <v>0</v>
      </c>
      <c r="C6336" s="4">
        <v>276617.2</v>
      </c>
      <c r="D6336" s="15" t="s">
        <v>87</v>
      </c>
      <c r="E6336" t="s">
        <v>37</v>
      </c>
      <c r="F6336">
        <v>0</v>
      </c>
    </row>
    <row r="6337" spans="1:6">
      <c r="A6337" s="7">
        <v>44621</v>
      </c>
      <c r="B6337" t="s">
        <v>0</v>
      </c>
      <c r="C6337" s="4">
        <v>276617.2</v>
      </c>
      <c r="D6337" s="15" t="s">
        <v>88</v>
      </c>
      <c r="E6337" t="s">
        <v>39</v>
      </c>
      <c r="F6337">
        <v>767</v>
      </c>
    </row>
    <row r="6338" spans="1:6">
      <c r="A6338" s="7">
        <v>44621</v>
      </c>
      <c r="B6338" t="s">
        <v>0</v>
      </c>
      <c r="C6338" s="4">
        <v>276617.2</v>
      </c>
      <c r="D6338" s="15" t="s">
        <v>89</v>
      </c>
      <c r="E6338" t="s">
        <v>20</v>
      </c>
      <c r="F6338">
        <v>620</v>
      </c>
    </row>
    <row r="6339" spans="1:6">
      <c r="A6339" s="7">
        <v>44621</v>
      </c>
      <c r="B6339" t="s">
        <v>0</v>
      </c>
      <c r="C6339" s="4">
        <v>276617.2</v>
      </c>
      <c r="D6339" s="15" t="s">
        <v>89</v>
      </c>
      <c r="E6339" t="s">
        <v>21</v>
      </c>
      <c r="F6339">
        <v>2</v>
      </c>
    </row>
    <row r="6340" spans="1:6">
      <c r="A6340" s="7">
        <v>44621</v>
      </c>
      <c r="B6340" t="s">
        <v>0</v>
      </c>
      <c r="C6340" s="4">
        <v>276617.2</v>
      </c>
      <c r="D6340" s="15" t="s">
        <v>89</v>
      </c>
      <c r="E6340" t="s">
        <v>22</v>
      </c>
      <c r="F6340">
        <v>1428</v>
      </c>
    </row>
    <row r="6341" spans="1:6">
      <c r="A6341" s="7">
        <v>44621</v>
      </c>
      <c r="B6341" t="s">
        <v>0</v>
      </c>
      <c r="C6341" s="4">
        <v>276617.2</v>
      </c>
      <c r="D6341" s="15" t="s">
        <v>90</v>
      </c>
      <c r="E6341" t="s">
        <v>91</v>
      </c>
      <c r="F6341">
        <v>0</v>
      </c>
    </row>
    <row r="6342" spans="1:6">
      <c r="A6342" s="7">
        <v>44621</v>
      </c>
      <c r="B6342" t="s">
        <v>0</v>
      </c>
      <c r="C6342" s="4">
        <v>276617.2</v>
      </c>
      <c r="D6342" s="15" t="s">
        <v>90</v>
      </c>
      <c r="E6342" t="s">
        <v>18</v>
      </c>
      <c r="F6342">
        <v>0</v>
      </c>
    </row>
    <row r="6343" spans="1:6">
      <c r="A6343" s="7">
        <v>44621</v>
      </c>
      <c r="B6343" t="s">
        <v>0</v>
      </c>
      <c r="C6343" s="4">
        <v>276617.2</v>
      </c>
      <c r="D6343" s="15" t="s">
        <v>90</v>
      </c>
      <c r="E6343" t="s">
        <v>92</v>
      </c>
      <c r="F6343">
        <v>1</v>
      </c>
    </row>
    <row r="6344" spans="1:6">
      <c r="A6344" s="7">
        <v>44621</v>
      </c>
      <c r="B6344" t="s">
        <v>0</v>
      </c>
      <c r="C6344" s="4">
        <v>276617.2</v>
      </c>
      <c r="D6344" s="15" t="s">
        <v>90</v>
      </c>
      <c r="E6344" t="s">
        <v>93</v>
      </c>
      <c r="F6344">
        <v>0</v>
      </c>
    </row>
    <row r="6345" spans="1:6">
      <c r="A6345" s="7">
        <v>44621</v>
      </c>
      <c r="B6345" t="s">
        <v>0</v>
      </c>
      <c r="C6345" s="4">
        <v>276617.2</v>
      </c>
      <c r="D6345" s="15" t="s">
        <v>90</v>
      </c>
      <c r="E6345" t="s">
        <v>94</v>
      </c>
      <c r="F6345">
        <v>1</v>
      </c>
    </row>
    <row r="6346" spans="1:6">
      <c r="A6346" s="7">
        <v>44622</v>
      </c>
      <c r="B6346" t="s">
        <v>0</v>
      </c>
      <c r="C6346" s="4">
        <v>257879.43</v>
      </c>
      <c r="D6346" s="15" t="s">
        <v>73</v>
      </c>
      <c r="E6346" t="s">
        <v>56</v>
      </c>
      <c r="F6346">
        <v>49</v>
      </c>
    </row>
    <row r="6347" spans="1:6">
      <c r="A6347" s="7">
        <v>44622</v>
      </c>
      <c r="B6347" t="s">
        <v>0</v>
      </c>
      <c r="C6347" s="4">
        <v>257879.43</v>
      </c>
      <c r="D6347" s="15" t="s">
        <v>73</v>
      </c>
      <c r="E6347" t="s">
        <v>55</v>
      </c>
      <c r="F6347">
        <v>0</v>
      </c>
    </row>
    <row r="6348" spans="1:6">
      <c r="A6348" s="7">
        <v>44622</v>
      </c>
      <c r="B6348" t="s">
        <v>0</v>
      </c>
      <c r="C6348" s="4">
        <v>257879.43</v>
      </c>
      <c r="D6348" s="15" t="s">
        <v>76</v>
      </c>
      <c r="E6348" t="s">
        <v>25</v>
      </c>
      <c r="F6348">
        <v>165</v>
      </c>
    </row>
    <row r="6349" spans="1:6">
      <c r="A6349" s="7">
        <v>44622</v>
      </c>
      <c r="B6349" t="s">
        <v>0</v>
      </c>
      <c r="C6349" s="4">
        <v>257879.43</v>
      </c>
      <c r="D6349" s="15" t="s">
        <v>78</v>
      </c>
      <c r="E6349" t="s">
        <v>57</v>
      </c>
      <c r="F6349">
        <v>122</v>
      </c>
    </row>
    <row r="6350" spans="1:6">
      <c r="A6350" s="7">
        <v>44622</v>
      </c>
      <c r="B6350" t="s">
        <v>0</v>
      </c>
      <c r="C6350" s="4">
        <v>257879.43</v>
      </c>
      <c r="D6350" s="15" t="s">
        <v>78</v>
      </c>
      <c r="E6350" t="s">
        <v>58</v>
      </c>
      <c r="F6350">
        <v>157</v>
      </c>
    </row>
    <row r="6351" spans="1:6">
      <c r="A6351" s="7">
        <v>44622</v>
      </c>
      <c r="B6351" t="s">
        <v>0</v>
      </c>
      <c r="C6351" s="4">
        <v>257879.43</v>
      </c>
      <c r="D6351" s="15" t="s">
        <v>79</v>
      </c>
      <c r="E6351" t="s">
        <v>36</v>
      </c>
      <c r="F6351">
        <v>25</v>
      </c>
    </row>
    <row r="6352" spans="1:6">
      <c r="A6352" s="7">
        <v>44622</v>
      </c>
      <c r="B6352" t="s">
        <v>0</v>
      </c>
      <c r="C6352" s="4">
        <v>257879.43</v>
      </c>
      <c r="D6352" s="15" t="s">
        <v>80</v>
      </c>
      <c r="E6352" t="s">
        <v>60</v>
      </c>
      <c r="F6352">
        <v>193</v>
      </c>
    </row>
    <row r="6353" spans="1:6">
      <c r="A6353" s="7">
        <v>44622</v>
      </c>
      <c r="B6353" t="s">
        <v>0</v>
      </c>
      <c r="C6353" s="4">
        <v>257879.43</v>
      </c>
      <c r="D6353" s="15" t="s">
        <v>80</v>
      </c>
      <c r="E6353" t="s">
        <v>59</v>
      </c>
      <c r="F6353">
        <v>0</v>
      </c>
    </row>
    <row r="6354" spans="1:6">
      <c r="A6354" s="7">
        <v>44622</v>
      </c>
      <c r="B6354" t="s">
        <v>0</v>
      </c>
      <c r="C6354" s="4">
        <v>257879.43</v>
      </c>
      <c r="D6354" s="15" t="s">
        <v>81</v>
      </c>
      <c r="E6354" t="s">
        <v>15</v>
      </c>
      <c r="F6354">
        <v>168</v>
      </c>
    </row>
    <row r="6355" spans="1:6">
      <c r="A6355" s="7">
        <v>44622</v>
      </c>
      <c r="B6355" t="s">
        <v>0</v>
      </c>
      <c r="C6355" s="4">
        <v>257879.43</v>
      </c>
      <c r="D6355" s="15" t="s">
        <v>81</v>
      </c>
      <c r="E6355" t="s">
        <v>16</v>
      </c>
      <c r="F6355">
        <v>0</v>
      </c>
    </row>
    <row r="6356" spans="1:6">
      <c r="A6356" s="7">
        <v>44622</v>
      </c>
      <c r="B6356" t="s">
        <v>0</v>
      </c>
      <c r="C6356" s="4">
        <v>257879.43</v>
      </c>
      <c r="D6356" s="15" t="s">
        <v>81</v>
      </c>
      <c r="E6356" t="s">
        <v>17</v>
      </c>
      <c r="F6356">
        <v>127</v>
      </c>
    </row>
    <row r="6357" spans="1:6">
      <c r="A6357" s="7">
        <v>44622</v>
      </c>
      <c r="B6357" t="s">
        <v>0</v>
      </c>
      <c r="C6357" s="4">
        <v>257879.43</v>
      </c>
      <c r="D6357" s="15" t="s">
        <v>82</v>
      </c>
      <c r="E6357" t="s">
        <v>19</v>
      </c>
      <c r="F6357">
        <v>51</v>
      </c>
    </row>
    <row r="6358" spans="1:6">
      <c r="A6358" s="7">
        <v>44622</v>
      </c>
      <c r="B6358" t="s">
        <v>0</v>
      </c>
      <c r="C6358" s="4">
        <v>257879.43</v>
      </c>
      <c r="D6358" s="15" t="s">
        <v>83</v>
      </c>
      <c r="E6358" t="s">
        <v>14</v>
      </c>
      <c r="F6358">
        <v>5</v>
      </c>
    </row>
    <row r="6359" spans="1:6">
      <c r="A6359" s="7">
        <v>44622</v>
      </c>
      <c r="B6359" t="s">
        <v>0</v>
      </c>
      <c r="C6359" s="4">
        <v>257879.43</v>
      </c>
      <c r="D6359" s="15" t="s">
        <v>84</v>
      </c>
      <c r="E6359" t="s">
        <v>38</v>
      </c>
      <c r="F6359">
        <v>694</v>
      </c>
    </row>
    <row r="6360" spans="1:6">
      <c r="A6360" s="7">
        <v>44622</v>
      </c>
      <c r="B6360" t="s">
        <v>0</v>
      </c>
      <c r="C6360" s="4">
        <v>257879.43</v>
      </c>
      <c r="D6360" s="15" t="s">
        <v>85</v>
      </c>
      <c r="E6360" t="s">
        <v>40</v>
      </c>
      <c r="F6360">
        <v>20887</v>
      </c>
    </row>
    <row r="6361" spans="1:6">
      <c r="A6361" s="7">
        <v>44622</v>
      </c>
      <c r="B6361" t="s">
        <v>0</v>
      </c>
      <c r="C6361" s="4">
        <v>257879.43</v>
      </c>
      <c r="D6361" s="15" t="s">
        <v>86</v>
      </c>
      <c r="E6361" t="s">
        <v>13</v>
      </c>
      <c r="F6361">
        <v>34559</v>
      </c>
    </row>
    <row r="6362" spans="1:6">
      <c r="A6362" s="7">
        <v>44622</v>
      </c>
      <c r="B6362" t="s">
        <v>0</v>
      </c>
      <c r="C6362" s="4">
        <v>257879.43</v>
      </c>
      <c r="D6362" s="15" t="s">
        <v>87</v>
      </c>
      <c r="E6362" t="s">
        <v>37</v>
      </c>
      <c r="F6362">
        <v>0</v>
      </c>
    </row>
    <row r="6363" spans="1:6">
      <c r="A6363" s="7">
        <v>44622</v>
      </c>
      <c r="B6363" t="s">
        <v>0</v>
      </c>
      <c r="C6363" s="4">
        <v>257879.43</v>
      </c>
      <c r="D6363" s="15" t="s">
        <v>88</v>
      </c>
      <c r="E6363" t="s">
        <v>39</v>
      </c>
      <c r="F6363">
        <v>3135</v>
      </c>
    </row>
    <row r="6364" spans="1:6">
      <c r="A6364" s="7">
        <v>44622</v>
      </c>
      <c r="B6364" t="s">
        <v>0</v>
      </c>
      <c r="C6364" s="4">
        <v>257879.43</v>
      </c>
      <c r="D6364" s="15" t="s">
        <v>89</v>
      </c>
      <c r="E6364" t="s">
        <v>20</v>
      </c>
      <c r="F6364">
        <v>546</v>
      </c>
    </row>
    <row r="6365" spans="1:6">
      <c r="A6365" s="7">
        <v>44622</v>
      </c>
      <c r="B6365" t="s">
        <v>0</v>
      </c>
      <c r="C6365" s="4">
        <v>257879.43</v>
      </c>
      <c r="D6365" s="15" t="s">
        <v>89</v>
      </c>
      <c r="E6365" t="s">
        <v>21</v>
      </c>
      <c r="F6365">
        <v>2</v>
      </c>
    </row>
    <row r="6366" spans="1:6">
      <c r="A6366" s="7">
        <v>44622</v>
      </c>
      <c r="B6366" t="s">
        <v>0</v>
      </c>
      <c r="C6366" s="4">
        <v>257879.43</v>
      </c>
      <c r="D6366" s="15" t="s">
        <v>89</v>
      </c>
      <c r="E6366" t="s">
        <v>22</v>
      </c>
      <c r="F6366">
        <v>1281</v>
      </c>
    </row>
    <row r="6367" spans="1:6">
      <c r="A6367" s="7">
        <v>44622</v>
      </c>
      <c r="B6367" t="s">
        <v>0</v>
      </c>
      <c r="C6367" s="4">
        <v>257879.43</v>
      </c>
      <c r="D6367" s="15" t="s">
        <v>90</v>
      </c>
      <c r="E6367" t="s">
        <v>91</v>
      </c>
      <c r="F6367">
        <v>0</v>
      </c>
    </row>
    <row r="6368" spans="1:6">
      <c r="A6368" s="7">
        <v>44622</v>
      </c>
      <c r="B6368" t="s">
        <v>0</v>
      </c>
      <c r="C6368" s="4">
        <v>257879.43</v>
      </c>
      <c r="D6368" s="15" t="s">
        <v>90</v>
      </c>
      <c r="E6368" t="s">
        <v>18</v>
      </c>
      <c r="F6368">
        <v>0</v>
      </c>
    </row>
    <row r="6369" spans="1:6">
      <c r="A6369" s="7">
        <v>44622</v>
      </c>
      <c r="B6369" t="s">
        <v>0</v>
      </c>
      <c r="C6369" s="4">
        <v>257879.43</v>
      </c>
      <c r="D6369" s="15" t="s">
        <v>90</v>
      </c>
      <c r="E6369" t="s">
        <v>92</v>
      </c>
      <c r="F6369">
        <v>1</v>
      </c>
    </row>
    <row r="6370" spans="1:6">
      <c r="A6370" s="7">
        <v>44622</v>
      </c>
      <c r="B6370" t="s">
        <v>0</v>
      </c>
      <c r="C6370" s="4">
        <v>257879.43</v>
      </c>
      <c r="D6370" s="15" t="s">
        <v>90</v>
      </c>
      <c r="E6370" t="s">
        <v>93</v>
      </c>
      <c r="F6370">
        <v>1</v>
      </c>
    </row>
    <row r="6371" spans="1:6">
      <c r="A6371" s="7">
        <v>44622</v>
      </c>
      <c r="B6371" t="s">
        <v>0</v>
      </c>
      <c r="C6371" s="4">
        <v>257879.43</v>
      </c>
      <c r="D6371" s="15" t="s">
        <v>90</v>
      </c>
      <c r="E6371" t="s">
        <v>94</v>
      </c>
      <c r="F6371">
        <v>1</v>
      </c>
    </row>
    <row r="6372" spans="1:6">
      <c r="A6372" s="7">
        <v>44623</v>
      </c>
      <c r="B6372" t="s">
        <v>0</v>
      </c>
      <c r="C6372" s="4">
        <v>249452.52</v>
      </c>
      <c r="D6372" s="15" t="s">
        <v>73</v>
      </c>
      <c r="E6372" t="s">
        <v>56</v>
      </c>
      <c r="F6372">
        <v>48</v>
      </c>
    </row>
    <row r="6373" spans="1:6">
      <c r="A6373" s="7">
        <v>44623</v>
      </c>
      <c r="B6373" t="s">
        <v>0</v>
      </c>
      <c r="C6373" s="4">
        <v>249452.52</v>
      </c>
      <c r="D6373" s="15" t="s">
        <v>73</v>
      </c>
      <c r="E6373" t="s">
        <v>55</v>
      </c>
      <c r="F6373">
        <v>0</v>
      </c>
    </row>
    <row r="6374" spans="1:6">
      <c r="A6374" s="7">
        <v>44623</v>
      </c>
      <c r="B6374" t="s">
        <v>0</v>
      </c>
      <c r="C6374" s="4">
        <v>249452.52</v>
      </c>
      <c r="D6374" s="15" t="s">
        <v>76</v>
      </c>
      <c r="E6374" t="s">
        <v>25</v>
      </c>
      <c r="F6374">
        <v>108</v>
      </c>
    </row>
    <row r="6375" spans="1:6">
      <c r="A6375" s="7">
        <v>44623</v>
      </c>
      <c r="B6375" t="s">
        <v>0</v>
      </c>
      <c r="C6375" s="4">
        <v>249452.52</v>
      </c>
      <c r="D6375" s="15" t="s">
        <v>78</v>
      </c>
      <c r="E6375" t="s">
        <v>57</v>
      </c>
      <c r="F6375">
        <v>87</v>
      </c>
    </row>
    <row r="6376" spans="1:6">
      <c r="A6376" s="7">
        <v>44623</v>
      </c>
      <c r="B6376" t="s">
        <v>0</v>
      </c>
      <c r="C6376" s="4">
        <v>249452.52</v>
      </c>
      <c r="D6376" s="15" t="s">
        <v>78</v>
      </c>
      <c r="E6376" t="s">
        <v>58</v>
      </c>
      <c r="F6376">
        <v>169</v>
      </c>
    </row>
    <row r="6377" spans="1:6">
      <c r="A6377" s="7">
        <v>44623</v>
      </c>
      <c r="B6377" t="s">
        <v>0</v>
      </c>
      <c r="C6377" s="4">
        <v>249452.52</v>
      </c>
      <c r="D6377" s="15" t="s">
        <v>79</v>
      </c>
      <c r="E6377" t="s">
        <v>36</v>
      </c>
      <c r="F6377">
        <v>23</v>
      </c>
    </row>
    <row r="6378" spans="1:6">
      <c r="A6378" s="7">
        <v>44623</v>
      </c>
      <c r="B6378" t="s">
        <v>0</v>
      </c>
      <c r="C6378" s="4">
        <v>249452.52</v>
      </c>
      <c r="D6378" s="15" t="s">
        <v>80</v>
      </c>
      <c r="E6378" t="s">
        <v>60</v>
      </c>
      <c r="F6378">
        <v>216</v>
      </c>
    </row>
    <row r="6379" spans="1:6">
      <c r="A6379" s="7">
        <v>44623</v>
      </c>
      <c r="B6379" t="s">
        <v>0</v>
      </c>
      <c r="C6379" s="4">
        <v>249452.52</v>
      </c>
      <c r="D6379" s="15" t="s">
        <v>80</v>
      </c>
      <c r="E6379" t="s">
        <v>59</v>
      </c>
      <c r="F6379">
        <v>0</v>
      </c>
    </row>
    <row r="6380" spans="1:6">
      <c r="A6380" s="7">
        <v>44623</v>
      </c>
      <c r="B6380" t="s">
        <v>0</v>
      </c>
      <c r="C6380" s="4">
        <v>249452.52</v>
      </c>
      <c r="D6380" s="15" t="s">
        <v>81</v>
      </c>
      <c r="E6380" t="s">
        <v>15</v>
      </c>
      <c r="F6380">
        <v>106</v>
      </c>
    </row>
    <row r="6381" spans="1:6">
      <c r="A6381" s="7">
        <v>44623</v>
      </c>
      <c r="B6381" t="s">
        <v>0</v>
      </c>
      <c r="C6381" s="4">
        <v>249452.52</v>
      </c>
      <c r="D6381" s="15" t="s">
        <v>81</v>
      </c>
      <c r="E6381" t="s">
        <v>16</v>
      </c>
      <c r="F6381">
        <v>0</v>
      </c>
    </row>
    <row r="6382" spans="1:6">
      <c r="A6382" s="7">
        <v>44623</v>
      </c>
      <c r="B6382" t="s">
        <v>0</v>
      </c>
      <c r="C6382" s="4">
        <v>249452.52</v>
      </c>
      <c r="D6382" s="15" t="s">
        <v>81</v>
      </c>
      <c r="E6382" t="s">
        <v>17</v>
      </c>
      <c r="F6382">
        <v>106</v>
      </c>
    </row>
    <row r="6383" spans="1:6">
      <c r="A6383" s="7">
        <v>44623</v>
      </c>
      <c r="B6383" t="s">
        <v>0</v>
      </c>
      <c r="C6383" s="4">
        <v>249452.52</v>
      </c>
      <c r="D6383" s="15" t="s">
        <v>82</v>
      </c>
      <c r="E6383" t="s">
        <v>19</v>
      </c>
      <c r="F6383">
        <v>0</v>
      </c>
    </row>
    <row r="6384" spans="1:6">
      <c r="A6384" s="7">
        <v>44623</v>
      </c>
      <c r="B6384" t="s">
        <v>0</v>
      </c>
      <c r="C6384" s="4">
        <v>249452.52</v>
      </c>
      <c r="D6384" s="15" t="s">
        <v>83</v>
      </c>
      <c r="E6384" t="s">
        <v>14</v>
      </c>
      <c r="F6384">
        <v>7</v>
      </c>
    </row>
    <row r="6385" spans="1:6">
      <c r="A6385" s="7">
        <v>44623</v>
      </c>
      <c r="B6385" t="s">
        <v>0</v>
      </c>
      <c r="C6385" s="4">
        <v>249452.52</v>
      </c>
      <c r="D6385" s="15" t="s">
        <v>84</v>
      </c>
      <c r="E6385" t="s">
        <v>38</v>
      </c>
      <c r="F6385">
        <v>642</v>
      </c>
    </row>
    <row r="6386" spans="1:6">
      <c r="A6386" s="7">
        <v>44623</v>
      </c>
      <c r="B6386" t="s">
        <v>0</v>
      </c>
      <c r="C6386" s="4">
        <v>249452.52</v>
      </c>
      <c r="D6386" s="15" t="s">
        <v>85</v>
      </c>
      <c r="E6386" t="s">
        <v>40</v>
      </c>
      <c r="F6386">
        <v>20766</v>
      </c>
    </row>
    <row r="6387" spans="1:6">
      <c r="A6387" s="7">
        <v>44623</v>
      </c>
      <c r="B6387" t="s">
        <v>0</v>
      </c>
      <c r="C6387" s="4">
        <v>249452.52</v>
      </c>
      <c r="D6387" s="15" t="s">
        <v>86</v>
      </c>
      <c r="E6387" t="s">
        <v>13</v>
      </c>
      <c r="F6387">
        <v>31700</v>
      </c>
    </row>
    <row r="6388" spans="1:6">
      <c r="A6388" s="7">
        <v>44623</v>
      </c>
      <c r="B6388" t="s">
        <v>0</v>
      </c>
      <c r="C6388" s="4">
        <v>249452.52</v>
      </c>
      <c r="D6388" s="15" t="s">
        <v>87</v>
      </c>
      <c r="E6388" t="s">
        <v>37</v>
      </c>
      <c r="F6388">
        <v>0</v>
      </c>
    </row>
    <row r="6389" spans="1:6">
      <c r="A6389" s="7">
        <v>44623</v>
      </c>
      <c r="B6389" t="s">
        <v>0</v>
      </c>
      <c r="C6389" s="4">
        <v>249452.52</v>
      </c>
      <c r="D6389" s="15" t="s">
        <v>88</v>
      </c>
      <c r="E6389" t="s">
        <v>39</v>
      </c>
      <c r="F6389">
        <v>1854</v>
      </c>
    </row>
    <row r="6390" spans="1:6">
      <c r="A6390" s="7">
        <v>44623</v>
      </c>
      <c r="B6390" t="s">
        <v>0</v>
      </c>
      <c r="C6390" s="4">
        <v>249452.52</v>
      </c>
      <c r="D6390" s="15" t="s">
        <v>89</v>
      </c>
      <c r="E6390" t="s">
        <v>20</v>
      </c>
      <c r="F6390">
        <v>510</v>
      </c>
    </row>
    <row r="6391" spans="1:6">
      <c r="A6391" s="7">
        <v>44623</v>
      </c>
      <c r="B6391" t="s">
        <v>0</v>
      </c>
      <c r="C6391" s="4">
        <v>249452.52</v>
      </c>
      <c r="D6391" s="15" t="s">
        <v>89</v>
      </c>
      <c r="E6391" t="s">
        <v>21</v>
      </c>
      <c r="F6391">
        <v>2</v>
      </c>
    </row>
    <row r="6392" spans="1:6">
      <c r="A6392" s="7">
        <v>44623</v>
      </c>
      <c r="B6392" t="s">
        <v>0</v>
      </c>
      <c r="C6392" s="4">
        <v>249452.52</v>
      </c>
      <c r="D6392" s="15" t="s">
        <v>89</v>
      </c>
      <c r="E6392" t="s">
        <v>22</v>
      </c>
      <c r="F6392">
        <v>1247</v>
      </c>
    </row>
    <row r="6393" spans="1:6">
      <c r="A6393" s="7">
        <v>44623</v>
      </c>
      <c r="B6393" t="s">
        <v>0</v>
      </c>
      <c r="C6393" s="4">
        <v>249452.52</v>
      </c>
      <c r="D6393" s="15" t="s">
        <v>90</v>
      </c>
      <c r="E6393" t="s">
        <v>91</v>
      </c>
      <c r="F6393">
        <v>0</v>
      </c>
    </row>
    <row r="6394" spans="1:6">
      <c r="A6394" s="7">
        <v>44623</v>
      </c>
      <c r="B6394" t="s">
        <v>0</v>
      </c>
      <c r="C6394" s="4">
        <v>249452.52</v>
      </c>
      <c r="D6394" s="15" t="s">
        <v>90</v>
      </c>
      <c r="E6394" t="s">
        <v>18</v>
      </c>
      <c r="F6394">
        <v>0</v>
      </c>
    </row>
    <row r="6395" spans="1:6">
      <c r="A6395" s="7">
        <v>44623</v>
      </c>
      <c r="B6395" t="s">
        <v>0</v>
      </c>
      <c r="C6395" s="4">
        <v>249452.52</v>
      </c>
      <c r="D6395" s="15" t="s">
        <v>90</v>
      </c>
      <c r="E6395" t="s">
        <v>92</v>
      </c>
      <c r="F6395">
        <v>1</v>
      </c>
    </row>
    <row r="6396" spans="1:6">
      <c r="A6396" s="7">
        <v>44623</v>
      </c>
      <c r="B6396" t="s">
        <v>0</v>
      </c>
      <c r="C6396" s="4">
        <v>249452.52</v>
      </c>
      <c r="D6396" s="15" t="s">
        <v>90</v>
      </c>
      <c r="E6396" t="s">
        <v>93</v>
      </c>
      <c r="F6396">
        <v>1</v>
      </c>
    </row>
    <row r="6397" spans="1:6">
      <c r="A6397" s="7">
        <v>44623</v>
      </c>
      <c r="B6397" t="s">
        <v>0</v>
      </c>
      <c r="C6397" s="4">
        <v>249452.52</v>
      </c>
      <c r="D6397" s="15" t="s">
        <v>90</v>
      </c>
      <c r="E6397" t="s">
        <v>94</v>
      </c>
      <c r="F6397">
        <v>1</v>
      </c>
    </row>
    <row r="6398" spans="1:6">
      <c r="A6398" s="7">
        <v>44624</v>
      </c>
      <c r="B6398" t="s">
        <v>0</v>
      </c>
      <c r="C6398" s="4">
        <v>230450.19</v>
      </c>
      <c r="D6398" s="15" t="s">
        <v>73</v>
      </c>
      <c r="E6398" t="s">
        <v>56</v>
      </c>
      <c r="F6398">
        <v>2</v>
      </c>
    </row>
    <row r="6399" spans="1:6">
      <c r="A6399" s="7">
        <v>44624</v>
      </c>
      <c r="B6399" t="s">
        <v>0</v>
      </c>
      <c r="C6399" s="4">
        <v>230450.19</v>
      </c>
      <c r="D6399" s="15" t="s">
        <v>73</v>
      </c>
      <c r="E6399" t="s">
        <v>55</v>
      </c>
      <c r="F6399">
        <v>148</v>
      </c>
    </row>
    <row r="6400" spans="1:6">
      <c r="A6400" s="7">
        <v>44624</v>
      </c>
      <c r="B6400" t="s">
        <v>0</v>
      </c>
      <c r="C6400" s="4">
        <v>230450.19</v>
      </c>
      <c r="D6400" s="15" t="s">
        <v>76</v>
      </c>
      <c r="E6400" t="s">
        <v>25</v>
      </c>
      <c r="F6400">
        <v>70</v>
      </c>
    </row>
    <row r="6401" spans="1:6">
      <c r="A6401" s="7">
        <v>44624</v>
      </c>
      <c r="B6401" t="s">
        <v>0</v>
      </c>
      <c r="C6401" s="4">
        <v>230450.19</v>
      </c>
      <c r="D6401" s="15" t="s">
        <v>78</v>
      </c>
      <c r="E6401" t="s">
        <v>57</v>
      </c>
      <c r="F6401">
        <v>60</v>
      </c>
    </row>
    <row r="6402" spans="1:6">
      <c r="A6402" s="7">
        <v>44624</v>
      </c>
      <c r="B6402" t="s">
        <v>0</v>
      </c>
      <c r="C6402" s="4">
        <v>230450.19</v>
      </c>
      <c r="D6402" s="15" t="s">
        <v>78</v>
      </c>
      <c r="E6402" t="s">
        <v>58</v>
      </c>
      <c r="F6402">
        <v>155</v>
      </c>
    </row>
    <row r="6403" spans="1:6">
      <c r="A6403" s="7">
        <v>44624</v>
      </c>
      <c r="B6403" t="s">
        <v>0</v>
      </c>
      <c r="C6403" s="4">
        <v>230450.19</v>
      </c>
      <c r="D6403" s="15" t="s">
        <v>79</v>
      </c>
      <c r="E6403" t="s">
        <v>36</v>
      </c>
      <c r="F6403">
        <v>69</v>
      </c>
    </row>
    <row r="6404" spans="1:6">
      <c r="A6404" s="7">
        <v>44624</v>
      </c>
      <c r="B6404" t="s">
        <v>0</v>
      </c>
      <c r="C6404" s="4">
        <v>230450.19</v>
      </c>
      <c r="D6404" s="15" t="s">
        <v>80</v>
      </c>
      <c r="E6404" t="s">
        <v>60</v>
      </c>
      <c r="F6404">
        <v>181</v>
      </c>
    </row>
    <row r="6405" spans="1:6">
      <c r="A6405" s="7">
        <v>44624</v>
      </c>
      <c r="B6405" t="s">
        <v>0</v>
      </c>
      <c r="C6405" s="4">
        <v>230450.19</v>
      </c>
      <c r="D6405" s="15" t="s">
        <v>80</v>
      </c>
      <c r="E6405" t="s">
        <v>59</v>
      </c>
      <c r="F6405">
        <v>0</v>
      </c>
    </row>
    <row r="6406" spans="1:6">
      <c r="A6406" s="7">
        <v>44624</v>
      </c>
      <c r="B6406" t="s">
        <v>0</v>
      </c>
      <c r="C6406" s="4">
        <v>230450.19</v>
      </c>
      <c r="D6406" s="15" t="s">
        <v>81</v>
      </c>
      <c r="E6406" t="s">
        <v>15</v>
      </c>
      <c r="F6406">
        <v>249</v>
      </c>
    </row>
    <row r="6407" spans="1:6">
      <c r="A6407" s="7">
        <v>44624</v>
      </c>
      <c r="B6407" t="s">
        <v>0</v>
      </c>
      <c r="C6407" s="4">
        <v>230450.19</v>
      </c>
      <c r="D6407" s="15" t="s">
        <v>81</v>
      </c>
      <c r="E6407" t="s">
        <v>16</v>
      </c>
      <c r="F6407">
        <v>0</v>
      </c>
    </row>
    <row r="6408" spans="1:6">
      <c r="A6408" s="7">
        <v>44624</v>
      </c>
      <c r="B6408" t="s">
        <v>0</v>
      </c>
      <c r="C6408" s="4">
        <v>230450.19</v>
      </c>
      <c r="D6408" s="15" t="s">
        <v>81</v>
      </c>
      <c r="E6408" t="s">
        <v>17</v>
      </c>
      <c r="F6408">
        <v>110</v>
      </c>
    </row>
    <row r="6409" spans="1:6">
      <c r="A6409" s="7">
        <v>44624</v>
      </c>
      <c r="B6409" t="s">
        <v>0</v>
      </c>
      <c r="C6409" s="4">
        <v>230450.19</v>
      </c>
      <c r="D6409" s="15" t="s">
        <v>82</v>
      </c>
      <c r="E6409" t="s">
        <v>19</v>
      </c>
      <c r="F6409">
        <v>0</v>
      </c>
    </row>
    <row r="6410" spans="1:6">
      <c r="A6410" s="7">
        <v>44624</v>
      </c>
      <c r="B6410" t="s">
        <v>0</v>
      </c>
      <c r="C6410" s="4">
        <v>230450.19</v>
      </c>
      <c r="D6410" s="15" t="s">
        <v>83</v>
      </c>
      <c r="E6410" t="s">
        <v>14</v>
      </c>
      <c r="F6410">
        <v>7</v>
      </c>
    </row>
    <row r="6411" spans="1:6">
      <c r="A6411" s="7">
        <v>44624</v>
      </c>
      <c r="B6411" t="s">
        <v>0</v>
      </c>
      <c r="C6411" s="4">
        <v>230450.19</v>
      </c>
      <c r="D6411" s="15" t="s">
        <v>84</v>
      </c>
      <c r="E6411" t="s">
        <v>38</v>
      </c>
      <c r="F6411">
        <v>663</v>
      </c>
    </row>
    <row r="6412" spans="1:6">
      <c r="A6412" s="7">
        <v>44624</v>
      </c>
      <c r="B6412" t="s">
        <v>0</v>
      </c>
      <c r="C6412" s="4">
        <v>230450.19</v>
      </c>
      <c r="D6412" s="15" t="s">
        <v>85</v>
      </c>
      <c r="E6412" t="s">
        <v>40</v>
      </c>
      <c r="F6412">
        <v>20039</v>
      </c>
    </row>
    <row r="6413" spans="1:6">
      <c r="A6413" s="7">
        <v>44624</v>
      </c>
      <c r="B6413" t="s">
        <v>0</v>
      </c>
      <c r="C6413" s="4">
        <v>230450.19</v>
      </c>
      <c r="D6413" s="15" t="s">
        <v>86</v>
      </c>
      <c r="E6413" t="s">
        <v>13</v>
      </c>
      <c r="F6413">
        <v>27690</v>
      </c>
    </row>
    <row r="6414" spans="1:6">
      <c r="A6414" s="7">
        <v>44624</v>
      </c>
      <c r="B6414" t="s">
        <v>0</v>
      </c>
      <c r="C6414" s="4">
        <v>230450.19</v>
      </c>
      <c r="D6414" s="15" t="s">
        <v>87</v>
      </c>
      <c r="E6414" t="s">
        <v>37</v>
      </c>
      <c r="F6414">
        <v>0</v>
      </c>
    </row>
    <row r="6415" spans="1:6">
      <c r="A6415" s="7">
        <v>44624</v>
      </c>
      <c r="B6415" t="s">
        <v>0</v>
      </c>
      <c r="C6415" s="4">
        <v>230450.19</v>
      </c>
      <c r="D6415" s="15" t="s">
        <v>88</v>
      </c>
      <c r="E6415" t="s">
        <v>39</v>
      </c>
      <c r="F6415">
        <v>2548</v>
      </c>
    </row>
    <row r="6416" spans="1:6">
      <c r="A6416" s="7">
        <v>44624</v>
      </c>
      <c r="B6416" t="s">
        <v>0</v>
      </c>
      <c r="C6416" s="4">
        <v>230450.19</v>
      </c>
      <c r="D6416" s="15" t="s">
        <v>89</v>
      </c>
      <c r="E6416" t="s">
        <v>20</v>
      </c>
      <c r="F6416">
        <v>581</v>
      </c>
    </row>
    <row r="6417" spans="1:6">
      <c r="A6417" s="7">
        <v>44624</v>
      </c>
      <c r="B6417" t="s">
        <v>0</v>
      </c>
      <c r="C6417" s="4">
        <v>230450.19</v>
      </c>
      <c r="D6417" s="15" t="s">
        <v>89</v>
      </c>
      <c r="E6417" t="s">
        <v>21</v>
      </c>
      <c r="F6417">
        <v>2</v>
      </c>
    </row>
    <row r="6418" spans="1:6">
      <c r="A6418" s="7">
        <v>44624</v>
      </c>
      <c r="B6418" t="s">
        <v>0</v>
      </c>
      <c r="C6418" s="4">
        <v>230450.19</v>
      </c>
      <c r="D6418" s="15" t="s">
        <v>89</v>
      </c>
      <c r="E6418" t="s">
        <v>22</v>
      </c>
      <c r="F6418">
        <v>1190</v>
      </c>
    </row>
    <row r="6419" spans="1:6">
      <c r="A6419" s="7">
        <v>44624</v>
      </c>
      <c r="B6419" t="s">
        <v>0</v>
      </c>
      <c r="C6419" s="4">
        <v>230450.19</v>
      </c>
      <c r="D6419" s="15" t="s">
        <v>90</v>
      </c>
      <c r="E6419" t="s">
        <v>91</v>
      </c>
      <c r="F6419">
        <v>1</v>
      </c>
    </row>
    <row r="6420" spans="1:6">
      <c r="A6420" s="7">
        <v>44624</v>
      </c>
      <c r="B6420" t="s">
        <v>0</v>
      </c>
      <c r="C6420" s="4">
        <v>230450.19</v>
      </c>
      <c r="D6420" s="15" t="s">
        <v>90</v>
      </c>
      <c r="E6420" t="s">
        <v>18</v>
      </c>
      <c r="F6420">
        <v>0</v>
      </c>
    </row>
    <row r="6421" spans="1:6">
      <c r="A6421" s="7">
        <v>44624</v>
      </c>
      <c r="B6421" t="s">
        <v>0</v>
      </c>
      <c r="C6421" s="4">
        <v>230450.19</v>
      </c>
      <c r="D6421" s="15" t="s">
        <v>90</v>
      </c>
      <c r="E6421" t="s">
        <v>92</v>
      </c>
      <c r="F6421">
        <v>1</v>
      </c>
    </row>
    <row r="6422" spans="1:6">
      <c r="A6422" s="7">
        <v>44624</v>
      </c>
      <c r="B6422" t="s">
        <v>0</v>
      </c>
      <c r="C6422" s="4">
        <v>230450.19</v>
      </c>
      <c r="D6422" s="15" t="s">
        <v>90</v>
      </c>
      <c r="E6422" t="s">
        <v>93</v>
      </c>
      <c r="F6422">
        <v>1</v>
      </c>
    </row>
    <row r="6423" spans="1:6">
      <c r="A6423" s="7">
        <v>44624</v>
      </c>
      <c r="B6423" t="s">
        <v>0</v>
      </c>
      <c r="C6423" s="4">
        <v>230450.19</v>
      </c>
      <c r="D6423" s="15" t="s">
        <v>90</v>
      </c>
      <c r="E6423" t="s">
        <v>94</v>
      </c>
      <c r="F6423">
        <v>1</v>
      </c>
    </row>
    <row r="6424" spans="1:6">
      <c r="A6424" s="7">
        <v>44625</v>
      </c>
      <c r="B6424" t="s">
        <v>0</v>
      </c>
      <c r="C6424" s="4">
        <v>293336.15999999997</v>
      </c>
      <c r="D6424" s="15" t="s">
        <v>73</v>
      </c>
      <c r="E6424" t="s">
        <v>56</v>
      </c>
      <c r="F6424">
        <v>0</v>
      </c>
    </row>
    <row r="6425" spans="1:6">
      <c r="A6425" s="7">
        <v>44625</v>
      </c>
      <c r="B6425" t="s">
        <v>0</v>
      </c>
      <c r="C6425" s="4">
        <v>293336.15999999997</v>
      </c>
      <c r="D6425" s="15" t="s">
        <v>73</v>
      </c>
      <c r="E6425" t="s">
        <v>55</v>
      </c>
      <c r="F6425">
        <v>258</v>
      </c>
    </row>
    <row r="6426" spans="1:6">
      <c r="A6426" s="7">
        <v>44625</v>
      </c>
      <c r="B6426" t="s">
        <v>0</v>
      </c>
      <c r="C6426" s="4">
        <v>293336.15999999997</v>
      </c>
      <c r="D6426" s="15" t="s">
        <v>76</v>
      </c>
      <c r="E6426" t="s">
        <v>25</v>
      </c>
      <c r="F6426">
        <v>131</v>
      </c>
    </row>
    <row r="6427" spans="1:6">
      <c r="A6427" s="7">
        <v>44625</v>
      </c>
      <c r="B6427" t="s">
        <v>0</v>
      </c>
      <c r="C6427" s="4">
        <v>293336.15999999997</v>
      </c>
      <c r="D6427" s="15" t="s">
        <v>78</v>
      </c>
      <c r="E6427" t="s">
        <v>57</v>
      </c>
      <c r="F6427">
        <v>58</v>
      </c>
    </row>
    <row r="6428" spans="1:6">
      <c r="A6428" s="7">
        <v>44625</v>
      </c>
      <c r="B6428" t="s">
        <v>0</v>
      </c>
      <c r="C6428" s="4">
        <v>293336.15999999997</v>
      </c>
      <c r="D6428" s="15" t="s">
        <v>78</v>
      </c>
      <c r="E6428" t="s">
        <v>58</v>
      </c>
      <c r="F6428">
        <v>122</v>
      </c>
    </row>
    <row r="6429" spans="1:6">
      <c r="A6429" s="7">
        <v>44625</v>
      </c>
      <c r="B6429" t="s">
        <v>0</v>
      </c>
      <c r="C6429" s="4">
        <v>293336.15999999997</v>
      </c>
      <c r="D6429" s="15" t="s">
        <v>79</v>
      </c>
      <c r="E6429" t="s">
        <v>36</v>
      </c>
      <c r="F6429">
        <v>94</v>
      </c>
    </row>
    <row r="6430" spans="1:6">
      <c r="A6430" s="7">
        <v>44625</v>
      </c>
      <c r="B6430" t="s">
        <v>0</v>
      </c>
      <c r="C6430" s="4">
        <v>293336.15999999997</v>
      </c>
      <c r="D6430" s="15" t="s">
        <v>80</v>
      </c>
      <c r="E6430" t="s">
        <v>60</v>
      </c>
      <c r="F6430">
        <v>208</v>
      </c>
    </row>
    <row r="6431" spans="1:6">
      <c r="A6431" s="7">
        <v>44625</v>
      </c>
      <c r="B6431" t="s">
        <v>0</v>
      </c>
      <c r="C6431" s="4">
        <v>293336.15999999997</v>
      </c>
      <c r="D6431" s="15" t="s">
        <v>80</v>
      </c>
      <c r="E6431" t="s">
        <v>59</v>
      </c>
      <c r="F6431">
        <v>0</v>
      </c>
    </row>
    <row r="6432" spans="1:6">
      <c r="A6432" s="7">
        <v>44625</v>
      </c>
      <c r="B6432" t="s">
        <v>0</v>
      </c>
      <c r="C6432" s="4">
        <v>293336.15999999997</v>
      </c>
      <c r="D6432" s="15" t="s">
        <v>81</v>
      </c>
      <c r="E6432" t="s">
        <v>15</v>
      </c>
      <c r="F6432">
        <v>202</v>
      </c>
    </row>
    <row r="6433" spans="1:6">
      <c r="A6433" s="7">
        <v>44625</v>
      </c>
      <c r="B6433" t="s">
        <v>0</v>
      </c>
      <c r="C6433" s="4">
        <v>293336.15999999997</v>
      </c>
      <c r="D6433" s="15" t="s">
        <v>81</v>
      </c>
      <c r="E6433" t="s">
        <v>16</v>
      </c>
      <c r="F6433">
        <v>0</v>
      </c>
    </row>
    <row r="6434" spans="1:6">
      <c r="A6434" s="7">
        <v>44625</v>
      </c>
      <c r="B6434" t="s">
        <v>0</v>
      </c>
      <c r="C6434" s="4">
        <v>293336.15999999997</v>
      </c>
      <c r="D6434" s="15" t="s">
        <v>81</v>
      </c>
      <c r="E6434" t="s">
        <v>17</v>
      </c>
      <c r="F6434">
        <v>181</v>
      </c>
    </row>
    <row r="6435" spans="1:6">
      <c r="A6435" s="7">
        <v>44625</v>
      </c>
      <c r="B6435" t="s">
        <v>0</v>
      </c>
      <c r="C6435" s="4">
        <v>293336.15999999997</v>
      </c>
      <c r="D6435" s="15" t="s">
        <v>82</v>
      </c>
      <c r="E6435" t="s">
        <v>19</v>
      </c>
      <c r="F6435">
        <v>32</v>
      </c>
    </row>
    <row r="6436" spans="1:6">
      <c r="A6436" s="7">
        <v>44625</v>
      </c>
      <c r="B6436" t="s">
        <v>0</v>
      </c>
      <c r="C6436" s="4">
        <v>293336.15999999997</v>
      </c>
      <c r="D6436" s="15" t="s">
        <v>83</v>
      </c>
      <c r="E6436" t="s">
        <v>14</v>
      </c>
      <c r="F6436">
        <v>9</v>
      </c>
    </row>
    <row r="6437" spans="1:6">
      <c r="A6437" s="7">
        <v>44625</v>
      </c>
      <c r="B6437" t="s">
        <v>0</v>
      </c>
      <c r="C6437" s="4">
        <v>293336.15999999997</v>
      </c>
      <c r="D6437" s="15" t="s">
        <v>84</v>
      </c>
      <c r="E6437" t="s">
        <v>38</v>
      </c>
      <c r="F6437">
        <v>722</v>
      </c>
    </row>
    <row r="6438" spans="1:6">
      <c r="A6438" s="7">
        <v>44625</v>
      </c>
      <c r="B6438" t="s">
        <v>0</v>
      </c>
      <c r="C6438" s="4">
        <v>293336.15999999997</v>
      </c>
      <c r="D6438" s="15" t="s">
        <v>85</v>
      </c>
      <c r="E6438" t="s">
        <v>40</v>
      </c>
      <c r="F6438">
        <v>18913</v>
      </c>
    </row>
    <row r="6439" spans="1:6">
      <c r="A6439" s="7">
        <v>44625</v>
      </c>
      <c r="B6439" t="s">
        <v>0</v>
      </c>
      <c r="C6439" s="4">
        <v>293336.15999999997</v>
      </c>
      <c r="D6439" s="15" t="s">
        <v>86</v>
      </c>
      <c r="E6439" t="s">
        <v>13</v>
      </c>
      <c r="F6439">
        <v>23224</v>
      </c>
    </row>
    <row r="6440" spans="1:6">
      <c r="A6440" s="7">
        <v>44625</v>
      </c>
      <c r="B6440" t="s">
        <v>0</v>
      </c>
      <c r="C6440" s="4">
        <v>293336.15999999997</v>
      </c>
      <c r="D6440" s="15" t="s">
        <v>87</v>
      </c>
      <c r="E6440" t="s">
        <v>37</v>
      </c>
      <c r="F6440">
        <v>0</v>
      </c>
    </row>
    <row r="6441" spans="1:6">
      <c r="A6441" s="7">
        <v>44625</v>
      </c>
      <c r="B6441" t="s">
        <v>0</v>
      </c>
      <c r="C6441" s="4">
        <v>293336.15999999997</v>
      </c>
      <c r="D6441" s="15" t="s">
        <v>88</v>
      </c>
      <c r="E6441" t="s">
        <v>39</v>
      </c>
      <c r="F6441">
        <v>1976</v>
      </c>
    </row>
    <row r="6442" spans="1:6">
      <c r="A6442" s="7">
        <v>44625</v>
      </c>
      <c r="B6442" t="s">
        <v>0</v>
      </c>
      <c r="C6442" s="4">
        <v>293336.15999999997</v>
      </c>
      <c r="D6442" s="15" t="s">
        <v>89</v>
      </c>
      <c r="E6442" t="s">
        <v>20</v>
      </c>
      <c r="F6442">
        <v>595</v>
      </c>
    </row>
    <row r="6443" spans="1:6">
      <c r="A6443" s="7">
        <v>44625</v>
      </c>
      <c r="B6443" t="s">
        <v>0</v>
      </c>
      <c r="C6443" s="4">
        <v>293336.15999999997</v>
      </c>
      <c r="D6443" s="15" t="s">
        <v>89</v>
      </c>
      <c r="E6443" t="s">
        <v>21</v>
      </c>
      <c r="F6443">
        <v>2</v>
      </c>
    </row>
    <row r="6444" spans="1:6">
      <c r="A6444" s="7">
        <v>44625</v>
      </c>
      <c r="B6444" t="s">
        <v>0</v>
      </c>
      <c r="C6444" s="4">
        <v>293336.15999999997</v>
      </c>
      <c r="D6444" s="15" t="s">
        <v>89</v>
      </c>
      <c r="E6444" t="s">
        <v>22</v>
      </c>
      <c r="F6444">
        <v>1149</v>
      </c>
    </row>
    <row r="6445" spans="1:6">
      <c r="A6445" s="7">
        <v>44625</v>
      </c>
      <c r="B6445" t="s">
        <v>0</v>
      </c>
      <c r="C6445" s="4">
        <v>293336.15999999997</v>
      </c>
      <c r="D6445" s="15" t="s">
        <v>90</v>
      </c>
      <c r="E6445" t="s">
        <v>91</v>
      </c>
      <c r="F6445">
        <v>1</v>
      </c>
    </row>
    <row r="6446" spans="1:6">
      <c r="A6446" s="7">
        <v>44625</v>
      </c>
      <c r="B6446" t="s">
        <v>0</v>
      </c>
      <c r="C6446" s="4">
        <v>293336.15999999997</v>
      </c>
      <c r="D6446" s="15" t="s">
        <v>90</v>
      </c>
      <c r="E6446" t="s">
        <v>18</v>
      </c>
      <c r="F6446">
        <v>0</v>
      </c>
    </row>
    <row r="6447" spans="1:6">
      <c r="A6447" s="7">
        <v>44625</v>
      </c>
      <c r="B6447" t="s">
        <v>0</v>
      </c>
      <c r="C6447" s="4">
        <v>293336.15999999997</v>
      </c>
      <c r="D6447" s="15" t="s">
        <v>90</v>
      </c>
      <c r="E6447" t="s">
        <v>92</v>
      </c>
      <c r="F6447">
        <v>1</v>
      </c>
    </row>
    <row r="6448" spans="1:6">
      <c r="A6448" s="7">
        <v>44625</v>
      </c>
      <c r="B6448" t="s">
        <v>0</v>
      </c>
      <c r="C6448" s="4">
        <v>293336.15999999997</v>
      </c>
      <c r="D6448" s="15" t="s">
        <v>90</v>
      </c>
      <c r="E6448" t="s">
        <v>93</v>
      </c>
      <c r="F6448">
        <v>1</v>
      </c>
    </row>
    <row r="6449" spans="1:6">
      <c r="A6449" s="7">
        <v>44625</v>
      </c>
      <c r="B6449" t="s">
        <v>0</v>
      </c>
      <c r="C6449" s="4">
        <v>293336.15999999997</v>
      </c>
      <c r="D6449" s="15" t="s">
        <v>90</v>
      </c>
      <c r="E6449" t="s">
        <v>94</v>
      </c>
      <c r="F6449">
        <v>1</v>
      </c>
    </row>
    <row r="6450" spans="1:6">
      <c r="A6450" s="7">
        <v>44626</v>
      </c>
      <c r="B6450" t="s">
        <v>0</v>
      </c>
      <c r="C6450" s="4">
        <v>293701.56</v>
      </c>
      <c r="D6450" s="15" t="s">
        <v>73</v>
      </c>
      <c r="E6450" t="s">
        <v>56</v>
      </c>
      <c r="F6450">
        <v>0</v>
      </c>
    </row>
    <row r="6451" spans="1:6">
      <c r="A6451" s="7">
        <v>44626</v>
      </c>
      <c r="B6451" t="s">
        <v>0</v>
      </c>
      <c r="C6451" s="4">
        <v>293701.56</v>
      </c>
      <c r="D6451" s="15" t="s">
        <v>73</v>
      </c>
      <c r="E6451" t="s">
        <v>55</v>
      </c>
      <c r="F6451">
        <v>279</v>
      </c>
    </row>
    <row r="6452" spans="1:6">
      <c r="A6452" s="7">
        <v>44626</v>
      </c>
      <c r="B6452" t="s">
        <v>0</v>
      </c>
      <c r="C6452" s="4">
        <v>293701.56</v>
      </c>
      <c r="D6452" s="15" t="s">
        <v>76</v>
      </c>
      <c r="E6452" t="s">
        <v>25</v>
      </c>
      <c r="F6452">
        <v>221</v>
      </c>
    </row>
    <row r="6453" spans="1:6">
      <c r="A6453" s="7">
        <v>44626</v>
      </c>
      <c r="B6453" t="s">
        <v>0</v>
      </c>
      <c r="C6453" s="4">
        <v>293701.56</v>
      </c>
      <c r="D6453" s="15" t="s">
        <v>78</v>
      </c>
      <c r="E6453" t="s">
        <v>57</v>
      </c>
      <c r="F6453">
        <v>61</v>
      </c>
    </row>
    <row r="6454" spans="1:6">
      <c r="A6454" s="7">
        <v>44626</v>
      </c>
      <c r="B6454" t="s">
        <v>0</v>
      </c>
      <c r="C6454" s="4">
        <v>293701.56</v>
      </c>
      <c r="D6454" s="15" t="s">
        <v>78</v>
      </c>
      <c r="E6454" t="s">
        <v>58</v>
      </c>
      <c r="F6454">
        <v>92</v>
      </c>
    </row>
    <row r="6455" spans="1:6">
      <c r="A6455" s="7">
        <v>44626</v>
      </c>
      <c r="B6455" t="s">
        <v>0</v>
      </c>
      <c r="C6455" s="4">
        <v>293701.56</v>
      </c>
      <c r="D6455" s="15" t="s">
        <v>79</v>
      </c>
      <c r="E6455" t="s">
        <v>36</v>
      </c>
      <c r="F6455">
        <v>92</v>
      </c>
    </row>
    <row r="6456" spans="1:6">
      <c r="A6456" s="7">
        <v>44626</v>
      </c>
      <c r="B6456" t="s">
        <v>0</v>
      </c>
      <c r="C6456" s="4">
        <v>293701.56</v>
      </c>
      <c r="D6456" s="15" t="s">
        <v>80</v>
      </c>
      <c r="E6456" t="s">
        <v>60</v>
      </c>
      <c r="F6456">
        <v>207</v>
      </c>
    </row>
    <row r="6457" spans="1:6">
      <c r="A6457" s="7">
        <v>44626</v>
      </c>
      <c r="B6457" t="s">
        <v>0</v>
      </c>
      <c r="C6457" s="4">
        <v>293701.56</v>
      </c>
      <c r="D6457" s="15" t="s">
        <v>80</v>
      </c>
      <c r="E6457" t="s">
        <v>59</v>
      </c>
      <c r="F6457">
        <v>0</v>
      </c>
    </row>
    <row r="6458" spans="1:6">
      <c r="A6458" s="7">
        <v>44626</v>
      </c>
      <c r="B6458" t="s">
        <v>0</v>
      </c>
      <c r="C6458" s="4">
        <v>293701.56</v>
      </c>
      <c r="D6458" s="15" t="s">
        <v>81</v>
      </c>
      <c r="E6458" t="s">
        <v>15</v>
      </c>
      <c r="F6458">
        <v>213</v>
      </c>
    </row>
    <row r="6459" spans="1:6">
      <c r="A6459" s="7">
        <v>44626</v>
      </c>
      <c r="B6459" t="s">
        <v>0</v>
      </c>
      <c r="C6459" s="4">
        <v>293701.56</v>
      </c>
      <c r="D6459" s="15" t="s">
        <v>81</v>
      </c>
      <c r="E6459" t="s">
        <v>16</v>
      </c>
      <c r="F6459">
        <v>0</v>
      </c>
    </row>
    <row r="6460" spans="1:6">
      <c r="A6460" s="7">
        <v>44626</v>
      </c>
      <c r="B6460" t="s">
        <v>0</v>
      </c>
      <c r="C6460" s="4">
        <v>293701.56</v>
      </c>
      <c r="D6460" s="15" t="s">
        <v>81</v>
      </c>
      <c r="E6460" t="s">
        <v>17</v>
      </c>
      <c r="F6460">
        <v>233</v>
      </c>
    </row>
    <row r="6461" spans="1:6">
      <c r="A6461" s="7">
        <v>44626</v>
      </c>
      <c r="B6461" t="s">
        <v>0</v>
      </c>
      <c r="C6461" s="4">
        <v>293701.56</v>
      </c>
      <c r="D6461" s="15" t="s">
        <v>82</v>
      </c>
      <c r="E6461" t="s">
        <v>19</v>
      </c>
      <c r="F6461">
        <v>34</v>
      </c>
    </row>
    <row r="6462" spans="1:6">
      <c r="A6462" s="7">
        <v>44626</v>
      </c>
      <c r="B6462" t="s">
        <v>0</v>
      </c>
      <c r="C6462" s="4">
        <v>293701.56</v>
      </c>
      <c r="D6462" s="15" t="s">
        <v>83</v>
      </c>
      <c r="E6462" t="s">
        <v>14</v>
      </c>
      <c r="F6462">
        <v>8</v>
      </c>
    </row>
    <row r="6463" spans="1:6">
      <c r="A6463" s="7">
        <v>44626</v>
      </c>
      <c r="B6463" t="s">
        <v>0</v>
      </c>
      <c r="C6463" s="4">
        <v>293701.56</v>
      </c>
      <c r="D6463" s="15" t="s">
        <v>84</v>
      </c>
      <c r="E6463" t="s">
        <v>38</v>
      </c>
      <c r="F6463">
        <v>771</v>
      </c>
    </row>
    <row r="6464" spans="1:6">
      <c r="A6464" s="7">
        <v>44626</v>
      </c>
      <c r="B6464" t="s">
        <v>0</v>
      </c>
      <c r="C6464" s="4">
        <v>293701.56</v>
      </c>
      <c r="D6464" s="15" t="s">
        <v>85</v>
      </c>
      <c r="E6464" t="s">
        <v>40</v>
      </c>
      <c r="F6464">
        <v>20244</v>
      </c>
    </row>
    <row r="6465" spans="1:6">
      <c r="A6465" s="7">
        <v>44626</v>
      </c>
      <c r="B6465" t="s">
        <v>0</v>
      </c>
      <c r="C6465" s="4">
        <v>293701.56</v>
      </c>
      <c r="D6465" s="15" t="s">
        <v>86</v>
      </c>
      <c r="E6465" t="s">
        <v>13</v>
      </c>
      <c r="F6465">
        <v>24687</v>
      </c>
    </row>
    <row r="6466" spans="1:6">
      <c r="A6466" s="7">
        <v>44626</v>
      </c>
      <c r="B6466" t="s">
        <v>0</v>
      </c>
      <c r="C6466" s="4">
        <v>293701.56</v>
      </c>
      <c r="D6466" s="15" t="s">
        <v>87</v>
      </c>
      <c r="E6466" t="s">
        <v>37</v>
      </c>
      <c r="F6466">
        <v>0</v>
      </c>
    </row>
    <row r="6467" spans="1:6">
      <c r="A6467" s="7">
        <v>44626</v>
      </c>
      <c r="B6467" t="s">
        <v>0</v>
      </c>
      <c r="C6467" s="4">
        <v>293701.56</v>
      </c>
      <c r="D6467" s="15" t="s">
        <v>88</v>
      </c>
      <c r="E6467" t="s">
        <v>39</v>
      </c>
      <c r="F6467">
        <v>2245</v>
      </c>
    </row>
    <row r="6468" spans="1:6">
      <c r="A6468" s="7">
        <v>44626</v>
      </c>
      <c r="B6468" t="s">
        <v>0</v>
      </c>
      <c r="C6468" s="4">
        <v>293701.56</v>
      </c>
      <c r="D6468" s="15" t="s">
        <v>89</v>
      </c>
      <c r="E6468" t="s">
        <v>20</v>
      </c>
      <c r="F6468">
        <v>603</v>
      </c>
    </row>
    <row r="6469" spans="1:6">
      <c r="A6469" s="7">
        <v>44626</v>
      </c>
      <c r="B6469" t="s">
        <v>0</v>
      </c>
      <c r="C6469" s="4">
        <v>293701.56</v>
      </c>
      <c r="D6469" s="15" t="s">
        <v>89</v>
      </c>
      <c r="E6469" t="s">
        <v>21</v>
      </c>
      <c r="F6469">
        <v>3</v>
      </c>
    </row>
    <row r="6470" spans="1:6">
      <c r="A6470" s="7">
        <v>44626</v>
      </c>
      <c r="B6470" t="s">
        <v>0</v>
      </c>
      <c r="C6470" s="4">
        <v>293701.56</v>
      </c>
      <c r="D6470" s="15" t="s">
        <v>89</v>
      </c>
      <c r="E6470" t="s">
        <v>22</v>
      </c>
      <c r="F6470">
        <v>1216</v>
      </c>
    </row>
    <row r="6471" spans="1:6">
      <c r="A6471" s="7">
        <v>44626</v>
      </c>
      <c r="B6471" t="s">
        <v>0</v>
      </c>
      <c r="C6471" s="4">
        <v>293701.56</v>
      </c>
      <c r="D6471" s="15" t="s">
        <v>90</v>
      </c>
      <c r="E6471" t="s">
        <v>91</v>
      </c>
      <c r="F6471">
        <v>1</v>
      </c>
    </row>
    <row r="6472" spans="1:6">
      <c r="A6472" s="7">
        <v>44626</v>
      </c>
      <c r="B6472" t="s">
        <v>0</v>
      </c>
      <c r="C6472" s="4">
        <v>293701.56</v>
      </c>
      <c r="D6472" s="15" t="s">
        <v>90</v>
      </c>
      <c r="E6472" t="s">
        <v>18</v>
      </c>
      <c r="F6472">
        <v>0</v>
      </c>
    </row>
    <row r="6473" spans="1:6">
      <c r="A6473" s="7">
        <v>44626</v>
      </c>
      <c r="B6473" t="s">
        <v>0</v>
      </c>
      <c r="C6473" s="4">
        <v>293701.56</v>
      </c>
      <c r="D6473" s="15" t="s">
        <v>90</v>
      </c>
      <c r="E6473" t="s">
        <v>92</v>
      </c>
      <c r="F6473">
        <v>1</v>
      </c>
    </row>
    <row r="6474" spans="1:6">
      <c r="A6474" s="7">
        <v>44626</v>
      </c>
      <c r="B6474" t="s">
        <v>0</v>
      </c>
      <c r="C6474" s="4">
        <v>293701.56</v>
      </c>
      <c r="D6474" s="15" t="s">
        <v>90</v>
      </c>
      <c r="E6474" t="s">
        <v>93</v>
      </c>
      <c r="F6474">
        <v>1</v>
      </c>
    </row>
    <row r="6475" spans="1:6">
      <c r="A6475" s="7">
        <v>44626</v>
      </c>
      <c r="B6475" t="s">
        <v>0</v>
      </c>
      <c r="C6475" s="4">
        <v>293701.56</v>
      </c>
      <c r="D6475" s="15" t="s">
        <v>90</v>
      </c>
      <c r="E6475" t="s">
        <v>94</v>
      </c>
      <c r="F6475">
        <v>1</v>
      </c>
    </row>
    <row r="6476" spans="1:6">
      <c r="A6476" s="7">
        <v>44627</v>
      </c>
      <c r="B6476" t="s">
        <v>0</v>
      </c>
      <c r="C6476" s="4">
        <v>321749.76000000001</v>
      </c>
      <c r="D6476" s="15" t="s">
        <v>73</v>
      </c>
      <c r="E6476" t="s">
        <v>56</v>
      </c>
      <c r="F6476">
        <v>0</v>
      </c>
    </row>
    <row r="6477" spans="1:6">
      <c r="A6477" s="7">
        <v>44627</v>
      </c>
      <c r="B6477" t="s">
        <v>0</v>
      </c>
      <c r="C6477" s="4">
        <v>321749.76000000001</v>
      </c>
      <c r="D6477" s="15" t="s">
        <v>73</v>
      </c>
      <c r="E6477" t="s">
        <v>55</v>
      </c>
      <c r="F6477">
        <v>305</v>
      </c>
    </row>
    <row r="6478" spans="1:6">
      <c r="A6478" s="7">
        <v>44627</v>
      </c>
      <c r="B6478" t="s">
        <v>0</v>
      </c>
      <c r="C6478" s="4">
        <v>321749.76000000001</v>
      </c>
      <c r="D6478" s="15" t="s">
        <v>76</v>
      </c>
      <c r="E6478" t="s">
        <v>25</v>
      </c>
      <c r="F6478">
        <v>74</v>
      </c>
    </row>
    <row r="6479" spans="1:6">
      <c r="A6479" s="7">
        <v>44627</v>
      </c>
      <c r="B6479" t="s">
        <v>0</v>
      </c>
      <c r="C6479" s="4">
        <v>321749.76000000001</v>
      </c>
      <c r="D6479" s="15" t="s">
        <v>78</v>
      </c>
      <c r="E6479" t="s">
        <v>57</v>
      </c>
      <c r="F6479">
        <v>53</v>
      </c>
    </row>
    <row r="6480" spans="1:6">
      <c r="A6480" s="7">
        <v>44627</v>
      </c>
      <c r="B6480" t="s">
        <v>0</v>
      </c>
      <c r="C6480" s="4">
        <v>321749.76000000001</v>
      </c>
      <c r="D6480" s="15" t="s">
        <v>78</v>
      </c>
      <c r="E6480" t="s">
        <v>58</v>
      </c>
      <c r="F6480">
        <v>66</v>
      </c>
    </row>
    <row r="6481" spans="1:6">
      <c r="A6481" s="7">
        <v>44627</v>
      </c>
      <c r="B6481" t="s">
        <v>0</v>
      </c>
      <c r="C6481" s="4">
        <v>321749.76000000001</v>
      </c>
      <c r="D6481" s="15" t="s">
        <v>79</v>
      </c>
      <c r="E6481" t="s">
        <v>36</v>
      </c>
      <c r="F6481">
        <v>71</v>
      </c>
    </row>
    <row r="6482" spans="1:6">
      <c r="A6482" s="7">
        <v>44627</v>
      </c>
      <c r="B6482" t="s">
        <v>0</v>
      </c>
      <c r="C6482" s="4">
        <v>321749.76000000001</v>
      </c>
      <c r="D6482" s="15" t="s">
        <v>80</v>
      </c>
      <c r="E6482" t="s">
        <v>60</v>
      </c>
      <c r="F6482">
        <v>114</v>
      </c>
    </row>
    <row r="6483" spans="1:6">
      <c r="A6483" s="7">
        <v>44627</v>
      </c>
      <c r="B6483" t="s">
        <v>0</v>
      </c>
      <c r="C6483" s="4">
        <v>321749.76000000001</v>
      </c>
      <c r="D6483" s="15" t="s">
        <v>80</v>
      </c>
      <c r="E6483" t="s">
        <v>59</v>
      </c>
      <c r="F6483">
        <v>164</v>
      </c>
    </row>
    <row r="6484" spans="1:6">
      <c r="A6484" s="7">
        <v>44627</v>
      </c>
      <c r="B6484" t="s">
        <v>0</v>
      </c>
      <c r="C6484" s="4">
        <v>321749.76000000001</v>
      </c>
      <c r="D6484" s="15" t="s">
        <v>81</v>
      </c>
      <c r="E6484" t="s">
        <v>15</v>
      </c>
      <c r="F6484">
        <v>229</v>
      </c>
    </row>
    <row r="6485" spans="1:6">
      <c r="A6485" s="7">
        <v>44627</v>
      </c>
      <c r="B6485" t="s">
        <v>0</v>
      </c>
      <c r="C6485" s="4">
        <v>321749.76000000001</v>
      </c>
      <c r="D6485" s="15" t="s">
        <v>81</v>
      </c>
      <c r="E6485" t="s">
        <v>16</v>
      </c>
      <c r="F6485">
        <v>0</v>
      </c>
    </row>
    <row r="6486" spans="1:6">
      <c r="A6486" s="7">
        <v>44627</v>
      </c>
      <c r="B6486" t="s">
        <v>0</v>
      </c>
      <c r="C6486" s="4">
        <v>321749.76000000001</v>
      </c>
      <c r="D6486" s="15" t="s">
        <v>81</v>
      </c>
      <c r="E6486" t="s">
        <v>17</v>
      </c>
      <c r="F6486">
        <v>184</v>
      </c>
    </row>
    <row r="6487" spans="1:6">
      <c r="A6487" s="7">
        <v>44627</v>
      </c>
      <c r="B6487" t="s">
        <v>0</v>
      </c>
      <c r="C6487" s="4">
        <v>321749.76000000001</v>
      </c>
      <c r="D6487" s="15" t="s">
        <v>82</v>
      </c>
      <c r="E6487" t="s">
        <v>19</v>
      </c>
      <c r="F6487">
        <v>28</v>
      </c>
    </row>
    <row r="6488" spans="1:6">
      <c r="A6488" s="7">
        <v>44627</v>
      </c>
      <c r="B6488" t="s">
        <v>0</v>
      </c>
      <c r="C6488" s="4">
        <v>321749.76000000001</v>
      </c>
      <c r="D6488" s="15" t="s">
        <v>83</v>
      </c>
      <c r="E6488" t="s">
        <v>14</v>
      </c>
      <c r="F6488">
        <v>8</v>
      </c>
    </row>
    <row r="6489" spans="1:6">
      <c r="A6489" s="7">
        <v>44627</v>
      </c>
      <c r="B6489" t="s">
        <v>0</v>
      </c>
      <c r="C6489" s="4">
        <v>321749.76000000001</v>
      </c>
      <c r="D6489" s="15" t="s">
        <v>84</v>
      </c>
      <c r="E6489" t="s">
        <v>38</v>
      </c>
      <c r="F6489">
        <v>777</v>
      </c>
    </row>
    <row r="6490" spans="1:6">
      <c r="A6490" s="7">
        <v>44627</v>
      </c>
      <c r="B6490" t="s">
        <v>0</v>
      </c>
      <c r="C6490" s="4">
        <v>321749.76000000001</v>
      </c>
      <c r="D6490" s="15" t="s">
        <v>85</v>
      </c>
      <c r="E6490" t="s">
        <v>40</v>
      </c>
      <c r="F6490">
        <v>19658</v>
      </c>
    </row>
    <row r="6491" spans="1:6">
      <c r="A6491" s="7">
        <v>44627</v>
      </c>
      <c r="B6491" t="s">
        <v>0</v>
      </c>
      <c r="C6491" s="4">
        <v>321749.76000000001</v>
      </c>
      <c r="D6491" s="15" t="s">
        <v>86</v>
      </c>
      <c r="E6491" t="s">
        <v>13</v>
      </c>
      <c r="F6491">
        <v>36363</v>
      </c>
    </row>
    <row r="6492" spans="1:6">
      <c r="A6492" s="7">
        <v>44627</v>
      </c>
      <c r="B6492" t="s">
        <v>0</v>
      </c>
      <c r="C6492" s="4">
        <v>321749.76000000001</v>
      </c>
      <c r="D6492" s="15" t="s">
        <v>87</v>
      </c>
      <c r="E6492" t="s">
        <v>37</v>
      </c>
      <c r="F6492">
        <v>0</v>
      </c>
    </row>
    <row r="6493" spans="1:6">
      <c r="A6493" s="7">
        <v>44627</v>
      </c>
      <c r="B6493" t="s">
        <v>0</v>
      </c>
      <c r="C6493" s="4">
        <v>321749.76000000001</v>
      </c>
      <c r="D6493" s="15" t="s">
        <v>88</v>
      </c>
      <c r="E6493" t="s">
        <v>39</v>
      </c>
      <c r="F6493">
        <v>2127</v>
      </c>
    </row>
    <row r="6494" spans="1:6">
      <c r="A6494" s="7">
        <v>44627</v>
      </c>
      <c r="B6494" t="s">
        <v>0</v>
      </c>
      <c r="C6494" s="4">
        <v>321749.76000000001</v>
      </c>
      <c r="D6494" s="15" t="s">
        <v>89</v>
      </c>
      <c r="E6494" t="s">
        <v>20</v>
      </c>
      <c r="F6494">
        <v>628</v>
      </c>
    </row>
    <row r="6495" spans="1:6">
      <c r="A6495" s="7">
        <v>44627</v>
      </c>
      <c r="B6495" t="s">
        <v>0</v>
      </c>
      <c r="C6495" s="4">
        <v>321749.76000000001</v>
      </c>
      <c r="D6495" s="15" t="s">
        <v>89</v>
      </c>
      <c r="E6495" t="s">
        <v>21</v>
      </c>
      <c r="F6495">
        <v>2</v>
      </c>
    </row>
    <row r="6496" spans="1:6">
      <c r="A6496" s="7">
        <v>44627</v>
      </c>
      <c r="B6496" t="s">
        <v>0</v>
      </c>
      <c r="C6496" s="4">
        <v>321749.76000000001</v>
      </c>
      <c r="D6496" s="15" t="s">
        <v>89</v>
      </c>
      <c r="E6496" t="s">
        <v>22</v>
      </c>
      <c r="F6496">
        <v>1271</v>
      </c>
    </row>
    <row r="6497" spans="1:6">
      <c r="A6497" s="7">
        <v>44627</v>
      </c>
      <c r="B6497" t="s">
        <v>0</v>
      </c>
      <c r="C6497" s="4">
        <v>321749.76000000001</v>
      </c>
      <c r="D6497" s="15" t="s">
        <v>90</v>
      </c>
      <c r="E6497" t="s">
        <v>91</v>
      </c>
      <c r="F6497">
        <v>0</v>
      </c>
    </row>
    <row r="6498" spans="1:6">
      <c r="A6498" s="7">
        <v>44627</v>
      </c>
      <c r="B6498" t="s">
        <v>0</v>
      </c>
      <c r="C6498" s="4">
        <v>321749.76000000001</v>
      </c>
      <c r="D6498" s="15" t="s">
        <v>90</v>
      </c>
      <c r="E6498" t="s">
        <v>18</v>
      </c>
      <c r="F6498">
        <v>0</v>
      </c>
    </row>
    <row r="6499" spans="1:6">
      <c r="A6499" s="7">
        <v>44627</v>
      </c>
      <c r="B6499" t="s">
        <v>0</v>
      </c>
      <c r="C6499" s="4">
        <v>321749.76000000001</v>
      </c>
      <c r="D6499" s="15" t="s">
        <v>90</v>
      </c>
      <c r="E6499" t="s">
        <v>92</v>
      </c>
      <c r="F6499">
        <v>1</v>
      </c>
    </row>
    <row r="6500" spans="1:6">
      <c r="A6500" s="7">
        <v>44627</v>
      </c>
      <c r="B6500" t="s">
        <v>0</v>
      </c>
      <c r="C6500" s="4">
        <v>321749.76000000001</v>
      </c>
      <c r="D6500" s="15" t="s">
        <v>90</v>
      </c>
      <c r="E6500" t="s">
        <v>93</v>
      </c>
      <c r="F6500">
        <v>1</v>
      </c>
    </row>
    <row r="6501" spans="1:6">
      <c r="A6501" s="7">
        <v>44627</v>
      </c>
      <c r="B6501" t="s">
        <v>0</v>
      </c>
      <c r="C6501" s="4">
        <v>321749.76000000001</v>
      </c>
      <c r="D6501" s="15" t="s">
        <v>90</v>
      </c>
      <c r="E6501" t="s">
        <v>94</v>
      </c>
      <c r="F6501">
        <v>1</v>
      </c>
    </row>
    <row r="6502" spans="1:6">
      <c r="A6502" s="7">
        <v>44628</v>
      </c>
      <c r="B6502" t="s">
        <v>0</v>
      </c>
      <c r="C6502" s="4">
        <v>267021.37</v>
      </c>
      <c r="D6502" s="15" t="s">
        <v>73</v>
      </c>
      <c r="E6502" t="s">
        <v>56</v>
      </c>
      <c r="F6502">
        <v>0</v>
      </c>
    </row>
    <row r="6503" spans="1:6">
      <c r="A6503" s="7">
        <v>44628</v>
      </c>
      <c r="B6503" t="s">
        <v>0</v>
      </c>
      <c r="C6503" s="4">
        <v>267021.37</v>
      </c>
      <c r="D6503" s="15" t="s">
        <v>73</v>
      </c>
      <c r="E6503" t="s">
        <v>55</v>
      </c>
      <c r="F6503">
        <v>13</v>
      </c>
    </row>
    <row r="6504" spans="1:6">
      <c r="A6504" s="7">
        <v>44628</v>
      </c>
      <c r="B6504" t="s">
        <v>0</v>
      </c>
      <c r="C6504" s="4">
        <v>267021.37</v>
      </c>
      <c r="D6504" s="15" t="s">
        <v>76</v>
      </c>
      <c r="E6504" t="s">
        <v>25</v>
      </c>
      <c r="F6504">
        <v>57</v>
      </c>
    </row>
    <row r="6505" spans="1:6">
      <c r="A6505" s="7">
        <v>44628</v>
      </c>
      <c r="B6505" t="s">
        <v>0</v>
      </c>
      <c r="C6505" s="4">
        <v>267021.37</v>
      </c>
      <c r="D6505" s="15" t="s">
        <v>78</v>
      </c>
      <c r="E6505" t="s">
        <v>57</v>
      </c>
      <c r="F6505">
        <v>52</v>
      </c>
    </row>
    <row r="6506" spans="1:6">
      <c r="A6506" s="7">
        <v>44628</v>
      </c>
      <c r="B6506" t="s">
        <v>0</v>
      </c>
      <c r="C6506" s="4">
        <v>267021.37</v>
      </c>
      <c r="D6506" s="15" t="s">
        <v>78</v>
      </c>
      <c r="E6506" t="s">
        <v>58</v>
      </c>
      <c r="F6506">
        <v>52</v>
      </c>
    </row>
    <row r="6507" spans="1:6">
      <c r="A6507" s="7">
        <v>44628</v>
      </c>
      <c r="B6507" t="s">
        <v>0</v>
      </c>
      <c r="C6507" s="4">
        <v>267021.37</v>
      </c>
      <c r="D6507" s="15" t="s">
        <v>79</v>
      </c>
      <c r="E6507" t="s">
        <v>36</v>
      </c>
      <c r="F6507">
        <v>28</v>
      </c>
    </row>
    <row r="6508" spans="1:6">
      <c r="A6508" s="7">
        <v>44628</v>
      </c>
      <c r="B6508" t="s">
        <v>0</v>
      </c>
      <c r="C6508" s="4">
        <v>267021.37</v>
      </c>
      <c r="D6508" s="15" t="s">
        <v>80</v>
      </c>
      <c r="E6508" t="s">
        <v>60</v>
      </c>
      <c r="F6508">
        <v>66</v>
      </c>
    </row>
    <row r="6509" spans="1:6">
      <c r="A6509" s="7">
        <v>44628</v>
      </c>
      <c r="B6509" t="s">
        <v>0</v>
      </c>
      <c r="C6509" s="4">
        <v>267021.37</v>
      </c>
      <c r="D6509" s="15" t="s">
        <v>80</v>
      </c>
      <c r="E6509" t="s">
        <v>59</v>
      </c>
      <c r="F6509">
        <v>126</v>
      </c>
    </row>
    <row r="6510" spans="1:6">
      <c r="A6510" s="7">
        <v>44628</v>
      </c>
      <c r="B6510" t="s">
        <v>0</v>
      </c>
      <c r="C6510" s="4">
        <v>267021.37</v>
      </c>
      <c r="D6510" s="15" t="s">
        <v>81</v>
      </c>
      <c r="E6510" t="s">
        <v>15</v>
      </c>
      <c r="F6510">
        <v>135</v>
      </c>
    </row>
    <row r="6511" spans="1:6">
      <c r="A6511" s="7">
        <v>44628</v>
      </c>
      <c r="B6511" t="s">
        <v>0</v>
      </c>
      <c r="C6511" s="4">
        <v>267021.37</v>
      </c>
      <c r="D6511" s="15" t="s">
        <v>81</v>
      </c>
      <c r="E6511" t="s">
        <v>16</v>
      </c>
      <c r="F6511">
        <v>0</v>
      </c>
    </row>
    <row r="6512" spans="1:6">
      <c r="A6512" s="7">
        <v>44628</v>
      </c>
      <c r="B6512" t="s">
        <v>0</v>
      </c>
      <c r="C6512" s="4">
        <v>267021.37</v>
      </c>
      <c r="D6512" s="15" t="s">
        <v>81</v>
      </c>
      <c r="E6512" t="s">
        <v>17</v>
      </c>
      <c r="F6512">
        <v>170</v>
      </c>
    </row>
    <row r="6513" spans="1:6">
      <c r="A6513" s="7">
        <v>44628</v>
      </c>
      <c r="B6513" t="s">
        <v>0</v>
      </c>
      <c r="C6513" s="4">
        <v>267021.37</v>
      </c>
      <c r="D6513" s="15" t="s">
        <v>82</v>
      </c>
      <c r="E6513" t="s">
        <v>19</v>
      </c>
      <c r="F6513">
        <v>17</v>
      </c>
    </row>
    <row r="6514" spans="1:6">
      <c r="A6514" s="7">
        <v>44628</v>
      </c>
      <c r="B6514" t="s">
        <v>0</v>
      </c>
      <c r="C6514" s="4">
        <v>267021.37</v>
      </c>
      <c r="D6514" s="15" t="s">
        <v>83</v>
      </c>
      <c r="E6514" t="s">
        <v>14</v>
      </c>
      <c r="F6514">
        <v>7</v>
      </c>
    </row>
    <row r="6515" spans="1:6">
      <c r="A6515" s="7">
        <v>44628</v>
      </c>
      <c r="B6515" t="s">
        <v>0</v>
      </c>
      <c r="C6515" s="4">
        <v>267021.37</v>
      </c>
      <c r="D6515" s="15" t="s">
        <v>84</v>
      </c>
      <c r="E6515" t="s">
        <v>38</v>
      </c>
      <c r="F6515">
        <v>851</v>
      </c>
    </row>
    <row r="6516" spans="1:6">
      <c r="A6516" s="7">
        <v>44628</v>
      </c>
      <c r="B6516" t="s">
        <v>0</v>
      </c>
      <c r="C6516" s="4">
        <v>267021.37</v>
      </c>
      <c r="D6516" s="15" t="s">
        <v>85</v>
      </c>
      <c r="E6516" t="s">
        <v>40</v>
      </c>
      <c r="F6516">
        <v>19936</v>
      </c>
    </row>
    <row r="6517" spans="1:6">
      <c r="A6517" s="7">
        <v>44628</v>
      </c>
      <c r="B6517" t="s">
        <v>0</v>
      </c>
      <c r="C6517" s="4">
        <v>267021.37</v>
      </c>
      <c r="D6517" s="15" t="s">
        <v>86</v>
      </c>
      <c r="E6517" t="s">
        <v>13</v>
      </c>
      <c r="F6517">
        <v>32442</v>
      </c>
    </row>
    <row r="6518" spans="1:6">
      <c r="A6518" s="7">
        <v>44628</v>
      </c>
      <c r="B6518" t="s">
        <v>0</v>
      </c>
      <c r="C6518" s="4">
        <v>267021.37</v>
      </c>
      <c r="D6518" s="15" t="s">
        <v>87</v>
      </c>
      <c r="E6518" t="s">
        <v>37</v>
      </c>
      <c r="F6518">
        <v>0</v>
      </c>
    </row>
    <row r="6519" spans="1:6">
      <c r="A6519" s="7">
        <v>44628</v>
      </c>
      <c r="B6519" t="s">
        <v>0</v>
      </c>
      <c r="C6519" s="4">
        <v>267021.37</v>
      </c>
      <c r="D6519" s="15" t="s">
        <v>88</v>
      </c>
      <c r="E6519" t="s">
        <v>39</v>
      </c>
      <c r="F6519">
        <v>6408</v>
      </c>
    </row>
    <row r="6520" spans="1:6">
      <c r="A6520" s="7">
        <v>44628</v>
      </c>
      <c r="B6520" t="s">
        <v>0</v>
      </c>
      <c r="C6520" s="4">
        <v>267021.37</v>
      </c>
      <c r="D6520" s="15" t="s">
        <v>89</v>
      </c>
      <c r="E6520" t="s">
        <v>20</v>
      </c>
      <c r="F6520">
        <v>620</v>
      </c>
    </row>
    <row r="6521" spans="1:6">
      <c r="A6521" s="7">
        <v>44628</v>
      </c>
      <c r="B6521" t="s">
        <v>0</v>
      </c>
      <c r="C6521" s="4">
        <v>267021.37</v>
      </c>
      <c r="D6521" s="15" t="s">
        <v>89</v>
      </c>
      <c r="E6521" t="s">
        <v>21</v>
      </c>
      <c r="F6521">
        <v>2</v>
      </c>
    </row>
    <row r="6522" spans="1:6">
      <c r="A6522" s="7">
        <v>44628</v>
      </c>
      <c r="B6522" t="s">
        <v>0</v>
      </c>
      <c r="C6522" s="4">
        <v>267021.37</v>
      </c>
      <c r="D6522" s="15" t="s">
        <v>89</v>
      </c>
      <c r="E6522" t="s">
        <v>22</v>
      </c>
      <c r="F6522">
        <v>1197</v>
      </c>
    </row>
    <row r="6523" spans="1:6">
      <c r="A6523" s="7">
        <v>44628</v>
      </c>
      <c r="B6523" t="s">
        <v>0</v>
      </c>
      <c r="C6523" s="4">
        <v>267021.37</v>
      </c>
      <c r="D6523" s="15" t="s">
        <v>90</v>
      </c>
      <c r="E6523" t="s">
        <v>91</v>
      </c>
      <c r="F6523">
        <v>0</v>
      </c>
    </row>
    <row r="6524" spans="1:6">
      <c r="A6524" s="7">
        <v>44628</v>
      </c>
      <c r="B6524" t="s">
        <v>0</v>
      </c>
      <c r="C6524" s="4">
        <v>267021.37</v>
      </c>
      <c r="D6524" s="15" t="s">
        <v>90</v>
      </c>
      <c r="E6524" t="s">
        <v>18</v>
      </c>
      <c r="F6524">
        <v>0</v>
      </c>
    </row>
    <row r="6525" spans="1:6">
      <c r="A6525" s="7">
        <v>44628</v>
      </c>
      <c r="B6525" t="s">
        <v>0</v>
      </c>
      <c r="C6525" s="4">
        <v>267021.37</v>
      </c>
      <c r="D6525" s="15" t="s">
        <v>90</v>
      </c>
      <c r="E6525" t="s">
        <v>92</v>
      </c>
      <c r="F6525">
        <v>1</v>
      </c>
    </row>
    <row r="6526" spans="1:6">
      <c r="A6526" s="7">
        <v>44628</v>
      </c>
      <c r="B6526" t="s">
        <v>0</v>
      </c>
      <c r="C6526" s="4">
        <v>267021.37</v>
      </c>
      <c r="D6526" s="15" t="s">
        <v>90</v>
      </c>
      <c r="E6526" t="s">
        <v>93</v>
      </c>
      <c r="F6526">
        <v>1</v>
      </c>
    </row>
    <row r="6527" spans="1:6">
      <c r="A6527" s="7">
        <v>44628</v>
      </c>
      <c r="B6527" t="s">
        <v>0</v>
      </c>
      <c r="C6527" s="4">
        <v>267021.37</v>
      </c>
      <c r="D6527" s="15" t="s">
        <v>90</v>
      </c>
      <c r="E6527" t="s">
        <v>94</v>
      </c>
      <c r="F6527">
        <v>1</v>
      </c>
    </row>
    <row r="6528" spans="1:6">
      <c r="A6528" s="7">
        <v>44629</v>
      </c>
      <c r="B6528" t="s">
        <v>0</v>
      </c>
      <c r="C6528" s="4">
        <v>248311.14</v>
      </c>
      <c r="D6528" s="15" t="s">
        <v>73</v>
      </c>
      <c r="E6528" t="s">
        <v>56</v>
      </c>
      <c r="F6528">
        <v>0</v>
      </c>
    </row>
    <row r="6529" spans="1:6">
      <c r="A6529" s="7">
        <v>44629</v>
      </c>
      <c r="B6529" t="s">
        <v>0</v>
      </c>
      <c r="C6529" s="4">
        <v>248311.14</v>
      </c>
      <c r="D6529" s="15" t="s">
        <v>73</v>
      </c>
      <c r="E6529" t="s">
        <v>55</v>
      </c>
      <c r="F6529">
        <v>0</v>
      </c>
    </row>
    <row r="6530" spans="1:6">
      <c r="A6530" s="7">
        <v>44629</v>
      </c>
      <c r="B6530" t="s">
        <v>0</v>
      </c>
      <c r="C6530" s="4">
        <v>248311.14</v>
      </c>
      <c r="D6530" s="15" t="s">
        <v>76</v>
      </c>
      <c r="E6530" t="s">
        <v>25</v>
      </c>
      <c r="F6530">
        <v>76</v>
      </c>
    </row>
    <row r="6531" spans="1:6">
      <c r="A6531" s="7">
        <v>44629</v>
      </c>
      <c r="B6531" t="s">
        <v>0</v>
      </c>
      <c r="C6531" s="4">
        <v>248311.14</v>
      </c>
      <c r="D6531" s="15" t="s">
        <v>78</v>
      </c>
      <c r="E6531" t="s">
        <v>57</v>
      </c>
      <c r="F6531">
        <v>38</v>
      </c>
    </row>
    <row r="6532" spans="1:6">
      <c r="A6532" s="7">
        <v>44629</v>
      </c>
      <c r="B6532" t="s">
        <v>0</v>
      </c>
      <c r="C6532" s="4">
        <v>248311.14</v>
      </c>
      <c r="D6532" s="15" t="s">
        <v>78</v>
      </c>
      <c r="E6532" t="s">
        <v>58</v>
      </c>
      <c r="F6532">
        <v>49</v>
      </c>
    </row>
    <row r="6533" spans="1:6">
      <c r="A6533" s="7">
        <v>44629</v>
      </c>
      <c r="B6533" t="s">
        <v>0</v>
      </c>
      <c r="C6533" s="4">
        <v>248311.14</v>
      </c>
      <c r="D6533" s="15" t="s">
        <v>79</v>
      </c>
      <c r="E6533" t="s">
        <v>36</v>
      </c>
      <c r="F6533">
        <v>22</v>
      </c>
    </row>
    <row r="6534" spans="1:6">
      <c r="A6534" s="7">
        <v>44629</v>
      </c>
      <c r="B6534" t="s">
        <v>0</v>
      </c>
      <c r="C6534" s="4">
        <v>248311.14</v>
      </c>
      <c r="D6534" s="15" t="s">
        <v>80</v>
      </c>
      <c r="E6534" t="s">
        <v>60</v>
      </c>
      <c r="F6534">
        <v>85</v>
      </c>
    </row>
    <row r="6535" spans="1:6">
      <c r="A6535" s="7">
        <v>44629</v>
      </c>
      <c r="B6535" t="s">
        <v>0</v>
      </c>
      <c r="C6535" s="4">
        <v>248311.14</v>
      </c>
      <c r="D6535" s="15" t="s">
        <v>80</v>
      </c>
      <c r="E6535" t="s">
        <v>59</v>
      </c>
      <c r="F6535">
        <v>121</v>
      </c>
    </row>
    <row r="6536" spans="1:6">
      <c r="A6536" s="7">
        <v>44629</v>
      </c>
      <c r="B6536" t="s">
        <v>0</v>
      </c>
      <c r="C6536" s="4">
        <v>248311.14</v>
      </c>
      <c r="D6536" s="15" t="s">
        <v>81</v>
      </c>
      <c r="E6536" t="s">
        <v>15</v>
      </c>
      <c r="F6536">
        <v>124</v>
      </c>
    </row>
    <row r="6537" spans="1:6">
      <c r="A6537" s="7">
        <v>44629</v>
      </c>
      <c r="B6537" t="s">
        <v>0</v>
      </c>
      <c r="C6537" s="4">
        <v>248311.14</v>
      </c>
      <c r="D6537" s="15" t="s">
        <v>81</v>
      </c>
      <c r="E6537" t="s">
        <v>16</v>
      </c>
      <c r="F6537">
        <v>0</v>
      </c>
    </row>
    <row r="6538" spans="1:6">
      <c r="A6538" s="7">
        <v>44629</v>
      </c>
      <c r="B6538" t="s">
        <v>0</v>
      </c>
      <c r="C6538" s="4">
        <v>248311.14</v>
      </c>
      <c r="D6538" s="15" t="s">
        <v>81</v>
      </c>
      <c r="E6538" t="s">
        <v>17</v>
      </c>
      <c r="F6538">
        <v>158</v>
      </c>
    </row>
    <row r="6539" spans="1:6">
      <c r="A6539" s="7">
        <v>44629</v>
      </c>
      <c r="B6539" t="s">
        <v>0</v>
      </c>
      <c r="C6539" s="4">
        <v>248311.14</v>
      </c>
      <c r="D6539" s="15" t="s">
        <v>82</v>
      </c>
      <c r="E6539" t="s">
        <v>19</v>
      </c>
      <c r="F6539">
        <v>23</v>
      </c>
    </row>
    <row r="6540" spans="1:6">
      <c r="A6540" s="7">
        <v>44629</v>
      </c>
      <c r="B6540" t="s">
        <v>0</v>
      </c>
      <c r="C6540" s="4">
        <v>248311.14</v>
      </c>
      <c r="D6540" s="15" t="s">
        <v>83</v>
      </c>
      <c r="E6540" t="s">
        <v>14</v>
      </c>
      <c r="F6540">
        <v>7</v>
      </c>
    </row>
    <row r="6541" spans="1:6">
      <c r="A6541" s="7">
        <v>44629</v>
      </c>
      <c r="B6541" t="s">
        <v>0</v>
      </c>
      <c r="C6541" s="4">
        <v>248311.14</v>
      </c>
      <c r="D6541" s="15" t="s">
        <v>84</v>
      </c>
      <c r="E6541" t="s">
        <v>38</v>
      </c>
      <c r="F6541">
        <v>844</v>
      </c>
    </row>
    <row r="6542" spans="1:6">
      <c r="A6542" s="7">
        <v>44629</v>
      </c>
      <c r="B6542" t="s">
        <v>0</v>
      </c>
      <c r="C6542" s="4">
        <v>248311.14</v>
      </c>
      <c r="D6542" s="15" t="s">
        <v>85</v>
      </c>
      <c r="E6542" t="s">
        <v>40</v>
      </c>
      <c r="F6542">
        <v>19877</v>
      </c>
    </row>
    <row r="6543" spans="1:6">
      <c r="A6543" s="7">
        <v>44629</v>
      </c>
      <c r="B6543" t="s">
        <v>0</v>
      </c>
      <c r="C6543" s="4">
        <v>248311.14</v>
      </c>
      <c r="D6543" s="15" t="s">
        <v>86</v>
      </c>
      <c r="E6543" t="s">
        <v>13</v>
      </c>
      <c r="F6543">
        <v>31182</v>
      </c>
    </row>
    <row r="6544" spans="1:6">
      <c r="A6544" s="7">
        <v>44629</v>
      </c>
      <c r="B6544" t="s">
        <v>0</v>
      </c>
      <c r="C6544" s="4">
        <v>248311.14</v>
      </c>
      <c r="D6544" s="15" t="s">
        <v>87</v>
      </c>
      <c r="E6544" t="s">
        <v>37</v>
      </c>
      <c r="F6544">
        <v>1559</v>
      </c>
    </row>
    <row r="6545" spans="1:6">
      <c r="A6545" s="7">
        <v>44629</v>
      </c>
      <c r="B6545" t="s">
        <v>0</v>
      </c>
      <c r="C6545" s="4">
        <v>248311.14</v>
      </c>
      <c r="D6545" s="15" t="s">
        <v>88</v>
      </c>
      <c r="E6545" t="s">
        <v>39</v>
      </c>
      <c r="F6545">
        <v>1989</v>
      </c>
    </row>
    <row r="6546" spans="1:6">
      <c r="A6546" s="7">
        <v>44629</v>
      </c>
      <c r="B6546" t="s">
        <v>0</v>
      </c>
      <c r="C6546" s="4">
        <v>248311.14</v>
      </c>
      <c r="D6546" s="15" t="s">
        <v>89</v>
      </c>
      <c r="E6546" t="s">
        <v>20</v>
      </c>
      <c r="F6546">
        <v>532</v>
      </c>
    </row>
    <row r="6547" spans="1:6">
      <c r="A6547" s="7">
        <v>44629</v>
      </c>
      <c r="B6547" t="s">
        <v>0</v>
      </c>
      <c r="C6547" s="4">
        <v>248311.14</v>
      </c>
      <c r="D6547" s="15" t="s">
        <v>89</v>
      </c>
      <c r="E6547" t="s">
        <v>21</v>
      </c>
      <c r="F6547">
        <v>2</v>
      </c>
    </row>
    <row r="6548" spans="1:6">
      <c r="A6548" s="7">
        <v>44629</v>
      </c>
      <c r="B6548" t="s">
        <v>0</v>
      </c>
      <c r="C6548" s="4">
        <v>248311.14</v>
      </c>
      <c r="D6548" s="15" t="s">
        <v>89</v>
      </c>
      <c r="E6548" t="s">
        <v>22</v>
      </c>
      <c r="F6548">
        <v>1124</v>
      </c>
    </row>
    <row r="6549" spans="1:6">
      <c r="A6549" s="7">
        <v>44629</v>
      </c>
      <c r="B6549" t="s">
        <v>0</v>
      </c>
      <c r="C6549" s="4">
        <v>248311.14</v>
      </c>
      <c r="D6549" s="15" t="s">
        <v>90</v>
      </c>
      <c r="E6549" t="s">
        <v>91</v>
      </c>
      <c r="F6549">
        <v>0</v>
      </c>
    </row>
    <row r="6550" spans="1:6">
      <c r="A6550" s="7">
        <v>44629</v>
      </c>
      <c r="B6550" t="s">
        <v>0</v>
      </c>
      <c r="C6550" s="4">
        <v>248311.14</v>
      </c>
      <c r="D6550" s="15" t="s">
        <v>90</v>
      </c>
      <c r="E6550" t="s">
        <v>18</v>
      </c>
      <c r="F6550">
        <v>0</v>
      </c>
    </row>
    <row r="6551" spans="1:6">
      <c r="A6551" s="7">
        <v>44629</v>
      </c>
      <c r="B6551" t="s">
        <v>0</v>
      </c>
      <c r="C6551" s="4">
        <v>248311.14</v>
      </c>
      <c r="D6551" s="15" t="s">
        <v>90</v>
      </c>
      <c r="E6551" t="s">
        <v>92</v>
      </c>
      <c r="F6551">
        <v>1</v>
      </c>
    </row>
    <row r="6552" spans="1:6">
      <c r="A6552" s="7">
        <v>44629</v>
      </c>
      <c r="B6552" t="s">
        <v>0</v>
      </c>
      <c r="C6552" s="4">
        <v>248311.14</v>
      </c>
      <c r="D6552" s="15" t="s">
        <v>90</v>
      </c>
      <c r="E6552" t="s">
        <v>93</v>
      </c>
      <c r="F6552">
        <v>1</v>
      </c>
    </row>
    <row r="6553" spans="1:6">
      <c r="A6553" s="7">
        <v>44629</v>
      </c>
      <c r="B6553" t="s">
        <v>0</v>
      </c>
      <c r="C6553" s="4">
        <v>248311.14</v>
      </c>
      <c r="D6553" s="15" t="s">
        <v>90</v>
      </c>
      <c r="E6553" t="s">
        <v>94</v>
      </c>
      <c r="F6553">
        <v>1</v>
      </c>
    </row>
    <row r="6554" spans="1:6">
      <c r="A6554" s="7">
        <v>44630</v>
      </c>
      <c r="B6554" t="s">
        <v>0</v>
      </c>
      <c r="C6554" s="4">
        <v>241610.85</v>
      </c>
      <c r="D6554" s="15" t="s">
        <v>73</v>
      </c>
      <c r="E6554" t="s">
        <v>56</v>
      </c>
      <c r="F6554">
        <v>0</v>
      </c>
    </row>
    <row r="6555" spans="1:6">
      <c r="A6555" s="7">
        <v>44630</v>
      </c>
      <c r="B6555" t="s">
        <v>0</v>
      </c>
      <c r="C6555" s="4">
        <v>241610.85</v>
      </c>
      <c r="D6555" s="15" t="s">
        <v>73</v>
      </c>
      <c r="E6555" t="s">
        <v>55</v>
      </c>
      <c r="F6555">
        <v>0</v>
      </c>
    </row>
    <row r="6556" spans="1:6">
      <c r="A6556" s="7">
        <v>44630</v>
      </c>
      <c r="B6556" t="s">
        <v>0</v>
      </c>
      <c r="C6556" s="4">
        <v>241610.85</v>
      </c>
      <c r="D6556" s="15" t="s">
        <v>76</v>
      </c>
      <c r="E6556" t="s">
        <v>25</v>
      </c>
      <c r="F6556">
        <v>72</v>
      </c>
    </row>
    <row r="6557" spans="1:6">
      <c r="A6557" s="7">
        <v>44630</v>
      </c>
      <c r="B6557" t="s">
        <v>0</v>
      </c>
      <c r="C6557" s="4">
        <v>241610.85</v>
      </c>
      <c r="D6557" s="15" t="s">
        <v>78</v>
      </c>
      <c r="E6557" t="s">
        <v>57</v>
      </c>
      <c r="F6557">
        <v>20</v>
      </c>
    </row>
    <row r="6558" spans="1:6">
      <c r="A6558" s="7">
        <v>44630</v>
      </c>
      <c r="B6558" t="s">
        <v>0</v>
      </c>
      <c r="C6558" s="4">
        <v>241610.85</v>
      </c>
      <c r="D6558" s="15" t="s">
        <v>78</v>
      </c>
      <c r="E6558" t="s">
        <v>58</v>
      </c>
      <c r="F6558">
        <v>50</v>
      </c>
    </row>
    <row r="6559" spans="1:6">
      <c r="A6559" s="7">
        <v>44630</v>
      </c>
      <c r="B6559" t="s">
        <v>0</v>
      </c>
      <c r="C6559" s="4">
        <v>241610.85</v>
      </c>
      <c r="D6559" s="15" t="s">
        <v>79</v>
      </c>
      <c r="E6559" t="s">
        <v>36</v>
      </c>
      <c r="F6559">
        <v>4</v>
      </c>
    </row>
    <row r="6560" spans="1:6">
      <c r="A6560" s="7">
        <v>44630</v>
      </c>
      <c r="B6560" t="s">
        <v>0</v>
      </c>
      <c r="C6560" s="4">
        <v>241610.85</v>
      </c>
      <c r="D6560" s="15" t="s">
        <v>80</v>
      </c>
      <c r="E6560" t="s">
        <v>60</v>
      </c>
      <c r="F6560">
        <v>95</v>
      </c>
    </row>
    <row r="6561" spans="1:6">
      <c r="A6561" s="7">
        <v>44630</v>
      </c>
      <c r="B6561" t="s">
        <v>0</v>
      </c>
      <c r="C6561" s="4">
        <v>241610.85</v>
      </c>
      <c r="D6561" s="15" t="s">
        <v>80</v>
      </c>
      <c r="E6561" t="s">
        <v>59</v>
      </c>
      <c r="F6561">
        <v>157</v>
      </c>
    </row>
    <row r="6562" spans="1:6">
      <c r="A6562" s="7">
        <v>44630</v>
      </c>
      <c r="B6562" t="s">
        <v>0</v>
      </c>
      <c r="C6562" s="4">
        <v>241610.85</v>
      </c>
      <c r="D6562" s="15" t="s">
        <v>81</v>
      </c>
      <c r="E6562" t="s">
        <v>15</v>
      </c>
      <c r="F6562">
        <v>112</v>
      </c>
    </row>
    <row r="6563" spans="1:6">
      <c r="A6563" s="7">
        <v>44630</v>
      </c>
      <c r="B6563" t="s">
        <v>0</v>
      </c>
      <c r="C6563" s="4">
        <v>241610.85</v>
      </c>
      <c r="D6563" s="15" t="s">
        <v>81</v>
      </c>
      <c r="E6563" t="s">
        <v>16</v>
      </c>
      <c r="F6563">
        <v>0</v>
      </c>
    </row>
    <row r="6564" spans="1:6">
      <c r="A6564" s="7">
        <v>44630</v>
      </c>
      <c r="B6564" t="s">
        <v>0</v>
      </c>
      <c r="C6564" s="4">
        <v>241610.85</v>
      </c>
      <c r="D6564" s="15" t="s">
        <v>81</v>
      </c>
      <c r="E6564" t="s">
        <v>17</v>
      </c>
      <c r="F6564">
        <v>125</v>
      </c>
    </row>
    <row r="6565" spans="1:6">
      <c r="A6565" s="7">
        <v>44630</v>
      </c>
      <c r="B6565" t="s">
        <v>0</v>
      </c>
      <c r="C6565" s="4">
        <v>241610.85</v>
      </c>
      <c r="D6565" s="15" t="s">
        <v>82</v>
      </c>
      <c r="E6565" t="s">
        <v>19</v>
      </c>
      <c r="F6565">
        <v>34</v>
      </c>
    </row>
    <row r="6566" spans="1:6">
      <c r="A6566" s="7">
        <v>44630</v>
      </c>
      <c r="B6566" t="s">
        <v>0</v>
      </c>
      <c r="C6566" s="4">
        <v>241610.85</v>
      </c>
      <c r="D6566" s="15" t="s">
        <v>83</v>
      </c>
      <c r="E6566" t="s">
        <v>14</v>
      </c>
      <c r="F6566">
        <v>6</v>
      </c>
    </row>
    <row r="6567" spans="1:6">
      <c r="A6567" s="7">
        <v>44630</v>
      </c>
      <c r="B6567" t="s">
        <v>0</v>
      </c>
      <c r="C6567" s="4">
        <v>241610.85</v>
      </c>
      <c r="D6567" s="15" t="s">
        <v>84</v>
      </c>
      <c r="E6567" t="s">
        <v>38</v>
      </c>
      <c r="F6567">
        <v>750</v>
      </c>
    </row>
    <row r="6568" spans="1:6">
      <c r="A6568" s="7">
        <v>44630</v>
      </c>
      <c r="B6568" t="s">
        <v>0</v>
      </c>
      <c r="C6568" s="4">
        <v>241610.85</v>
      </c>
      <c r="D6568" s="15" t="s">
        <v>85</v>
      </c>
      <c r="E6568" t="s">
        <v>40</v>
      </c>
      <c r="F6568">
        <v>19238</v>
      </c>
    </row>
    <row r="6569" spans="1:6">
      <c r="A6569" s="7">
        <v>44630</v>
      </c>
      <c r="B6569" t="s">
        <v>0</v>
      </c>
      <c r="C6569" s="4">
        <v>241610.85</v>
      </c>
      <c r="D6569" s="15" t="s">
        <v>86</v>
      </c>
      <c r="E6569" t="s">
        <v>13</v>
      </c>
      <c r="F6569">
        <v>29572</v>
      </c>
    </row>
    <row r="6570" spans="1:6">
      <c r="A6570" s="7">
        <v>44630</v>
      </c>
      <c r="B6570" t="s">
        <v>0</v>
      </c>
      <c r="C6570" s="4">
        <v>241610.85</v>
      </c>
      <c r="D6570" s="15" t="s">
        <v>87</v>
      </c>
      <c r="E6570" t="s">
        <v>37</v>
      </c>
      <c r="F6570">
        <v>163</v>
      </c>
    </row>
    <row r="6571" spans="1:6">
      <c r="A6571" s="7">
        <v>44630</v>
      </c>
      <c r="B6571" t="s">
        <v>0</v>
      </c>
      <c r="C6571" s="4">
        <v>241610.85</v>
      </c>
      <c r="D6571" s="15" t="s">
        <v>88</v>
      </c>
      <c r="E6571" t="s">
        <v>39</v>
      </c>
      <c r="F6571">
        <v>2259</v>
      </c>
    </row>
    <row r="6572" spans="1:6">
      <c r="A6572" s="7">
        <v>44630</v>
      </c>
      <c r="B6572" t="s">
        <v>0</v>
      </c>
      <c r="C6572" s="4">
        <v>241610.85</v>
      </c>
      <c r="D6572" s="15" t="s">
        <v>89</v>
      </c>
      <c r="E6572" t="s">
        <v>20</v>
      </c>
      <c r="F6572">
        <v>412</v>
      </c>
    </row>
    <row r="6573" spans="1:6">
      <c r="A6573" s="7">
        <v>44630</v>
      </c>
      <c r="B6573" t="s">
        <v>0</v>
      </c>
      <c r="C6573" s="4">
        <v>241610.85</v>
      </c>
      <c r="D6573" s="15" t="s">
        <v>89</v>
      </c>
      <c r="E6573" t="s">
        <v>21</v>
      </c>
      <c r="F6573">
        <v>2</v>
      </c>
    </row>
    <row r="6574" spans="1:6">
      <c r="A6574" s="7">
        <v>44630</v>
      </c>
      <c r="B6574" t="s">
        <v>0</v>
      </c>
      <c r="C6574" s="4">
        <v>241610.85</v>
      </c>
      <c r="D6574" s="15" t="s">
        <v>89</v>
      </c>
      <c r="E6574" t="s">
        <v>22</v>
      </c>
      <c r="F6574">
        <v>885</v>
      </c>
    </row>
    <row r="6575" spans="1:6">
      <c r="A6575" s="7">
        <v>44630</v>
      </c>
      <c r="B6575" t="s">
        <v>0</v>
      </c>
      <c r="C6575" s="4">
        <v>241610.85</v>
      </c>
      <c r="D6575" s="15" t="s">
        <v>90</v>
      </c>
      <c r="E6575" t="s">
        <v>91</v>
      </c>
      <c r="F6575">
        <v>0</v>
      </c>
    </row>
    <row r="6576" spans="1:6">
      <c r="A6576" s="7">
        <v>44630</v>
      </c>
      <c r="B6576" t="s">
        <v>0</v>
      </c>
      <c r="C6576" s="4">
        <v>241610.85</v>
      </c>
      <c r="D6576" s="15" t="s">
        <v>90</v>
      </c>
      <c r="E6576" t="s">
        <v>18</v>
      </c>
      <c r="F6576">
        <v>0</v>
      </c>
    </row>
    <row r="6577" spans="1:6">
      <c r="A6577" s="7">
        <v>44630</v>
      </c>
      <c r="B6577" t="s">
        <v>0</v>
      </c>
      <c r="C6577" s="4">
        <v>241610.85</v>
      </c>
      <c r="D6577" s="15" t="s">
        <v>90</v>
      </c>
      <c r="E6577" t="s">
        <v>92</v>
      </c>
      <c r="F6577">
        <v>1</v>
      </c>
    </row>
    <row r="6578" spans="1:6">
      <c r="A6578" s="7">
        <v>44630</v>
      </c>
      <c r="B6578" t="s">
        <v>0</v>
      </c>
      <c r="C6578" s="4">
        <v>241610.85</v>
      </c>
      <c r="D6578" s="15" t="s">
        <v>90</v>
      </c>
      <c r="E6578" t="s">
        <v>93</v>
      </c>
      <c r="F6578">
        <v>1</v>
      </c>
    </row>
    <row r="6579" spans="1:6">
      <c r="A6579" s="7">
        <v>44630</v>
      </c>
      <c r="B6579" t="s">
        <v>0</v>
      </c>
      <c r="C6579" s="4">
        <v>241610.85</v>
      </c>
      <c r="D6579" s="15" t="s">
        <v>90</v>
      </c>
      <c r="E6579" t="s">
        <v>94</v>
      </c>
      <c r="F6579">
        <v>1</v>
      </c>
    </row>
    <row r="6580" spans="1:6">
      <c r="A6580" s="7">
        <v>44631</v>
      </c>
      <c r="B6580" t="s">
        <v>0</v>
      </c>
      <c r="C6580" s="4">
        <v>203605.71</v>
      </c>
      <c r="D6580" s="15" t="s">
        <v>73</v>
      </c>
      <c r="E6580" t="s">
        <v>56</v>
      </c>
      <c r="F6580">
        <v>0</v>
      </c>
    </row>
    <row r="6581" spans="1:6">
      <c r="A6581" s="7">
        <v>44631</v>
      </c>
      <c r="B6581" t="s">
        <v>0</v>
      </c>
      <c r="C6581" s="4">
        <v>203605.71</v>
      </c>
      <c r="D6581" s="15" t="s">
        <v>73</v>
      </c>
      <c r="E6581" t="s">
        <v>55</v>
      </c>
      <c r="F6581">
        <v>0</v>
      </c>
    </row>
    <row r="6582" spans="1:6">
      <c r="A6582" s="7">
        <v>44631</v>
      </c>
      <c r="B6582" t="s">
        <v>0</v>
      </c>
      <c r="C6582" s="4">
        <v>203605.71</v>
      </c>
      <c r="D6582" s="15" t="s">
        <v>76</v>
      </c>
      <c r="E6582" t="s">
        <v>25</v>
      </c>
      <c r="F6582">
        <v>85</v>
      </c>
    </row>
    <row r="6583" spans="1:6">
      <c r="A6583" s="7">
        <v>44631</v>
      </c>
      <c r="B6583" t="s">
        <v>0</v>
      </c>
      <c r="C6583" s="4">
        <v>203605.71</v>
      </c>
      <c r="D6583" s="15" t="s">
        <v>78</v>
      </c>
      <c r="E6583" t="s">
        <v>57</v>
      </c>
      <c r="F6583">
        <v>1</v>
      </c>
    </row>
    <row r="6584" spans="1:6">
      <c r="A6584" s="7">
        <v>44631</v>
      </c>
      <c r="B6584" t="s">
        <v>0</v>
      </c>
      <c r="C6584" s="4">
        <v>203605.71</v>
      </c>
      <c r="D6584" s="15" t="s">
        <v>78</v>
      </c>
      <c r="E6584" t="s">
        <v>58</v>
      </c>
      <c r="F6584">
        <v>43</v>
      </c>
    </row>
    <row r="6585" spans="1:6">
      <c r="A6585" s="7">
        <v>44631</v>
      </c>
      <c r="B6585" t="s">
        <v>0</v>
      </c>
      <c r="C6585" s="4">
        <v>203605.71</v>
      </c>
      <c r="D6585" s="15" t="s">
        <v>79</v>
      </c>
      <c r="E6585" t="s">
        <v>36</v>
      </c>
      <c r="F6585">
        <v>0</v>
      </c>
    </row>
    <row r="6586" spans="1:6">
      <c r="A6586" s="7">
        <v>44631</v>
      </c>
      <c r="B6586" t="s">
        <v>0</v>
      </c>
      <c r="C6586" s="4">
        <v>203605.71</v>
      </c>
      <c r="D6586" s="15" t="s">
        <v>80</v>
      </c>
      <c r="E6586" t="s">
        <v>60</v>
      </c>
      <c r="F6586">
        <v>79</v>
      </c>
    </row>
    <row r="6587" spans="1:6">
      <c r="A6587" s="7">
        <v>44631</v>
      </c>
      <c r="B6587" t="s">
        <v>0</v>
      </c>
      <c r="C6587" s="4">
        <v>203605.71</v>
      </c>
      <c r="D6587" s="15" t="s">
        <v>80</v>
      </c>
      <c r="E6587" t="s">
        <v>59</v>
      </c>
      <c r="F6587">
        <v>155</v>
      </c>
    </row>
    <row r="6588" spans="1:6">
      <c r="A6588" s="7">
        <v>44631</v>
      </c>
      <c r="B6588" t="s">
        <v>0</v>
      </c>
      <c r="C6588" s="4">
        <v>203605.71</v>
      </c>
      <c r="D6588" s="15" t="s">
        <v>81</v>
      </c>
      <c r="E6588" t="s">
        <v>15</v>
      </c>
      <c r="F6588">
        <v>130</v>
      </c>
    </row>
    <row r="6589" spans="1:6">
      <c r="A6589" s="7">
        <v>44631</v>
      </c>
      <c r="B6589" t="s">
        <v>0</v>
      </c>
      <c r="C6589" s="4">
        <v>203605.71</v>
      </c>
      <c r="D6589" s="15" t="s">
        <v>81</v>
      </c>
      <c r="E6589" t="s">
        <v>16</v>
      </c>
      <c r="F6589">
        <v>0</v>
      </c>
    </row>
    <row r="6590" spans="1:6">
      <c r="A6590" s="7">
        <v>44631</v>
      </c>
      <c r="B6590" t="s">
        <v>0</v>
      </c>
      <c r="C6590" s="4">
        <v>203605.71</v>
      </c>
      <c r="D6590" s="15" t="s">
        <v>81</v>
      </c>
      <c r="E6590" t="s">
        <v>17</v>
      </c>
      <c r="F6590">
        <v>113</v>
      </c>
    </row>
    <row r="6591" spans="1:6">
      <c r="A6591" s="7">
        <v>44631</v>
      </c>
      <c r="B6591" t="s">
        <v>0</v>
      </c>
      <c r="C6591" s="4">
        <v>203605.71</v>
      </c>
      <c r="D6591" s="15" t="s">
        <v>82</v>
      </c>
      <c r="E6591" t="s">
        <v>19</v>
      </c>
      <c r="F6591">
        <v>98</v>
      </c>
    </row>
    <row r="6592" spans="1:6">
      <c r="A6592" s="7">
        <v>44631</v>
      </c>
      <c r="B6592" t="s">
        <v>0</v>
      </c>
      <c r="C6592" s="4">
        <v>203605.71</v>
      </c>
      <c r="D6592" s="15" t="s">
        <v>83</v>
      </c>
      <c r="E6592" t="s">
        <v>14</v>
      </c>
      <c r="F6592">
        <v>6</v>
      </c>
    </row>
    <row r="6593" spans="1:6">
      <c r="A6593" s="7">
        <v>44631</v>
      </c>
      <c r="B6593" t="s">
        <v>0</v>
      </c>
      <c r="C6593" s="4">
        <v>203605.71</v>
      </c>
      <c r="D6593" s="15" t="s">
        <v>84</v>
      </c>
      <c r="E6593" t="s">
        <v>38</v>
      </c>
      <c r="F6593">
        <v>759</v>
      </c>
    </row>
    <row r="6594" spans="1:6">
      <c r="A6594" s="7">
        <v>44631</v>
      </c>
      <c r="B6594" t="s">
        <v>0</v>
      </c>
      <c r="C6594" s="4">
        <v>203605.71</v>
      </c>
      <c r="D6594" s="15" t="s">
        <v>85</v>
      </c>
      <c r="E6594" t="s">
        <v>40</v>
      </c>
      <c r="F6594">
        <v>19137</v>
      </c>
    </row>
    <row r="6595" spans="1:6">
      <c r="A6595" s="7">
        <v>44631</v>
      </c>
      <c r="B6595" t="s">
        <v>0</v>
      </c>
      <c r="C6595" s="4">
        <v>203605.71</v>
      </c>
      <c r="D6595" s="15" t="s">
        <v>86</v>
      </c>
      <c r="E6595" t="s">
        <v>13</v>
      </c>
      <c r="F6595">
        <v>34510</v>
      </c>
    </row>
    <row r="6596" spans="1:6">
      <c r="A6596" s="7">
        <v>44631</v>
      </c>
      <c r="B6596" t="s">
        <v>0</v>
      </c>
      <c r="C6596" s="4">
        <v>203605.71</v>
      </c>
      <c r="D6596" s="15" t="s">
        <v>87</v>
      </c>
      <c r="E6596" t="s">
        <v>37</v>
      </c>
      <c r="F6596">
        <v>149</v>
      </c>
    </row>
    <row r="6597" spans="1:6">
      <c r="A6597" s="7">
        <v>44631</v>
      </c>
      <c r="B6597" t="s">
        <v>0</v>
      </c>
      <c r="C6597" s="4">
        <v>203605.71</v>
      </c>
      <c r="D6597" s="15" t="s">
        <v>88</v>
      </c>
      <c r="E6597" t="s">
        <v>39</v>
      </c>
      <c r="F6597">
        <v>3497</v>
      </c>
    </row>
    <row r="6598" spans="1:6">
      <c r="A6598" s="7">
        <v>44631</v>
      </c>
      <c r="B6598" t="s">
        <v>0</v>
      </c>
      <c r="C6598" s="4">
        <v>203605.71</v>
      </c>
      <c r="D6598" s="15" t="s">
        <v>89</v>
      </c>
      <c r="E6598" t="s">
        <v>20</v>
      </c>
      <c r="F6598">
        <v>426</v>
      </c>
    </row>
    <row r="6599" spans="1:6">
      <c r="A6599" s="7">
        <v>44631</v>
      </c>
      <c r="B6599" t="s">
        <v>0</v>
      </c>
      <c r="C6599" s="4">
        <v>203605.71</v>
      </c>
      <c r="D6599" s="15" t="s">
        <v>89</v>
      </c>
      <c r="E6599" t="s">
        <v>21</v>
      </c>
      <c r="F6599">
        <v>2</v>
      </c>
    </row>
    <row r="6600" spans="1:6">
      <c r="A6600" s="7">
        <v>44631</v>
      </c>
      <c r="B6600" t="s">
        <v>0</v>
      </c>
      <c r="C6600" s="4">
        <v>203605.71</v>
      </c>
      <c r="D6600" s="15" t="s">
        <v>89</v>
      </c>
      <c r="E6600" t="s">
        <v>22</v>
      </c>
      <c r="F6600">
        <v>949</v>
      </c>
    </row>
    <row r="6601" spans="1:6">
      <c r="A6601" s="7">
        <v>44631</v>
      </c>
      <c r="B6601" t="s">
        <v>0</v>
      </c>
      <c r="C6601" s="4">
        <v>203605.71</v>
      </c>
      <c r="D6601" s="15" t="s">
        <v>90</v>
      </c>
      <c r="E6601" t="s">
        <v>91</v>
      </c>
      <c r="F6601">
        <v>1</v>
      </c>
    </row>
    <row r="6602" spans="1:6">
      <c r="A6602" s="7">
        <v>44631</v>
      </c>
      <c r="B6602" t="s">
        <v>0</v>
      </c>
      <c r="C6602" s="4">
        <v>203605.71</v>
      </c>
      <c r="D6602" s="15" t="s">
        <v>90</v>
      </c>
      <c r="E6602" t="s">
        <v>18</v>
      </c>
      <c r="F6602">
        <v>0</v>
      </c>
    </row>
    <row r="6603" spans="1:6">
      <c r="A6603" s="7">
        <v>44631</v>
      </c>
      <c r="B6603" t="s">
        <v>0</v>
      </c>
      <c r="C6603" s="4">
        <v>203605.71</v>
      </c>
      <c r="D6603" s="15" t="s">
        <v>90</v>
      </c>
      <c r="E6603" t="s">
        <v>92</v>
      </c>
      <c r="F6603">
        <v>1</v>
      </c>
    </row>
    <row r="6604" spans="1:6">
      <c r="A6604" s="7">
        <v>44631</v>
      </c>
      <c r="B6604" t="s">
        <v>0</v>
      </c>
      <c r="C6604" s="4">
        <v>203605.71</v>
      </c>
      <c r="D6604" s="15" t="s">
        <v>90</v>
      </c>
      <c r="E6604" t="s">
        <v>93</v>
      </c>
      <c r="F6604">
        <v>1</v>
      </c>
    </row>
    <row r="6605" spans="1:6">
      <c r="A6605" s="7">
        <v>44631</v>
      </c>
      <c r="B6605" t="s">
        <v>0</v>
      </c>
      <c r="C6605" s="4">
        <v>203605.71</v>
      </c>
      <c r="D6605" s="15" t="s">
        <v>90</v>
      </c>
      <c r="E6605" t="s">
        <v>94</v>
      </c>
      <c r="F6605">
        <v>1</v>
      </c>
    </row>
    <row r="6606" spans="1:6">
      <c r="A6606" s="7">
        <v>44632</v>
      </c>
      <c r="B6606" t="s">
        <v>0</v>
      </c>
      <c r="C6606" s="4">
        <v>198475.1</v>
      </c>
      <c r="D6606" s="15" t="s">
        <v>73</v>
      </c>
      <c r="E6606" t="s">
        <v>56</v>
      </c>
      <c r="F6606">
        <v>0</v>
      </c>
    </row>
    <row r="6607" spans="1:6">
      <c r="A6607" s="7">
        <v>44632</v>
      </c>
      <c r="B6607" t="s">
        <v>0</v>
      </c>
      <c r="C6607" s="4">
        <v>198475.1</v>
      </c>
      <c r="D6607" s="15" t="s">
        <v>73</v>
      </c>
      <c r="E6607" t="s">
        <v>55</v>
      </c>
      <c r="F6607">
        <v>0</v>
      </c>
    </row>
    <row r="6608" spans="1:6">
      <c r="A6608" s="7">
        <v>44632</v>
      </c>
      <c r="B6608" t="s">
        <v>0</v>
      </c>
      <c r="C6608" s="4">
        <v>198475.1</v>
      </c>
      <c r="D6608" s="15" t="s">
        <v>76</v>
      </c>
      <c r="E6608" t="s">
        <v>25</v>
      </c>
      <c r="F6608">
        <v>96</v>
      </c>
    </row>
    <row r="6609" spans="1:6">
      <c r="A6609" s="7">
        <v>44632</v>
      </c>
      <c r="B6609" t="s">
        <v>0</v>
      </c>
      <c r="C6609" s="4">
        <v>198475.1</v>
      </c>
      <c r="D6609" s="15" t="s">
        <v>78</v>
      </c>
      <c r="E6609" t="s">
        <v>57</v>
      </c>
      <c r="F6609">
        <v>2</v>
      </c>
    </row>
    <row r="6610" spans="1:6">
      <c r="A6610" s="7">
        <v>44632</v>
      </c>
      <c r="B6610" t="s">
        <v>0</v>
      </c>
      <c r="C6610" s="4">
        <v>198475.1</v>
      </c>
      <c r="D6610" s="15" t="s">
        <v>78</v>
      </c>
      <c r="E6610" t="s">
        <v>58</v>
      </c>
      <c r="F6610">
        <v>69</v>
      </c>
    </row>
    <row r="6611" spans="1:6">
      <c r="A6611" s="7">
        <v>44632</v>
      </c>
      <c r="B6611" t="s">
        <v>0</v>
      </c>
      <c r="C6611" s="4">
        <v>198475.1</v>
      </c>
      <c r="D6611" s="15" t="s">
        <v>79</v>
      </c>
      <c r="E6611" t="s">
        <v>36</v>
      </c>
      <c r="F6611">
        <v>0</v>
      </c>
    </row>
    <row r="6612" spans="1:6">
      <c r="A6612" s="7">
        <v>44632</v>
      </c>
      <c r="B6612" t="s">
        <v>0</v>
      </c>
      <c r="C6612" s="4">
        <v>198475.1</v>
      </c>
      <c r="D6612" s="15" t="s">
        <v>80</v>
      </c>
      <c r="E6612" t="s">
        <v>60</v>
      </c>
      <c r="F6612">
        <v>81</v>
      </c>
    </row>
    <row r="6613" spans="1:6">
      <c r="A6613" s="7">
        <v>44632</v>
      </c>
      <c r="B6613" t="s">
        <v>0</v>
      </c>
      <c r="C6613" s="4">
        <v>198475.1</v>
      </c>
      <c r="D6613" s="15" t="s">
        <v>80</v>
      </c>
      <c r="E6613" t="s">
        <v>59</v>
      </c>
      <c r="F6613">
        <v>153</v>
      </c>
    </row>
    <row r="6614" spans="1:6">
      <c r="A6614" s="7">
        <v>44632</v>
      </c>
      <c r="B6614" t="s">
        <v>0</v>
      </c>
      <c r="C6614" s="4">
        <v>198475.1</v>
      </c>
      <c r="D6614" s="15" t="s">
        <v>81</v>
      </c>
      <c r="E6614" t="s">
        <v>15</v>
      </c>
      <c r="F6614">
        <v>140</v>
      </c>
    </row>
    <row r="6615" spans="1:6">
      <c r="A6615" s="7">
        <v>44632</v>
      </c>
      <c r="B6615" t="s">
        <v>0</v>
      </c>
      <c r="C6615" s="4">
        <v>198475.1</v>
      </c>
      <c r="D6615" s="15" t="s">
        <v>81</v>
      </c>
      <c r="E6615" t="s">
        <v>16</v>
      </c>
      <c r="F6615">
        <v>0</v>
      </c>
    </row>
    <row r="6616" spans="1:6">
      <c r="A6616" s="7">
        <v>44632</v>
      </c>
      <c r="B6616" t="s">
        <v>0</v>
      </c>
      <c r="C6616" s="4">
        <v>198475.1</v>
      </c>
      <c r="D6616" s="15" t="s">
        <v>81</v>
      </c>
      <c r="E6616" t="s">
        <v>17</v>
      </c>
      <c r="F6616">
        <v>87</v>
      </c>
    </row>
    <row r="6617" spans="1:6">
      <c r="A6617" s="7">
        <v>44632</v>
      </c>
      <c r="B6617" t="s">
        <v>0</v>
      </c>
      <c r="C6617" s="4">
        <v>198475.1</v>
      </c>
      <c r="D6617" s="15" t="s">
        <v>82</v>
      </c>
      <c r="E6617" t="s">
        <v>19</v>
      </c>
      <c r="F6617">
        <v>67</v>
      </c>
    </row>
    <row r="6618" spans="1:6">
      <c r="A6618" s="7">
        <v>44632</v>
      </c>
      <c r="B6618" t="s">
        <v>0</v>
      </c>
      <c r="C6618" s="4">
        <v>198475.1</v>
      </c>
      <c r="D6618" s="15" t="s">
        <v>83</v>
      </c>
      <c r="E6618" t="s">
        <v>14</v>
      </c>
      <c r="F6618">
        <v>6</v>
      </c>
    </row>
    <row r="6619" spans="1:6">
      <c r="A6619" s="7">
        <v>44632</v>
      </c>
      <c r="B6619" t="s">
        <v>0</v>
      </c>
      <c r="C6619" s="4">
        <v>198475.1</v>
      </c>
      <c r="D6619" s="15" t="s">
        <v>84</v>
      </c>
      <c r="E6619" t="s">
        <v>38</v>
      </c>
      <c r="F6619">
        <v>766</v>
      </c>
    </row>
    <row r="6620" spans="1:6">
      <c r="A6620" s="7">
        <v>44632</v>
      </c>
      <c r="B6620" t="s">
        <v>0</v>
      </c>
      <c r="C6620" s="4">
        <v>198475.1</v>
      </c>
      <c r="D6620" s="15" t="s">
        <v>85</v>
      </c>
      <c r="E6620" t="s">
        <v>40</v>
      </c>
      <c r="F6620">
        <v>19783</v>
      </c>
    </row>
    <row r="6621" spans="1:6">
      <c r="A6621" s="7">
        <v>44632</v>
      </c>
      <c r="B6621" t="s">
        <v>0</v>
      </c>
      <c r="C6621" s="4">
        <v>198475.1</v>
      </c>
      <c r="D6621" s="15" t="s">
        <v>86</v>
      </c>
      <c r="E6621" t="s">
        <v>13</v>
      </c>
      <c r="F6621">
        <v>30687</v>
      </c>
    </row>
    <row r="6622" spans="1:6">
      <c r="A6622" s="7">
        <v>44632</v>
      </c>
      <c r="B6622" t="s">
        <v>0</v>
      </c>
      <c r="C6622" s="4">
        <v>198475.1</v>
      </c>
      <c r="D6622" s="15" t="s">
        <v>87</v>
      </c>
      <c r="E6622" t="s">
        <v>37</v>
      </c>
      <c r="F6622">
        <v>491</v>
      </c>
    </row>
    <row r="6623" spans="1:6">
      <c r="A6623" s="7">
        <v>44632</v>
      </c>
      <c r="B6623" t="s">
        <v>0</v>
      </c>
      <c r="C6623" s="4">
        <v>198475.1</v>
      </c>
      <c r="D6623" s="15" t="s">
        <v>88</v>
      </c>
      <c r="E6623" t="s">
        <v>39</v>
      </c>
      <c r="F6623">
        <v>3413</v>
      </c>
    </row>
    <row r="6624" spans="1:6">
      <c r="A6624" s="7">
        <v>44632</v>
      </c>
      <c r="B6624" t="s">
        <v>0</v>
      </c>
      <c r="C6624" s="4">
        <v>198475.1</v>
      </c>
      <c r="D6624" s="15" t="s">
        <v>89</v>
      </c>
      <c r="E6624" t="s">
        <v>20</v>
      </c>
      <c r="F6624">
        <v>394</v>
      </c>
    </row>
    <row r="6625" spans="1:6">
      <c r="A6625" s="7">
        <v>44632</v>
      </c>
      <c r="B6625" t="s">
        <v>0</v>
      </c>
      <c r="C6625" s="4">
        <v>198475.1</v>
      </c>
      <c r="D6625" s="15" t="s">
        <v>89</v>
      </c>
      <c r="E6625" t="s">
        <v>21</v>
      </c>
      <c r="F6625">
        <v>2</v>
      </c>
    </row>
    <row r="6626" spans="1:6">
      <c r="A6626" s="7">
        <v>44632</v>
      </c>
      <c r="B6626" t="s">
        <v>0</v>
      </c>
      <c r="C6626" s="4">
        <v>198475.1</v>
      </c>
      <c r="D6626" s="15" t="s">
        <v>89</v>
      </c>
      <c r="E6626" t="s">
        <v>22</v>
      </c>
      <c r="F6626">
        <v>905</v>
      </c>
    </row>
    <row r="6627" spans="1:6">
      <c r="A6627" s="7">
        <v>44632</v>
      </c>
      <c r="B6627" t="s">
        <v>0</v>
      </c>
      <c r="C6627" s="4">
        <v>198475.1</v>
      </c>
      <c r="D6627" s="15" t="s">
        <v>90</v>
      </c>
      <c r="E6627" t="s">
        <v>91</v>
      </c>
      <c r="F6627">
        <v>1</v>
      </c>
    </row>
    <row r="6628" spans="1:6">
      <c r="A6628" s="7">
        <v>44632</v>
      </c>
      <c r="B6628" t="s">
        <v>0</v>
      </c>
      <c r="C6628" s="4">
        <v>198475.1</v>
      </c>
      <c r="D6628" s="15" t="s">
        <v>90</v>
      </c>
      <c r="E6628" t="s">
        <v>18</v>
      </c>
      <c r="F6628">
        <v>0</v>
      </c>
    </row>
    <row r="6629" spans="1:6">
      <c r="A6629" s="7">
        <v>44632</v>
      </c>
      <c r="B6629" t="s">
        <v>0</v>
      </c>
      <c r="C6629" s="4">
        <v>198475.1</v>
      </c>
      <c r="D6629" s="15" t="s">
        <v>90</v>
      </c>
      <c r="E6629" t="s">
        <v>92</v>
      </c>
      <c r="F6629">
        <v>1</v>
      </c>
    </row>
    <row r="6630" spans="1:6">
      <c r="A6630" s="7">
        <v>44632</v>
      </c>
      <c r="B6630" t="s">
        <v>0</v>
      </c>
      <c r="C6630" s="4">
        <v>198475.1</v>
      </c>
      <c r="D6630" s="15" t="s">
        <v>90</v>
      </c>
      <c r="E6630" t="s">
        <v>93</v>
      </c>
      <c r="F6630">
        <v>1</v>
      </c>
    </row>
    <row r="6631" spans="1:6">
      <c r="A6631" s="7">
        <v>44632</v>
      </c>
      <c r="B6631" t="s">
        <v>0</v>
      </c>
      <c r="C6631" s="4">
        <v>198475.1</v>
      </c>
      <c r="D6631" s="15" t="s">
        <v>90</v>
      </c>
      <c r="E6631" t="s">
        <v>94</v>
      </c>
      <c r="F6631">
        <v>1</v>
      </c>
    </row>
    <row r="6632" spans="1:6">
      <c r="A6632" s="7">
        <v>44633</v>
      </c>
      <c r="B6632" t="s">
        <v>0</v>
      </c>
      <c r="C6632" s="4">
        <v>204435</v>
      </c>
      <c r="D6632" s="15" t="s">
        <v>73</v>
      </c>
      <c r="E6632" t="s">
        <v>56</v>
      </c>
      <c r="F6632">
        <v>0</v>
      </c>
    </row>
    <row r="6633" spans="1:6">
      <c r="A6633" s="7">
        <v>44633</v>
      </c>
      <c r="B6633" t="s">
        <v>0</v>
      </c>
      <c r="C6633" s="4">
        <v>204435</v>
      </c>
      <c r="D6633" s="15" t="s">
        <v>73</v>
      </c>
      <c r="E6633" t="s">
        <v>55</v>
      </c>
      <c r="F6633">
        <v>0</v>
      </c>
    </row>
    <row r="6634" spans="1:6">
      <c r="A6634" s="7">
        <v>44633</v>
      </c>
      <c r="B6634" t="s">
        <v>0</v>
      </c>
      <c r="C6634" s="4">
        <v>204435</v>
      </c>
      <c r="D6634" s="15" t="s">
        <v>76</v>
      </c>
      <c r="E6634" t="s">
        <v>25</v>
      </c>
      <c r="F6634">
        <v>136</v>
      </c>
    </row>
    <row r="6635" spans="1:6">
      <c r="A6635" s="7">
        <v>44633</v>
      </c>
      <c r="B6635" t="s">
        <v>0</v>
      </c>
      <c r="C6635" s="4">
        <v>204435</v>
      </c>
      <c r="D6635" s="15" t="s">
        <v>78</v>
      </c>
      <c r="E6635" t="s">
        <v>57</v>
      </c>
      <c r="F6635">
        <v>2</v>
      </c>
    </row>
    <row r="6636" spans="1:6">
      <c r="A6636" s="7">
        <v>44633</v>
      </c>
      <c r="B6636" t="s">
        <v>0</v>
      </c>
      <c r="C6636" s="4">
        <v>204435</v>
      </c>
      <c r="D6636" s="15" t="s">
        <v>78</v>
      </c>
      <c r="E6636" t="s">
        <v>58</v>
      </c>
      <c r="F6636">
        <v>68</v>
      </c>
    </row>
    <row r="6637" spans="1:6">
      <c r="A6637" s="7">
        <v>44633</v>
      </c>
      <c r="B6637" t="s">
        <v>0</v>
      </c>
      <c r="C6637" s="4">
        <v>204435</v>
      </c>
      <c r="D6637" s="15" t="s">
        <v>79</v>
      </c>
      <c r="E6637" t="s">
        <v>36</v>
      </c>
      <c r="F6637">
        <v>0</v>
      </c>
    </row>
    <row r="6638" spans="1:6">
      <c r="A6638" s="7">
        <v>44633</v>
      </c>
      <c r="B6638" t="s">
        <v>0</v>
      </c>
      <c r="C6638" s="4">
        <v>204435</v>
      </c>
      <c r="D6638" s="15" t="s">
        <v>80</v>
      </c>
      <c r="E6638" t="s">
        <v>60</v>
      </c>
      <c r="F6638">
        <v>91</v>
      </c>
    </row>
    <row r="6639" spans="1:6">
      <c r="A6639" s="7">
        <v>44633</v>
      </c>
      <c r="B6639" t="s">
        <v>0</v>
      </c>
      <c r="C6639" s="4">
        <v>204435</v>
      </c>
      <c r="D6639" s="15" t="s">
        <v>80</v>
      </c>
      <c r="E6639" t="s">
        <v>59</v>
      </c>
      <c r="F6639">
        <v>157</v>
      </c>
    </row>
    <row r="6640" spans="1:6">
      <c r="A6640" s="7">
        <v>44633</v>
      </c>
      <c r="B6640" t="s">
        <v>0</v>
      </c>
      <c r="C6640" s="4">
        <v>204435</v>
      </c>
      <c r="D6640" s="15" t="s">
        <v>81</v>
      </c>
      <c r="E6640" t="s">
        <v>15</v>
      </c>
      <c r="F6640">
        <v>138</v>
      </c>
    </row>
    <row r="6641" spans="1:6">
      <c r="A6641" s="7">
        <v>44633</v>
      </c>
      <c r="B6641" t="s">
        <v>0</v>
      </c>
      <c r="C6641" s="4">
        <v>204435</v>
      </c>
      <c r="D6641" s="15" t="s">
        <v>81</v>
      </c>
      <c r="E6641" t="s">
        <v>16</v>
      </c>
      <c r="F6641">
        <v>0</v>
      </c>
    </row>
    <row r="6642" spans="1:6">
      <c r="A6642" s="7">
        <v>44633</v>
      </c>
      <c r="B6642" t="s">
        <v>0</v>
      </c>
      <c r="C6642" s="4">
        <v>204435</v>
      </c>
      <c r="D6642" s="15" t="s">
        <v>81</v>
      </c>
      <c r="E6642" t="s">
        <v>17</v>
      </c>
      <c r="F6642">
        <v>103</v>
      </c>
    </row>
    <row r="6643" spans="1:6">
      <c r="A6643" s="7">
        <v>44633</v>
      </c>
      <c r="B6643" t="s">
        <v>0</v>
      </c>
      <c r="C6643" s="4">
        <v>204435</v>
      </c>
      <c r="D6643" s="15" t="s">
        <v>82</v>
      </c>
      <c r="E6643" t="s">
        <v>19</v>
      </c>
      <c r="F6643">
        <v>54</v>
      </c>
    </row>
    <row r="6644" spans="1:6">
      <c r="A6644" s="7">
        <v>44633</v>
      </c>
      <c r="B6644" t="s">
        <v>0</v>
      </c>
      <c r="C6644" s="4">
        <v>204435</v>
      </c>
      <c r="D6644" s="15" t="s">
        <v>83</v>
      </c>
      <c r="E6644" t="s">
        <v>14</v>
      </c>
      <c r="F6644">
        <v>5</v>
      </c>
    </row>
    <row r="6645" spans="1:6">
      <c r="A6645" s="7">
        <v>44633</v>
      </c>
      <c r="B6645" t="s">
        <v>0</v>
      </c>
      <c r="C6645" s="4">
        <v>204435</v>
      </c>
      <c r="D6645" s="15" t="s">
        <v>84</v>
      </c>
      <c r="E6645" t="s">
        <v>38</v>
      </c>
      <c r="F6645">
        <v>739</v>
      </c>
    </row>
    <row r="6646" spans="1:6">
      <c r="A6646" s="7">
        <v>44633</v>
      </c>
      <c r="B6646" t="s">
        <v>0</v>
      </c>
      <c r="C6646" s="4">
        <v>204435</v>
      </c>
      <c r="D6646" s="15" t="s">
        <v>85</v>
      </c>
      <c r="E6646" t="s">
        <v>40</v>
      </c>
      <c r="F6646">
        <v>18611</v>
      </c>
    </row>
    <row r="6647" spans="1:6">
      <c r="A6647" s="7">
        <v>44633</v>
      </c>
      <c r="B6647" t="s">
        <v>0</v>
      </c>
      <c r="C6647" s="4">
        <v>204435</v>
      </c>
      <c r="D6647" s="15" t="s">
        <v>86</v>
      </c>
      <c r="E6647" t="s">
        <v>13</v>
      </c>
      <c r="F6647">
        <v>27895</v>
      </c>
    </row>
    <row r="6648" spans="1:6">
      <c r="A6648" s="7">
        <v>44633</v>
      </c>
      <c r="B6648" t="s">
        <v>0</v>
      </c>
      <c r="C6648" s="4">
        <v>204435</v>
      </c>
      <c r="D6648" s="15" t="s">
        <v>87</v>
      </c>
      <c r="E6648" t="s">
        <v>37</v>
      </c>
      <c r="F6648">
        <v>3075</v>
      </c>
    </row>
    <row r="6649" spans="1:6">
      <c r="A6649" s="7">
        <v>44633</v>
      </c>
      <c r="B6649" t="s">
        <v>0</v>
      </c>
      <c r="C6649" s="4">
        <v>204435</v>
      </c>
      <c r="D6649" s="15" t="s">
        <v>88</v>
      </c>
      <c r="E6649" t="s">
        <v>39</v>
      </c>
      <c r="F6649">
        <v>4233</v>
      </c>
    </row>
    <row r="6650" spans="1:6">
      <c r="A6650" s="7">
        <v>44633</v>
      </c>
      <c r="B6650" t="s">
        <v>0</v>
      </c>
      <c r="C6650" s="4">
        <v>204435</v>
      </c>
      <c r="D6650" s="15" t="s">
        <v>89</v>
      </c>
      <c r="E6650" t="s">
        <v>20</v>
      </c>
      <c r="F6650">
        <v>379</v>
      </c>
    </row>
    <row r="6651" spans="1:6">
      <c r="A6651" s="7">
        <v>44633</v>
      </c>
      <c r="B6651" t="s">
        <v>0</v>
      </c>
      <c r="C6651" s="4">
        <v>204435</v>
      </c>
      <c r="D6651" s="15" t="s">
        <v>89</v>
      </c>
      <c r="E6651" t="s">
        <v>21</v>
      </c>
      <c r="F6651">
        <v>2</v>
      </c>
    </row>
    <row r="6652" spans="1:6">
      <c r="A6652" s="7">
        <v>44633</v>
      </c>
      <c r="B6652" t="s">
        <v>0</v>
      </c>
      <c r="C6652" s="4">
        <v>204435</v>
      </c>
      <c r="D6652" s="15" t="s">
        <v>89</v>
      </c>
      <c r="E6652" t="s">
        <v>22</v>
      </c>
      <c r="F6652">
        <v>916</v>
      </c>
    </row>
    <row r="6653" spans="1:6">
      <c r="A6653" s="7">
        <v>44633</v>
      </c>
      <c r="B6653" t="s">
        <v>0</v>
      </c>
      <c r="C6653" s="4">
        <v>204435</v>
      </c>
      <c r="D6653" s="15" t="s">
        <v>90</v>
      </c>
      <c r="E6653" t="s">
        <v>91</v>
      </c>
      <c r="F6653">
        <v>1</v>
      </c>
    </row>
    <row r="6654" spans="1:6">
      <c r="A6654" s="7">
        <v>44633</v>
      </c>
      <c r="B6654" t="s">
        <v>0</v>
      </c>
      <c r="C6654" s="4">
        <v>204435</v>
      </c>
      <c r="D6654" s="15" t="s">
        <v>90</v>
      </c>
      <c r="E6654" t="s">
        <v>18</v>
      </c>
      <c r="F6654">
        <v>0</v>
      </c>
    </row>
    <row r="6655" spans="1:6">
      <c r="A6655" s="7">
        <v>44633</v>
      </c>
      <c r="B6655" t="s">
        <v>0</v>
      </c>
      <c r="C6655" s="4">
        <v>204435</v>
      </c>
      <c r="D6655" s="15" t="s">
        <v>90</v>
      </c>
      <c r="E6655" t="s">
        <v>92</v>
      </c>
      <c r="F6655">
        <v>1</v>
      </c>
    </row>
    <row r="6656" spans="1:6">
      <c r="A6656" s="7">
        <v>44633</v>
      </c>
      <c r="B6656" t="s">
        <v>0</v>
      </c>
      <c r="C6656" s="4">
        <v>204435</v>
      </c>
      <c r="D6656" s="15" t="s">
        <v>90</v>
      </c>
      <c r="E6656" t="s">
        <v>93</v>
      </c>
      <c r="F6656">
        <v>1</v>
      </c>
    </row>
    <row r="6657" spans="1:6">
      <c r="A6657" s="7">
        <v>44633</v>
      </c>
      <c r="B6657" t="s">
        <v>0</v>
      </c>
      <c r="C6657" s="4">
        <v>204435</v>
      </c>
      <c r="D6657" s="15" t="s">
        <v>90</v>
      </c>
      <c r="E6657" t="s">
        <v>94</v>
      </c>
      <c r="F6657">
        <v>1</v>
      </c>
    </row>
    <row r="6658" spans="1:6">
      <c r="A6658" s="7">
        <v>44634</v>
      </c>
      <c r="B6658" t="s">
        <v>0</v>
      </c>
      <c r="C6658" s="4">
        <v>229442.88</v>
      </c>
      <c r="D6658" s="15" t="s">
        <v>73</v>
      </c>
      <c r="E6658" t="s">
        <v>56</v>
      </c>
      <c r="F6658">
        <v>0</v>
      </c>
    </row>
    <row r="6659" spans="1:6">
      <c r="A6659" s="7">
        <v>44634</v>
      </c>
      <c r="B6659" t="s">
        <v>0</v>
      </c>
      <c r="C6659" s="4">
        <v>229442.88</v>
      </c>
      <c r="D6659" s="15" t="s">
        <v>73</v>
      </c>
      <c r="E6659" t="s">
        <v>55</v>
      </c>
      <c r="F6659">
        <v>0</v>
      </c>
    </row>
    <row r="6660" spans="1:6">
      <c r="A6660" s="7">
        <v>44634</v>
      </c>
      <c r="B6660" t="s">
        <v>0</v>
      </c>
      <c r="C6660" s="4">
        <v>229442.88</v>
      </c>
      <c r="D6660" s="15" t="s">
        <v>76</v>
      </c>
      <c r="E6660" t="s">
        <v>25</v>
      </c>
      <c r="F6660">
        <v>84</v>
      </c>
    </row>
    <row r="6661" spans="1:6">
      <c r="A6661" s="7">
        <v>44634</v>
      </c>
      <c r="B6661" t="s">
        <v>0</v>
      </c>
      <c r="C6661" s="4">
        <v>229442.88</v>
      </c>
      <c r="D6661" s="15" t="s">
        <v>78</v>
      </c>
      <c r="E6661" t="s">
        <v>57</v>
      </c>
      <c r="F6661">
        <v>1</v>
      </c>
    </row>
    <row r="6662" spans="1:6">
      <c r="A6662" s="7">
        <v>44634</v>
      </c>
      <c r="B6662" t="s">
        <v>0</v>
      </c>
      <c r="C6662" s="4">
        <v>229442.88</v>
      </c>
      <c r="D6662" s="15" t="s">
        <v>78</v>
      </c>
      <c r="E6662" t="s">
        <v>58</v>
      </c>
      <c r="F6662">
        <v>52</v>
      </c>
    </row>
    <row r="6663" spans="1:6">
      <c r="A6663" s="7">
        <v>44634</v>
      </c>
      <c r="B6663" t="s">
        <v>0</v>
      </c>
      <c r="C6663" s="4">
        <v>229442.88</v>
      </c>
      <c r="D6663" s="15" t="s">
        <v>79</v>
      </c>
      <c r="E6663" t="s">
        <v>36</v>
      </c>
      <c r="F6663">
        <v>0</v>
      </c>
    </row>
    <row r="6664" spans="1:6">
      <c r="A6664" s="7">
        <v>44634</v>
      </c>
      <c r="B6664" t="s">
        <v>0</v>
      </c>
      <c r="C6664" s="4">
        <v>229442.88</v>
      </c>
      <c r="D6664" s="15" t="s">
        <v>80</v>
      </c>
      <c r="E6664" t="s">
        <v>60</v>
      </c>
      <c r="F6664">
        <v>62</v>
      </c>
    </row>
    <row r="6665" spans="1:6">
      <c r="A6665" s="7">
        <v>44634</v>
      </c>
      <c r="B6665" t="s">
        <v>0</v>
      </c>
      <c r="C6665" s="4">
        <v>229442.88</v>
      </c>
      <c r="D6665" s="15" t="s">
        <v>80</v>
      </c>
      <c r="E6665" t="s">
        <v>59</v>
      </c>
      <c r="F6665">
        <v>97</v>
      </c>
    </row>
    <row r="6666" spans="1:6">
      <c r="A6666" s="7">
        <v>44634</v>
      </c>
      <c r="B6666" t="s">
        <v>0</v>
      </c>
      <c r="C6666" s="4">
        <v>229442.88</v>
      </c>
      <c r="D6666" s="15" t="s">
        <v>81</v>
      </c>
      <c r="E6666" t="s">
        <v>15</v>
      </c>
      <c r="F6666">
        <v>146</v>
      </c>
    </row>
    <row r="6667" spans="1:6">
      <c r="A6667" s="7">
        <v>44634</v>
      </c>
      <c r="B6667" t="s">
        <v>0</v>
      </c>
      <c r="C6667" s="4">
        <v>229442.88</v>
      </c>
      <c r="D6667" s="15" t="s">
        <v>81</v>
      </c>
      <c r="E6667" t="s">
        <v>16</v>
      </c>
      <c r="F6667">
        <v>0</v>
      </c>
    </row>
    <row r="6668" spans="1:6">
      <c r="A6668" s="7">
        <v>44634</v>
      </c>
      <c r="B6668" t="s">
        <v>0</v>
      </c>
      <c r="C6668" s="4">
        <v>229442.88</v>
      </c>
      <c r="D6668" s="15" t="s">
        <v>81</v>
      </c>
      <c r="E6668" t="s">
        <v>17</v>
      </c>
      <c r="F6668">
        <v>97</v>
      </c>
    </row>
    <row r="6669" spans="1:6">
      <c r="A6669" s="7">
        <v>44634</v>
      </c>
      <c r="B6669" t="s">
        <v>0</v>
      </c>
      <c r="C6669" s="4">
        <v>229442.88</v>
      </c>
      <c r="D6669" s="15" t="s">
        <v>82</v>
      </c>
      <c r="E6669" t="s">
        <v>19</v>
      </c>
      <c r="F6669">
        <v>45</v>
      </c>
    </row>
    <row r="6670" spans="1:6">
      <c r="A6670" s="7">
        <v>44634</v>
      </c>
      <c r="B6670" t="s">
        <v>0</v>
      </c>
      <c r="C6670" s="4">
        <v>229442.88</v>
      </c>
      <c r="D6670" s="15" t="s">
        <v>83</v>
      </c>
      <c r="E6670" t="s">
        <v>14</v>
      </c>
      <c r="F6670">
        <v>4</v>
      </c>
    </row>
    <row r="6671" spans="1:6">
      <c r="A6671" s="7">
        <v>44634</v>
      </c>
      <c r="B6671" t="s">
        <v>0</v>
      </c>
      <c r="C6671" s="4">
        <v>229442.88</v>
      </c>
      <c r="D6671" s="15" t="s">
        <v>84</v>
      </c>
      <c r="E6671" t="s">
        <v>38</v>
      </c>
      <c r="F6671">
        <v>735</v>
      </c>
    </row>
    <row r="6672" spans="1:6">
      <c r="A6672" s="7">
        <v>44634</v>
      </c>
      <c r="B6672" t="s">
        <v>0</v>
      </c>
      <c r="C6672" s="4">
        <v>229442.88</v>
      </c>
      <c r="D6672" s="15" t="s">
        <v>85</v>
      </c>
      <c r="E6672" t="s">
        <v>40</v>
      </c>
      <c r="F6672">
        <v>17618</v>
      </c>
    </row>
    <row r="6673" spans="1:6">
      <c r="A6673" s="7">
        <v>44634</v>
      </c>
      <c r="B6673" t="s">
        <v>0</v>
      </c>
      <c r="C6673" s="4">
        <v>229442.88</v>
      </c>
      <c r="D6673" s="15" t="s">
        <v>86</v>
      </c>
      <c r="E6673" t="s">
        <v>13</v>
      </c>
      <c r="F6673">
        <v>26124</v>
      </c>
    </row>
    <row r="6674" spans="1:6">
      <c r="A6674" s="7">
        <v>44634</v>
      </c>
      <c r="B6674" t="s">
        <v>0</v>
      </c>
      <c r="C6674" s="4">
        <v>229442.88</v>
      </c>
      <c r="D6674" s="15" t="s">
        <v>87</v>
      </c>
      <c r="E6674" t="s">
        <v>37</v>
      </c>
      <c r="F6674">
        <v>212</v>
      </c>
    </row>
    <row r="6675" spans="1:6">
      <c r="A6675" s="7">
        <v>44634</v>
      </c>
      <c r="B6675" t="s">
        <v>0</v>
      </c>
      <c r="C6675" s="4">
        <v>229442.88</v>
      </c>
      <c r="D6675" s="15" t="s">
        <v>88</v>
      </c>
      <c r="E6675" t="s">
        <v>39</v>
      </c>
      <c r="F6675">
        <v>4838</v>
      </c>
    </row>
    <row r="6676" spans="1:6">
      <c r="A6676" s="7">
        <v>44634</v>
      </c>
      <c r="B6676" t="s">
        <v>0</v>
      </c>
      <c r="C6676" s="4">
        <v>229442.88</v>
      </c>
      <c r="D6676" s="15" t="s">
        <v>89</v>
      </c>
      <c r="E6676" t="s">
        <v>20</v>
      </c>
      <c r="F6676">
        <v>353</v>
      </c>
    </row>
    <row r="6677" spans="1:6">
      <c r="A6677" s="7">
        <v>44634</v>
      </c>
      <c r="B6677" t="s">
        <v>0</v>
      </c>
      <c r="C6677" s="4">
        <v>229442.88</v>
      </c>
      <c r="D6677" s="15" t="s">
        <v>89</v>
      </c>
      <c r="E6677" t="s">
        <v>21</v>
      </c>
      <c r="F6677">
        <v>2</v>
      </c>
    </row>
    <row r="6678" spans="1:6">
      <c r="A6678" s="7">
        <v>44634</v>
      </c>
      <c r="B6678" t="s">
        <v>0</v>
      </c>
      <c r="C6678" s="4">
        <v>229442.88</v>
      </c>
      <c r="D6678" s="15" t="s">
        <v>89</v>
      </c>
      <c r="E6678" t="s">
        <v>22</v>
      </c>
      <c r="F6678">
        <v>891</v>
      </c>
    </row>
    <row r="6679" spans="1:6">
      <c r="A6679" s="7">
        <v>44634</v>
      </c>
      <c r="B6679" t="s">
        <v>0</v>
      </c>
      <c r="C6679" s="4">
        <v>229442.88</v>
      </c>
      <c r="D6679" s="15" t="s">
        <v>90</v>
      </c>
      <c r="E6679" t="s">
        <v>91</v>
      </c>
      <c r="F6679">
        <v>0</v>
      </c>
    </row>
    <row r="6680" spans="1:6">
      <c r="A6680" s="7">
        <v>44634</v>
      </c>
      <c r="B6680" t="s">
        <v>0</v>
      </c>
      <c r="C6680" s="4">
        <v>229442.88</v>
      </c>
      <c r="D6680" s="15" t="s">
        <v>90</v>
      </c>
      <c r="E6680" t="s">
        <v>18</v>
      </c>
      <c r="F6680">
        <v>0</v>
      </c>
    </row>
    <row r="6681" spans="1:6">
      <c r="A6681" s="7">
        <v>44634</v>
      </c>
      <c r="B6681" t="s">
        <v>0</v>
      </c>
      <c r="C6681" s="4">
        <v>229442.88</v>
      </c>
      <c r="D6681" s="15" t="s">
        <v>90</v>
      </c>
      <c r="E6681" t="s">
        <v>92</v>
      </c>
      <c r="F6681">
        <v>1</v>
      </c>
    </row>
    <row r="6682" spans="1:6">
      <c r="A6682" s="7">
        <v>44634</v>
      </c>
      <c r="B6682" t="s">
        <v>0</v>
      </c>
      <c r="C6682" s="4">
        <v>229442.88</v>
      </c>
      <c r="D6682" s="15" t="s">
        <v>90</v>
      </c>
      <c r="E6682" t="s">
        <v>93</v>
      </c>
      <c r="F6682">
        <v>1</v>
      </c>
    </row>
    <row r="6683" spans="1:6">
      <c r="A6683" s="7">
        <v>44634</v>
      </c>
      <c r="B6683" t="s">
        <v>0</v>
      </c>
      <c r="C6683" s="4">
        <v>229442.88</v>
      </c>
      <c r="D6683" s="15" t="s">
        <v>90</v>
      </c>
      <c r="E6683" t="s">
        <v>94</v>
      </c>
      <c r="F6683">
        <v>1</v>
      </c>
    </row>
    <row r="6684" spans="1:6">
      <c r="A6684" s="7">
        <v>44635</v>
      </c>
      <c r="B6684" t="s">
        <v>0</v>
      </c>
      <c r="C6684" s="4">
        <v>192068.82</v>
      </c>
      <c r="D6684" s="15" t="s">
        <v>73</v>
      </c>
      <c r="E6684" t="s">
        <v>56</v>
      </c>
      <c r="F6684">
        <v>0</v>
      </c>
    </row>
    <row r="6685" spans="1:6">
      <c r="A6685" s="7">
        <v>44635</v>
      </c>
      <c r="B6685" t="s">
        <v>0</v>
      </c>
      <c r="C6685" s="4">
        <v>192068.82</v>
      </c>
      <c r="D6685" s="15" t="s">
        <v>73</v>
      </c>
      <c r="E6685" t="s">
        <v>55</v>
      </c>
      <c r="F6685">
        <v>0</v>
      </c>
    </row>
    <row r="6686" spans="1:6">
      <c r="A6686" s="7">
        <v>44635</v>
      </c>
      <c r="B6686" t="s">
        <v>0</v>
      </c>
      <c r="C6686" s="4">
        <v>192068.82</v>
      </c>
      <c r="D6686" s="15" t="s">
        <v>76</v>
      </c>
      <c r="E6686" t="s">
        <v>25</v>
      </c>
      <c r="F6686">
        <v>160</v>
      </c>
    </row>
    <row r="6687" spans="1:6">
      <c r="A6687" s="7">
        <v>44635</v>
      </c>
      <c r="B6687" t="s">
        <v>0</v>
      </c>
      <c r="C6687" s="4">
        <v>192068.82</v>
      </c>
      <c r="D6687" s="15" t="s">
        <v>78</v>
      </c>
      <c r="E6687" t="s">
        <v>57</v>
      </c>
      <c r="F6687">
        <v>1</v>
      </c>
    </row>
    <row r="6688" spans="1:6">
      <c r="A6688" s="7">
        <v>44635</v>
      </c>
      <c r="B6688" t="s">
        <v>0</v>
      </c>
      <c r="C6688" s="4">
        <v>192068.82</v>
      </c>
      <c r="D6688" s="15" t="s">
        <v>78</v>
      </c>
      <c r="E6688" t="s">
        <v>58</v>
      </c>
      <c r="F6688">
        <v>52</v>
      </c>
    </row>
    <row r="6689" spans="1:6">
      <c r="A6689" s="7">
        <v>44635</v>
      </c>
      <c r="B6689" t="s">
        <v>0</v>
      </c>
      <c r="C6689" s="4">
        <v>192068.82</v>
      </c>
      <c r="D6689" s="15" t="s">
        <v>79</v>
      </c>
      <c r="E6689" t="s">
        <v>36</v>
      </c>
      <c r="F6689">
        <v>0</v>
      </c>
    </row>
    <row r="6690" spans="1:6">
      <c r="A6690" s="7">
        <v>44635</v>
      </c>
      <c r="B6690" t="s">
        <v>0</v>
      </c>
      <c r="C6690" s="4">
        <v>192068.82</v>
      </c>
      <c r="D6690" s="15" t="s">
        <v>80</v>
      </c>
      <c r="E6690" t="s">
        <v>60</v>
      </c>
      <c r="F6690">
        <v>75</v>
      </c>
    </row>
    <row r="6691" spans="1:6">
      <c r="A6691" s="7">
        <v>44635</v>
      </c>
      <c r="B6691" t="s">
        <v>0</v>
      </c>
      <c r="C6691" s="4">
        <v>192068.82</v>
      </c>
      <c r="D6691" s="15" t="s">
        <v>80</v>
      </c>
      <c r="E6691" t="s">
        <v>59</v>
      </c>
      <c r="F6691">
        <v>24</v>
      </c>
    </row>
    <row r="6692" spans="1:6">
      <c r="A6692" s="7">
        <v>44635</v>
      </c>
      <c r="B6692" t="s">
        <v>0</v>
      </c>
      <c r="C6692" s="4">
        <v>192068.82</v>
      </c>
      <c r="D6692" s="15" t="s">
        <v>81</v>
      </c>
      <c r="E6692" t="s">
        <v>15</v>
      </c>
      <c r="F6692">
        <v>132</v>
      </c>
    </row>
    <row r="6693" spans="1:6">
      <c r="A6693" s="7">
        <v>44635</v>
      </c>
      <c r="B6693" t="s">
        <v>0</v>
      </c>
      <c r="C6693" s="4">
        <v>192068.82</v>
      </c>
      <c r="D6693" s="15" t="s">
        <v>81</v>
      </c>
      <c r="E6693" t="s">
        <v>16</v>
      </c>
      <c r="F6693">
        <v>0</v>
      </c>
    </row>
    <row r="6694" spans="1:6">
      <c r="A6694" s="7">
        <v>44635</v>
      </c>
      <c r="B6694" t="s">
        <v>0</v>
      </c>
      <c r="C6694" s="4">
        <v>192068.82</v>
      </c>
      <c r="D6694" s="15" t="s">
        <v>81</v>
      </c>
      <c r="E6694" t="s">
        <v>17</v>
      </c>
      <c r="F6694">
        <v>106</v>
      </c>
    </row>
    <row r="6695" spans="1:6">
      <c r="A6695" s="7">
        <v>44635</v>
      </c>
      <c r="B6695" t="s">
        <v>0</v>
      </c>
      <c r="C6695" s="4">
        <v>192068.82</v>
      </c>
      <c r="D6695" s="15" t="s">
        <v>82</v>
      </c>
      <c r="E6695" t="s">
        <v>19</v>
      </c>
      <c r="F6695">
        <v>45</v>
      </c>
    </row>
    <row r="6696" spans="1:6">
      <c r="A6696" s="7">
        <v>44635</v>
      </c>
      <c r="B6696" t="s">
        <v>0</v>
      </c>
      <c r="C6696" s="4">
        <v>192068.82</v>
      </c>
      <c r="D6696" s="15" t="s">
        <v>83</v>
      </c>
      <c r="E6696" t="s">
        <v>14</v>
      </c>
      <c r="F6696">
        <v>6</v>
      </c>
    </row>
    <row r="6697" spans="1:6">
      <c r="A6697" s="7">
        <v>44635</v>
      </c>
      <c r="B6697" t="s">
        <v>0</v>
      </c>
      <c r="C6697" s="4">
        <v>192068.82</v>
      </c>
      <c r="D6697" s="15" t="s">
        <v>84</v>
      </c>
      <c r="E6697" t="s">
        <v>38</v>
      </c>
      <c r="F6697">
        <v>790</v>
      </c>
    </row>
    <row r="6698" spans="1:6">
      <c r="A6698" s="7">
        <v>44635</v>
      </c>
      <c r="B6698" t="s">
        <v>0</v>
      </c>
      <c r="C6698" s="4">
        <v>192068.82</v>
      </c>
      <c r="D6698" s="15" t="s">
        <v>85</v>
      </c>
      <c r="E6698" t="s">
        <v>40</v>
      </c>
      <c r="F6698">
        <v>21175</v>
      </c>
    </row>
    <row r="6699" spans="1:6">
      <c r="A6699" s="7">
        <v>44635</v>
      </c>
      <c r="B6699" t="s">
        <v>0</v>
      </c>
      <c r="C6699" s="4">
        <v>192068.82</v>
      </c>
      <c r="D6699" s="15" t="s">
        <v>86</v>
      </c>
      <c r="E6699" t="s">
        <v>13</v>
      </c>
      <c r="F6699">
        <v>18237</v>
      </c>
    </row>
    <row r="6700" spans="1:6">
      <c r="A6700" s="7">
        <v>44635</v>
      </c>
      <c r="B6700" t="s">
        <v>0</v>
      </c>
      <c r="C6700" s="4">
        <v>192068.82</v>
      </c>
      <c r="D6700" s="15" t="s">
        <v>87</v>
      </c>
      <c r="E6700" t="s">
        <v>37</v>
      </c>
      <c r="F6700">
        <v>210</v>
      </c>
    </row>
    <row r="6701" spans="1:6">
      <c r="A6701" s="7">
        <v>44635</v>
      </c>
      <c r="B6701" t="s">
        <v>0</v>
      </c>
      <c r="C6701" s="4">
        <v>192068.82</v>
      </c>
      <c r="D6701" s="15" t="s">
        <v>88</v>
      </c>
      <c r="E6701" t="s">
        <v>39</v>
      </c>
      <c r="F6701">
        <v>5154</v>
      </c>
    </row>
    <row r="6702" spans="1:6">
      <c r="A6702" s="7">
        <v>44635</v>
      </c>
      <c r="B6702" t="s">
        <v>0</v>
      </c>
      <c r="C6702" s="4">
        <v>192068.82</v>
      </c>
      <c r="D6702" s="15" t="s">
        <v>89</v>
      </c>
      <c r="E6702" t="s">
        <v>20</v>
      </c>
      <c r="F6702">
        <v>285</v>
      </c>
    </row>
    <row r="6703" spans="1:6">
      <c r="A6703" s="7">
        <v>44635</v>
      </c>
      <c r="B6703" t="s">
        <v>0</v>
      </c>
      <c r="C6703" s="4">
        <v>192068.82</v>
      </c>
      <c r="D6703" s="15" t="s">
        <v>89</v>
      </c>
      <c r="E6703" t="s">
        <v>21</v>
      </c>
      <c r="F6703">
        <v>2</v>
      </c>
    </row>
    <row r="6704" spans="1:6">
      <c r="A6704" s="7">
        <v>44635</v>
      </c>
      <c r="B6704" t="s">
        <v>0</v>
      </c>
      <c r="C6704" s="4">
        <v>192068.82</v>
      </c>
      <c r="D6704" s="15" t="s">
        <v>89</v>
      </c>
      <c r="E6704" t="s">
        <v>22</v>
      </c>
      <c r="F6704">
        <v>754</v>
      </c>
    </row>
    <row r="6705" spans="1:6">
      <c r="A6705" s="7">
        <v>44635</v>
      </c>
      <c r="B6705" t="s">
        <v>0</v>
      </c>
      <c r="C6705" s="4">
        <v>192068.82</v>
      </c>
      <c r="D6705" s="15" t="s">
        <v>90</v>
      </c>
      <c r="E6705" t="s">
        <v>91</v>
      </c>
      <c r="F6705">
        <v>0</v>
      </c>
    </row>
    <row r="6706" spans="1:6">
      <c r="A6706" s="7">
        <v>44635</v>
      </c>
      <c r="B6706" t="s">
        <v>0</v>
      </c>
      <c r="C6706" s="4">
        <v>192068.82</v>
      </c>
      <c r="D6706" s="15" t="s">
        <v>90</v>
      </c>
      <c r="E6706" t="s">
        <v>18</v>
      </c>
      <c r="F6706">
        <v>0</v>
      </c>
    </row>
    <row r="6707" spans="1:6">
      <c r="A6707" s="7">
        <v>44635</v>
      </c>
      <c r="B6707" t="s">
        <v>0</v>
      </c>
      <c r="C6707" s="4">
        <v>192068.82</v>
      </c>
      <c r="D6707" s="15" t="s">
        <v>90</v>
      </c>
      <c r="E6707" t="s">
        <v>92</v>
      </c>
      <c r="F6707">
        <v>1</v>
      </c>
    </row>
    <row r="6708" spans="1:6">
      <c r="A6708" s="7">
        <v>44635</v>
      </c>
      <c r="B6708" t="s">
        <v>0</v>
      </c>
      <c r="C6708" s="4">
        <v>192068.82</v>
      </c>
      <c r="D6708" s="15" t="s">
        <v>90</v>
      </c>
      <c r="E6708" t="s">
        <v>93</v>
      </c>
      <c r="F6708">
        <v>1</v>
      </c>
    </row>
    <row r="6709" spans="1:6">
      <c r="A6709" s="7">
        <v>44635</v>
      </c>
      <c r="B6709" t="s">
        <v>0</v>
      </c>
      <c r="C6709" s="4">
        <v>192068.82</v>
      </c>
      <c r="D6709" s="15" t="s">
        <v>90</v>
      </c>
      <c r="E6709" t="s">
        <v>94</v>
      </c>
      <c r="F6709">
        <v>1</v>
      </c>
    </row>
    <row r="6710" spans="1:6">
      <c r="A6710" s="7">
        <v>44636</v>
      </c>
      <c r="B6710" t="s">
        <v>0</v>
      </c>
      <c r="C6710" s="4">
        <v>189265.5</v>
      </c>
      <c r="D6710" s="15" t="s">
        <v>73</v>
      </c>
      <c r="E6710" t="s">
        <v>56</v>
      </c>
      <c r="F6710">
        <v>0</v>
      </c>
    </row>
    <row r="6711" spans="1:6">
      <c r="A6711" s="7">
        <v>44636</v>
      </c>
      <c r="B6711" t="s">
        <v>0</v>
      </c>
      <c r="C6711" s="4">
        <v>189265.5</v>
      </c>
      <c r="D6711" s="15" t="s">
        <v>73</v>
      </c>
      <c r="E6711" t="s">
        <v>55</v>
      </c>
      <c r="F6711">
        <v>0</v>
      </c>
    </row>
    <row r="6712" spans="1:6">
      <c r="A6712" s="7">
        <v>44636</v>
      </c>
      <c r="B6712" t="s">
        <v>0</v>
      </c>
      <c r="C6712" s="4">
        <v>189265.5</v>
      </c>
      <c r="D6712" s="15" t="s">
        <v>76</v>
      </c>
      <c r="E6712" t="s">
        <v>25</v>
      </c>
      <c r="F6712">
        <v>154</v>
      </c>
    </row>
    <row r="6713" spans="1:6">
      <c r="A6713" s="7">
        <v>44636</v>
      </c>
      <c r="B6713" t="s">
        <v>0</v>
      </c>
      <c r="C6713" s="4">
        <v>189265.5</v>
      </c>
      <c r="D6713" s="15" t="s">
        <v>78</v>
      </c>
      <c r="E6713" t="s">
        <v>57</v>
      </c>
      <c r="F6713">
        <v>1</v>
      </c>
    </row>
    <row r="6714" spans="1:6">
      <c r="A6714" s="7">
        <v>44636</v>
      </c>
      <c r="B6714" t="s">
        <v>0</v>
      </c>
      <c r="C6714" s="4">
        <v>189265.5</v>
      </c>
      <c r="D6714" s="15" t="s">
        <v>78</v>
      </c>
      <c r="E6714" t="s">
        <v>58</v>
      </c>
      <c r="F6714">
        <v>53</v>
      </c>
    </row>
    <row r="6715" spans="1:6">
      <c r="A6715" s="7">
        <v>44636</v>
      </c>
      <c r="B6715" t="s">
        <v>0</v>
      </c>
      <c r="C6715" s="4">
        <v>189265.5</v>
      </c>
      <c r="D6715" s="15" t="s">
        <v>79</v>
      </c>
      <c r="E6715" t="s">
        <v>36</v>
      </c>
      <c r="F6715">
        <v>0</v>
      </c>
    </row>
    <row r="6716" spans="1:6">
      <c r="A6716" s="7">
        <v>44636</v>
      </c>
      <c r="B6716" t="s">
        <v>0</v>
      </c>
      <c r="C6716" s="4">
        <v>189265.5</v>
      </c>
      <c r="D6716" s="15" t="s">
        <v>80</v>
      </c>
      <c r="E6716" t="s">
        <v>60</v>
      </c>
      <c r="F6716">
        <v>82</v>
      </c>
    </row>
    <row r="6717" spans="1:6">
      <c r="A6717" s="7">
        <v>44636</v>
      </c>
      <c r="B6717" t="s">
        <v>0</v>
      </c>
      <c r="C6717" s="4">
        <v>189265.5</v>
      </c>
      <c r="D6717" s="15" t="s">
        <v>80</v>
      </c>
      <c r="E6717" t="s">
        <v>59</v>
      </c>
      <c r="F6717">
        <v>18</v>
      </c>
    </row>
    <row r="6718" spans="1:6">
      <c r="A6718" s="7">
        <v>44636</v>
      </c>
      <c r="B6718" t="s">
        <v>0</v>
      </c>
      <c r="C6718" s="4">
        <v>189265.5</v>
      </c>
      <c r="D6718" s="15" t="s">
        <v>81</v>
      </c>
      <c r="E6718" t="s">
        <v>15</v>
      </c>
      <c r="F6718">
        <v>153</v>
      </c>
    </row>
    <row r="6719" spans="1:6">
      <c r="A6719" s="7">
        <v>44636</v>
      </c>
      <c r="B6719" t="s">
        <v>0</v>
      </c>
      <c r="C6719" s="4">
        <v>189265.5</v>
      </c>
      <c r="D6719" s="15" t="s">
        <v>81</v>
      </c>
      <c r="E6719" t="s">
        <v>16</v>
      </c>
      <c r="F6719">
        <v>0</v>
      </c>
    </row>
    <row r="6720" spans="1:6">
      <c r="A6720" s="7">
        <v>44636</v>
      </c>
      <c r="B6720" t="s">
        <v>0</v>
      </c>
      <c r="C6720" s="4">
        <v>189265.5</v>
      </c>
      <c r="D6720" s="15" t="s">
        <v>81</v>
      </c>
      <c r="E6720" t="s">
        <v>17</v>
      </c>
      <c r="F6720">
        <v>85</v>
      </c>
    </row>
    <row r="6721" spans="1:6">
      <c r="A6721" s="7">
        <v>44636</v>
      </c>
      <c r="B6721" t="s">
        <v>0</v>
      </c>
      <c r="C6721" s="4">
        <v>189265.5</v>
      </c>
      <c r="D6721" s="15" t="s">
        <v>82</v>
      </c>
      <c r="E6721" t="s">
        <v>19</v>
      </c>
      <c r="F6721">
        <v>80</v>
      </c>
    </row>
    <row r="6722" spans="1:6">
      <c r="A6722" s="7">
        <v>44636</v>
      </c>
      <c r="B6722" t="s">
        <v>0</v>
      </c>
      <c r="C6722" s="4">
        <v>189265.5</v>
      </c>
      <c r="D6722" s="15" t="s">
        <v>83</v>
      </c>
      <c r="E6722" t="s">
        <v>14</v>
      </c>
      <c r="F6722">
        <v>6</v>
      </c>
    </row>
    <row r="6723" spans="1:6">
      <c r="A6723" s="7">
        <v>44636</v>
      </c>
      <c r="B6723" t="s">
        <v>0</v>
      </c>
      <c r="C6723" s="4">
        <v>189265.5</v>
      </c>
      <c r="D6723" s="15" t="s">
        <v>84</v>
      </c>
      <c r="E6723" t="s">
        <v>38</v>
      </c>
      <c r="F6723">
        <v>819</v>
      </c>
    </row>
    <row r="6724" spans="1:6">
      <c r="A6724" s="7">
        <v>44636</v>
      </c>
      <c r="B6724" t="s">
        <v>0</v>
      </c>
      <c r="C6724" s="4">
        <v>189265.5</v>
      </c>
      <c r="D6724" s="15" t="s">
        <v>85</v>
      </c>
      <c r="E6724" t="s">
        <v>40</v>
      </c>
      <c r="F6724">
        <v>20118</v>
      </c>
    </row>
    <row r="6725" spans="1:6">
      <c r="A6725" s="7">
        <v>44636</v>
      </c>
      <c r="B6725" t="s">
        <v>0</v>
      </c>
      <c r="C6725" s="4">
        <v>189265.5</v>
      </c>
      <c r="D6725" s="15" t="s">
        <v>86</v>
      </c>
      <c r="E6725" t="s">
        <v>13</v>
      </c>
      <c r="F6725">
        <v>13808</v>
      </c>
    </row>
    <row r="6726" spans="1:6">
      <c r="A6726" s="7">
        <v>44636</v>
      </c>
      <c r="B6726" t="s">
        <v>0</v>
      </c>
      <c r="C6726" s="4">
        <v>189265.5</v>
      </c>
      <c r="D6726" s="15" t="s">
        <v>87</v>
      </c>
      <c r="E6726" t="s">
        <v>37</v>
      </c>
      <c r="F6726">
        <v>331</v>
      </c>
    </row>
    <row r="6727" spans="1:6">
      <c r="A6727" s="7">
        <v>44636</v>
      </c>
      <c r="B6727" t="s">
        <v>0</v>
      </c>
      <c r="C6727" s="4">
        <v>189265.5</v>
      </c>
      <c r="D6727" s="15" t="s">
        <v>88</v>
      </c>
      <c r="E6727" t="s">
        <v>39</v>
      </c>
      <c r="F6727">
        <v>4637</v>
      </c>
    </row>
    <row r="6728" spans="1:6">
      <c r="A6728" s="7">
        <v>44636</v>
      </c>
      <c r="B6728" t="s">
        <v>0</v>
      </c>
      <c r="C6728" s="4">
        <v>189265.5</v>
      </c>
      <c r="D6728" s="15" t="s">
        <v>89</v>
      </c>
      <c r="E6728" t="s">
        <v>20</v>
      </c>
      <c r="F6728">
        <v>252</v>
      </c>
    </row>
    <row r="6729" spans="1:6">
      <c r="A6729" s="7">
        <v>44636</v>
      </c>
      <c r="B6729" t="s">
        <v>0</v>
      </c>
      <c r="C6729" s="4">
        <v>189265.5</v>
      </c>
      <c r="D6729" s="15" t="s">
        <v>89</v>
      </c>
      <c r="E6729" t="s">
        <v>21</v>
      </c>
      <c r="F6729">
        <v>2</v>
      </c>
    </row>
    <row r="6730" spans="1:6">
      <c r="A6730" s="7">
        <v>44636</v>
      </c>
      <c r="B6730" t="s">
        <v>0</v>
      </c>
      <c r="C6730" s="4">
        <v>189265.5</v>
      </c>
      <c r="D6730" s="15" t="s">
        <v>89</v>
      </c>
      <c r="E6730" t="s">
        <v>22</v>
      </c>
      <c r="F6730">
        <v>723</v>
      </c>
    </row>
    <row r="6731" spans="1:6">
      <c r="A6731" s="7">
        <v>44636</v>
      </c>
      <c r="B6731" t="s">
        <v>0</v>
      </c>
      <c r="C6731" s="4">
        <v>189265.5</v>
      </c>
      <c r="D6731" s="15" t="s">
        <v>90</v>
      </c>
      <c r="E6731" t="s">
        <v>91</v>
      </c>
      <c r="F6731">
        <v>1</v>
      </c>
    </row>
    <row r="6732" spans="1:6">
      <c r="A6732" s="7">
        <v>44636</v>
      </c>
      <c r="B6732" t="s">
        <v>0</v>
      </c>
      <c r="C6732" s="4">
        <v>189265.5</v>
      </c>
      <c r="D6732" s="15" t="s">
        <v>90</v>
      </c>
      <c r="E6732" t="s">
        <v>18</v>
      </c>
      <c r="F6732">
        <v>0</v>
      </c>
    </row>
    <row r="6733" spans="1:6">
      <c r="A6733" s="7">
        <v>44636</v>
      </c>
      <c r="B6733" t="s">
        <v>0</v>
      </c>
      <c r="C6733" s="4">
        <v>189265.5</v>
      </c>
      <c r="D6733" s="15" t="s">
        <v>90</v>
      </c>
      <c r="E6733" t="s">
        <v>92</v>
      </c>
      <c r="F6733">
        <v>1</v>
      </c>
    </row>
    <row r="6734" spans="1:6">
      <c r="A6734" s="7">
        <v>44636</v>
      </c>
      <c r="B6734" t="s">
        <v>0</v>
      </c>
      <c r="C6734" s="4">
        <v>189265.5</v>
      </c>
      <c r="D6734" s="15" t="s">
        <v>90</v>
      </c>
      <c r="E6734" t="s">
        <v>93</v>
      </c>
      <c r="F6734">
        <v>0</v>
      </c>
    </row>
    <row r="6735" spans="1:6">
      <c r="A6735" s="7">
        <v>44636</v>
      </c>
      <c r="B6735" t="s">
        <v>0</v>
      </c>
      <c r="C6735" s="4">
        <v>189265.5</v>
      </c>
      <c r="D6735" s="15" t="s">
        <v>90</v>
      </c>
      <c r="E6735" t="s">
        <v>94</v>
      </c>
      <c r="F6735">
        <v>1</v>
      </c>
    </row>
    <row r="6736" spans="1:6">
      <c r="A6736" s="7">
        <v>44637</v>
      </c>
      <c r="B6736" t="s">
        <v>0</v>
      </c>
      <c r="C6736" s="4">
        <v>176942.7</v>
      </c>
      <c r="D6736" s="15" t="s">
        <v>73</v>
      </c>
      <c r="E6736" t="s">
        <v>56</v>
      </c>
      <c r="F6736">
        <v>0</v>
      </c>
    </row>
    <row r="6737" spans="1:6">
      <c r="A6737" s="7">
        <v>44637</v>
      </c>
      <c r="B6737" t="s">
        <v>0</v>
      </c>
      <c r="C6737" s="4">
        <v>176942.7</v>
      </c>
      <c r="D6737" s="15" t="s">
        <v>73</v>
      </c>
      <c r="E6737" t="s">
        <v>55</v>
      </c>
      <c r="F6737">
        <v>0</v>
      </c>
    </row>
    <row r="6738" spans="1:6">
      <c r="A6738" s="7">
        <v>44637</v>
      </c>
      <c r="B6738" t="s">
        <v>0</v>
      </c>
      <c r="C6738" s="4">
        <v>176942.7</v>
      </c>
      <c r="D6738" s="15" t="s">
        <v>76</v>
      </c>
      <c r="E6738" t="s">
        <v>25</v>
      </c>
      <c r="F6738">
        <v>90</v>
      </c>
    </row>
    <row r="6739" spans="1:6">
      <c r="A6739" s="7">
        <v>44637</v>
      </c>
      <c r="B6739" t="s">
        <v>0</v>
      </c>
      <c r="C6739" s="4">
        <v>176942.7</v>
      </c>
      <c r="D6739" s="15" t="s">
        <v>78</v>
      </c>
      <c r="E6739" t="s">
        <v>57</v>
      </c>
      <c r="F6739">
        <v>1</v>
      </c>
    </row>
    <row r="6740" spans="1:6">
      <c r="A6740" s="7">
        <v>44637</v>
      </c>
      <c r="B6740" t="s">
        <v>0</v>
      </c>
      <c r="C6740" s="4">
        <v>176942.7</v>
      </c>
      <c r="D6740" s="15" t="s">
        <v>78</v>
      </c>
      <c r="E6740" t="s">
        <v>58</v>
      </c>
      <c r="F6740">
        <v>61</v>
      </c>
    </row>
    <row r="6741" spans="1:6">
      <c r="A6741" s="7">
        <v>44637</v>
      </c>
      <c r="B6741" t="s">
        <v>0</v>
      </c>
      <c r="C6741" s="4">
        <v>176942.7</v>
      </c>
      <c r="D6741" s="15" t="s">
        <v>79</v>
      </c>
      <c r="E6741" t="s">
        <v>36</v>
      </c>
      <c r="F6741">
        <v>0</v>
      </c>
    </row>
    <row r="6742" spans="1:6">
      <c r="A6742" s="7">
        <v>44637</v>
      </c>
      <c r="B6742" t="s">
        <v>0</v>
      </c>
      <c r="C6742" s="4">
        <v>176942.7</v>
      </c>
      <c r="D6742" s="15" t="s">
        <v>80</v>
      </c>
      <c r="E6742" t="s">
        <v>60</v>
      </c>
      <c r="F6742">
        <v>104</v>
      </c>
    </row>
    <row r="6743" spans="1:6">
      <c r="A6743" s="7">
        <v>44637</v>
      </c>
      <c r="B6743" t="s">
        <v>0</v>
      </c>
      <c r="C6743" s="4">
        <v>176942.7</v>
      </c>
      <c r="D6743" s="15" t="s">
        <v>80</v>
      </c>
      <c r="E6743" t="s">
        <v>59</v>
      </c>
      <c r="F6743">
        <v>20</v>
      </c>
    </row>
    <row r="6744" spans="1:6">
      <c r="A6744" s="7">
        <v>44637</v>
      </c>
      <c r="B6744" t="s">
        <v>0</v>
      </c>
      <c r="C6744" s="4">
        <v>176942.7</v>
      </c>
      <c r="D6744" s="15" t="s">
        <v>81</v>
      </c>
      <c r="E6744" t="s">
        <v>15</v>
      </c>
      <c r="F6744">
        <v>95</v>
      </c>
    </row>
    <row r="6745" spans="1:6">
      <c r="A6745" s="7">
        <v>44637</v>
      </c>
      <c r="B6745" t="s">
        <v>0</v>
      </c>
      <c r="C6745" s="4">
        <v>176942.7</v>
      </c>
      <c r="D6745" s="15" t="s">
        <v>81</v>
      </c>
      <c r="E6745" t="s">
        <v>16</v>
      </c>
      <c r="F6745">
        <v>0</v>
      </c>
    </row>
    <row r="6746" spans="1:6">
      <c r="A6746" s="7">
        <v>44637</v>
      </c>
      <c r="B6746" t="s">
        <v>0</v>
      </c>
      <c r="C6746" s="4">
        <v>176942.7</v>
      </c>
      <c r="D6746" s="15" t="s">
        <v>81</v>
      </c>
      <c r="E6746" t="s">
        <v>17</v>
      </c>
      <c r="F6746">
        <v>91</v>
      </c>
    </row>
    <row r="6747" spans="1:6">
      <c r="A6747" s="7">
        <v>44637</v>
      </c>
      <c r="B6747" t="s">
        <v>0</v>
      </c>
      <c r="C6747" s="4">
        <v>176942.7</v>
      </c>
      <c r="D6747" s="15" t="s">
        <v>82</v>
      </c>
      <c r="E6747" t="s">
        <v>19</v>
      </c>
      <c r="F6747">
        <v>135</v>
      </c>
    </row>
    <row r="6748" spans="1:6">
      <c r="A6748" s="7">
        <v>44637</v>
      </c>
      <c r="B6748" t="s">
        <v>0</v>
      </c>
      <c r="C6748" s="4">
        <v>176942.7</v>
      </c>
      <c r="D6748" s="15" t="s">
        <v>83</v>
      </c>
      <c r="E6748" t="s">
        <v>14</v>
      </c>
      <c r="F6748">
        <v>6</v>
      </c>
    </row>
    <row r="6749" spans="1:6">
      <c r="A6749" s="7">
        <v>44637</v>
      </c>
      <c r="B6749" t="s">
        <v>0</v>
      </c>
      <c r="C6749" s="4">
        <v>176942.7</v>
      </c>
      <c r="D6749" s="15" t="s">
        <v>84</v>
      </c>
      <c r="E6749" t="s">
        <v>38</v>
      </c>
      <c r="F6749">
        <v>775</v>
      </c>
    </row>
    <row r="6750" spans="1:6">
      <c r="A6750" s="7">
        <v>44637</v>
      </c>
      <c r="B6750" t="s">
        <v>0</v>
      </c>
      <c r="C6750" s="4">
        <v>176942.7</v>
      </c>
      <c r="D6750" s="15" t="s">
        <v>85</v>
      </c>
      <c r="E6750" t="s">
        <v>40</v>
      </c>
      <c r="F6750">
        <v>20336</v>
      </c>
    </row>
    <row r="6751" spans="1:6">
      <c r="A6751" s="7">
        <v>44637</v>
      </c>
      <c r="B6751" t="s">
        <v>0</v>
      </c>
      <c r="C6751" s="4">
        <v>176942.7</v>
      </c>
      <c r="D6751" s="15" t="s">
        <v>86</v>
      </c>
      <c r="E6751" t="s">
        <v>13</v>
      </c>
      <c r="F6751">
        <v>23136</v>
      </c>
    </row>
    <row r="6752" spans="1:6">
      <c r="A6752" s="7">
        <v>44637</v>
      </c>
      <c r="B6752" t="s">
        <v>0</v>
      </c>
      <c r="C6752" s="4">
        <v>176942.7</v>
      </c>
      <c r="D6752" s="15" t="s">
        <v>87</v>
      </c>
      <c r="E6752" t="s">
        <v>37</v>
      </c>
      <c r="F6752">
        <v>1358</v>
      </c>
    </row>
    <row r="6753" spans="1:6">
      <c r="A6753" s="7">
        <v>44637</v>
      </c>
      <c r="B6753" t="s">
        <v>0</v>
      </c>
      <c r="C6753" s="4">
        <v>176942.7</v>
      </c>
      <c r="D6753" s="15" t="s">
        <v>88</v>
      </c>
      <c r="E6753" t="s">
        <v>39</v>
      </c>
      <c r="F6753">
        <v>6101</v>
      </c>
    </row>
    <row r="6754" spans="1:6">
      <c r="A6754" s="7">
        <v>44637</v>
      </c>
      <c r="B6754" t="s">
        <v>0</v>
      </c>
      <c r="C6754" s="4">
        <v>176942.7</v>
      </c>
      <c r="D6754" s="15" t="s">
        <v>89</v>
      </c>
      <c r="E6754" t="s">
        <v>20</v>
      </c>
      <c r="F6754">
        <v>152</v>
      </c>
    </row>
    <row r="6755" spans="1:6">
      <c r="A6755" s="7">
        <v>44637</v>
      </c>
      <c r="B6755" t="s">
        <v>0</v>
      </c>
      <c r="C6755" s="4">
        <v>176942.7</v>
      </c>
      <c r="D6755" s="15" t="s">
        <v>89</v>
      </c>
      <c r="E6755" t="s">
        <v>21</v>
      </c>
      <c r="F6755">
        <v>2</v>
      </c>
    </row>
    <row r="6756" spans="1:6">
      <c r="A6756" s="7">
        <v>44637</v>
      </c>
      <c r="B6756" t="s">
        <v>0</v>
      </c>
      <c r="C6756" s="4">
        <v>176942.7</v>
      </c>
      <c r="D6756" s="15" t="s">
        <v>89</v>
      </c>
      <c r="E6756" t="s">
        <v>22</v>
      </c>
      <c r="F6756">
        <v>539</v>
      </c>
    </row>
    <row r="6757" spans="1:6">
      <c r="A6757" s="7">
        <v>44637</v>
      </c>
      <c r="B6757" t="s">
        <v>0</v>
      </c>
      <c r="C6757" s="4">
        <v>176942.7</v>
      </c>
      <c r="D6757" s="15" t="s">
        <v>90</v>
      </c>
      <c r="E6757" t="s">
        <v>91</v>
      </c>
      <c r="F6757">
        <v>0</v>
      </c>
    </row>
    <row r="6758" spans="1:6">
      <c r="A6758" s="7">
        <v>44637</v>
      </c>
      <c r="B6758" t="s">
        <v>0</v>
      </c>
      <c r="C6758" s="4">
        <v>176942.7</v>
      </c>
      <c r="D6758" s="15" t="s">
        <v>90</v>
      </c>
      <c r="E6758" t="s">
        <v>18</v>
      </c>
      <c r="F6758">
        <v>0</v>
      </c>
    </row>
    <row r="6759" spans="1:6">
      <c r="A6759" s="7">
        <v>44637</v>
      </c>
      <c r="B6759" t="s">
        <v>0</v>
      </c>
      <c r="C6759" s="4">
        <v>176942.7</v>
      </c>
      <c r="D6759" s="15" t="s">
        <v>90</v>
      </c>
      <c r="E6759" t="s">
        <v>92</v>
      </c>
      <c r="F6759">
        <v>1</v>
      </c>
    </row>
    <row r="6760" spans="1:6">
      <c r="A6760" s="7">
        <v>44637</v>
      </c>
      <c r="B6760" t="s">
        <v>0</v>
      </c>
      <c r="C6760" s="4">
        <v>176942.7</v>
      </c>
      <c r="D6760" s="15" t="s">
        <v>90</v>
      </c>
      <c r="E6760" t="s">
        <v>93</v>
      </c>
      <c r="F6760">
        <v>0</v>
      </c>
    </row>
    <row r="6761" spans="1:6">
      <c r="A6761" s="7">
        <v>44637</v>
      </c>
      <c r="B6761" t="s">
        <v>0</v>
      </c>
      <c r="C6761" s="4">
        <v>176942.7</v>
      </c>
      <c r="D6761" s="15" t="s">
        <v>90</v>
      </c>
      <c r="E6761" t="s">
        <v>94</v>
      </c>
      <c r="F6761">
        <v>1</v>
      </c>
    </row>
    <row r="6762" spans="1:6">
      <c r="A6762" s="7">
        <v>44638</v>
      </c>
      <c r="B6762" t="s">
        <v>0</v>
      </c>
      <c r="C6762" s="4">
        <v>158005.85999999999</v>
      </c>
      <c r="D6762" s="15" t="s">
        <v>73</v>
      </c>
      <c r="E6762" t="s">
        <v>56</v>
      </c>
      <c r="F6762">
        <v>0</v>
      </c>
    </row>
    <row r="6763" spans="1:6">
      <c r="A6763" s="7">
        <v>44638</v>
      </c>
      <c r="B6763" t="s">
        <v>0</v>
      </c>
      <c r="C6763" s="4">
        <v>158005.85999999999</v>
      </c>
      <c r="D6763" s="15" t="s">
        <v>73</v>
      </c>
      <c r="E6763" t="s">
        <v>55</v>
      </c>
      <c r="F6763">
        <v>0</v>
      </c>
    </row>
    <row r="6764" spans="1:6">
      <c r="A6764" s="7">
        <v>44638</v>
      </c>
      <c r="B6764" t="s">
        <v>0</v>
      </c>
      <c r="C6764" s="4">
        <v>158005.85999999999</v>
      </c>
      <c r="D6764" s="15" t="s">
        <v>76</v>
      </c>
      <c r="E6764" t="s">
        <v>25</v>
      </c>
      <c r="F6764">
        <v>121</v>
      </c>
    </row>
    <row r="6765" spans="1:6">
      <c r="A6765" s="7">
        <v>44638</v>
      </c>
      <c r="B6765" t="s">
        <v>0</v>
      </c>
      <c r="C6765" s="4">
        <v>158005.85999999999</v>
      </c>
      <c r="D6765" s="15" t="s">
        <v>78</v>
      </c>
      <c r="E6765" t="s">
        <v>57</v>
      </c>
      <c r="F6765">
        <v>0</v>
      </c>
    </row>
    <row r="6766" spans="1:6">
      <c r="A6766" s="7">
        <v>44638</v>
      </c>
      <c r="B6766" t="s">
        <v>0</v>
      </c>
      <c r="C6766" s="4">
        <v>158005.85999999999</v>
      </c>
      <c r="D6766" s="15" t="s">
        <v>78</v>
      </c>
      <c r="E6766" t="s">
        <v>58</v>
      </c>
      <c r="F6766">
        <v>67</v>
      </c>
    </row>
    <row r="6767" spans="1:6">
      <c r="A6767" s="7">
        <v>44638</v>
      </c>
      <c r="B6767" t="s">
        <v>0</v>
      </c>
      <c r="C6767" s="4">
        <v>158005.85999999999</v>
      </c>
      <c r="D6767" s="15" t="s">
        <v>79</v>
      </c>
      <c r="E6767" t="s">
        <v>36</v>
      </c>
      <c r="F6767">
        <v>0</v>
      </c>
    </row>
    <row r="6768" spans="1:6">
      <c r="A6768" s="7">
        <v>44638</v>
      </c>
      <c r="B6768" t="s">
        <v>0</v>
      </c>
      <c r="C6768" s="4">
        <v>158005.85999999999</v>
      </c>
      <c r="D6768" s="15" t="s">
        <v>80</v>
      </c>
      <c r="E6768" t="s">
        <v>60</v>
      </c>
      <c r="F6768">
        <v>118</v>
      </c>
    </row>
    <row r="6769" spans="1:6">
      <c r="A6769" s="7">
        <v>44638</v>
      </c>
      <c r="B6769" t="s">
        <v>0</v>
      </c>
      <c r="C6769" s="4">
        <v>158005.85999999999</v>
      </c>
      <c r="D6769" s="15" t="s">
        <v>80</v>
      </c>
      <c r="E6769" t="s">
        <v>59</v>
      </c>
      <c r="F6769">
        <v>15</v>
      </c>
    </row>
    <row r="6770" spans="1:6">
      <c r="A6770" s="7">
        <v>44638</v>
      </c>
      <c r="B6770" t="s">
        <v>0</v>
      </c>
      <c r="C6770" s="4">
        <v>158005.85999999999</v>
      </c>
      <c r="D6770" s="15" t="s">
        <v>81</v>
      </c>
      <c r="E6770" t="s">
        <v>15</v>
      </c>
      <c r="F6770">
        <v>102</v>
      </c>
    </row>
    <row r="6771" spans="1:6">
      <c r="A6771" s="7">
        <v>44638</v>
      </c>
      <c r="B6771" t="s">
        <v>0</v>
      </c>
      <c r="C6771" s="4">
        <v>158005.85999999999</v>
      </c>
      <c r="D6771" s="15" t="s">
        <v>81</v>
      </c>
      <c r="E6771" t="s">
        <v>16</v>
      </c>
      <c r="F6771">
        <v>0</v>
      </c>
    </row>
    <row r="6772" spans="1:6">
      <c r="A6772" s="7">
        <v>44638</v>
      </c>
      <c r="B6772" t="s">
        <v>0</v>
      </c>
      <c r="C6772" s="4">
        <v>158005.85999999999</v>
      </c>
      <c r="D6772" s="15" t="s">
        <v>81</v>
      </c>
      <c r="E6772" t="s">
        <v>17</v>
      </c>
      <c r="F6772">
        <v>77</v>
      </c>
    </row>
    <row r="6773" spans="1:6">
      <c r="A6773" s="7">
        <v>44638</v>
      </c>
      <c r="B6773" t="s">
        <v>0</v>
      </c>
      <c r="C6773" s="4">
        <v>158005.85999999999</v>
      </c>
      <c r="D6773" s="15" t="s">
        <v>82</v>
      </c>
      <c r="E6773" t="s">
        <v>19</v>
      </c>
      <c r="F6773">
        <v>111</v>
      </c>
    </row>
    <row r="6774" spans="1:6">
      <c r="A6774" s="7">
        <v>44638</v>
      </c>
      <c r="B6774" t="s">
        <v>0</v>
      </c>
      <c r="C6774" s="4">
        <v>158005.85999999999</v>
      </c>
      <c r="D6774" s="15" t="s">
        <v>83</v>
      </c>
      <c r="E6774" t="s">
        <v>14</v>
      </c>
      <c r="F6774">
        <v>6</v>
      </c>
    </row>
    <row r="6775" spans="1:6">
      <c r="A6775" s="7">
        <v>44638</v>
      </c>
      <c r="B6775" t="s">
        <v>0</v>
      </c>
      <c r="C6775" s="4">
        <v>158005.85999999999</v>
      </c>
      <c r="D6775" s="15" t="s">
        <v>84</v>
      </c>
      <c r="E6775" t="s">
        <v>38</v>
      </c>
      <c r="F6775">
        <v>865</v>
      </c>
    </row>
    <row r="6776" spans="1:6">
      <c r="A6776" s="7">
        <v>44638</v>
      </c>
      <c r="B6776" t="s">
        <v>0</v>
      </c>
      <c r="C6776" s="4">
        <v>158005.85999999999</v>
      </c>
      <c r="D6776" s="15" t="s">
        <v>85</v>
      </c>
      <c r="E6776" t="s">
        <v>40</v>
      </c>
      <c r="F6776">
        <v>21949</v>
      </c>
    </row>
    <row r="6777" spans="1:6">
      <c r="A6777" s="7">
        <v>44638</v>
      </c>
      <c r="B6777" t="s">
        <v>0</v>
      </c>
      <c r="C6777" s="4">
        <v>158005.85999999999</v>
      </c>
      <c r="D6777" s="15" t="s">
        <v>86</v>
      </c>
      <c r="E6777" t="s">
        <v>13</v>
      </c>
      <c r="F6777">
        <v>24143</v>
      </c>
    </row>
    <row r="6778" spans="1:6">
      <c r="A6778" s="7">
        <v>44638</v>
      </c>
      <c r="B6778" t="s">
        <v>0</v>
      </c>
      <c r="C6778" s="4">
        <v>158005.85999999999</v>
      </c>
      <c r="D6778" s="15" t="s">
        <v>87</v>
      </c>
      <c r="E6778" t="s">
        <v>37</v>
      </c>
      <c r="F6778">
        <v>199</v>
      </c>
    </row>
    <row r="6779" spans="1:6">
      <c r="A6779" s="7">
        <v>44638</v>
      </c>
      <c r="B6779" t="s">
        <v>0</v>
      </c>
      <c r="C6779" s="4">
        <v>158005.85999999999</v>
      </c>
      <c r="D6779" s="15" t="s">
        <v>88</v>
      </c>
      <c r="E6779" t="s">
        <v>39</v>
      </c>
      <c r="F6779">
        <v>3530</v>
      </c>
    </row>
    <row r="6780" spans="1:6">
      <c r="A6780" s="7">
        <v>44638</v>
      </c>
      <c r="B6780" t="s">
        <v>0</v>
      </c>
      <c r="C6780" s="4">
        <v>158005.85999999999</v>
      </c>
      <c r="D6780" s="15" t="s">
        <v>89</v>
      </c>
      <c r="E6780" t="s">
        <v>20</v>
      </c>
      <c r="F6780">
        <v>168</v>
      </c>
    </row>
    <row r="6781" spans="1:6">
      <c r="A6781" s="7">
        <v>44638</v>
      </c>
      <c r="B6781" t="s">
        <v>0</v>
      </c>
      <c r="C6781" s="4">
        <v>158005.85999999999</v>
      </c>
      <c r="D6781" s="15" t="s">
        <v>89</v>
      </c>
      <c r="E6781" t="s">
        <v>21</v>
      </c>
      <c r="F6781">
        <v>2</v>
      </c>
    </row>
    <row r="6782" spans="1:6">
      <c r="A6782" s="7">
        <v>44638</v>
      </c>
      <c r="B6782" t="s">
        <v>0</v>
      </c>
      <c r="C6782" s="4">
        <v>158005.85999999999</v>
      </c>
      <c r="D6782" s="15" t="s">
        <v>89</v>
      </c>
      <c r="E6782" t="s">
        <v>22</v>
      </c>
      <c r="F6782">
        <v>527</v>
      </c>
    </row>
    <row r="6783" spans="1:6">
      <c r="A6783" s="7">
        <v>44638</v>
      </c>
      <c r="B6783" t="s">
        <v>0</v>
      </c>
      <c r="C6783" s="4">
        <v>158005.85999999999</v>
      </c>
      <c r="D6783" s="15" t="s">
        <v>90</v>
      </c>
      <c r="E6783" t="s">
        <v>91</v>
      </c>
      <c r="F6783">
        <v>0</v>
      </c>
    </row>
    <row r="6784" spans="1:6">
      <c r="A6784" s="7">
        <v>44638</v>
      </c>
      <c r="B6784" t="s">
        <v>0</v>
      </c>
      <c r="C6784" s="4">
        <v>158005.85999999999</v>
      </c>
      <c r="D6784" s="15" t="s">
        <v>90</v>
      </c>
      <c r="E6784" t="s">
        <v>18</v>
      </c>
      <c r="F6784">
        <v>0</v>
      </c>
    </row>
    <row r="6785" spans="1:6">
      <c r="A6785" s="7">
        <v>44638</v>
      </c>
      <c r="B6785" t="s">
        <v>0</v>
      </c>
      <c r="C6785" s="4">
        <v>158005.85999999999</v>
      </c>
      <c r="D6785" s="15" t="s">
        <v>90</v>
      </c>
      <c r="E6785" t="s">
        <v>92</v>
      </c>
      <c r="F6785">
        <v>1</v>
      </c>
    </row>
    <row r="6786" spans="1:6">
      <c r="A6786" s="7">
        <v>44638</v>
      </c>
      <c r="B6786" t="s">
        <v>0</v>
      </c>
      <c r="C6786" s="4">
        <v>158005.85999999999</v>
      </c>
      <c r="D6786" s="15" t="s">
        <v>90</v>
      </c>
      <c r="E6786" t="s">
        <v>93</v>
      </c>
      <c r="F6786">
        <v>1</v>
      </c>
    </row>
    <row r="6787" spans="1:6">
      <c r="A6787" s="7">
        <v>44638</v>
      </c>
      <c r="B6787" t="s">
        <v>0</v>
      </c>
      <c r="C6787" s="4">
        <v>158005.85999999999</v>
      </c>
      <c r="D6787" s="15" t="s">
        <v>90</v>
      </c>
      <c r="E6787" t="s">
        <v>94</v>
      </c>
      <c r="F6787">
        <v>0</v>
      </c>
    </row>
    <row r="6788" spans="1:6">
      <c r="A6788" s="7">
        <v>44639</v>
      </c>
      <c r="B6788" t="s">
        <v>0</v>
      </c>
      <c r="C6788" s="4">
        <v>185844.3</v>
      </c>
      <c r="D6788" s="15" t="s">
        <v>73</v>
      </c>
      <c r="E6788" t="s">
        <v>56</v>
      </c>
      <c r="F6788">
        <v>0</v>
      </c>
    </row>
    <row r="6789" spans="1:6">
      <c r="A6789" s="7">
        <v>44639</v>
      </c>
      <c r="B6789" t="s">
        <v>0</v>
      </c>
      <c r="C6789" s="4">
        <v>185844.3</v>
      </c>
      <c r="D6789" s="15" t="s">
        <v>73</v>
      </c>
      <c r="E6789" t="s">
        <v>55</v>
      </c>
      <c r="F6789">
        <v>0</v>
      </c>
    </row>
    <row r="6790" spans="1:6">
      <c r="A6790" s="7">
        <v>44639</v>
      </c>
      <c r="B6790" t="s">
        <v>0</v>
      </c>
      <c r="C6790" s="4">
        <v>185844.3</v>
      </c>
      <c r="D6790" s="15" t="s">
        <v>76</v>
      </c>
      <c r="E6790" t="s">
        <v>25</v>
      </c>
      <c r="F6790">
        <v>171</v>
      </c>
    </row>
    <row r="6791" spans="1:6">
      <c r="A6791" s="7">
        <v>44639</v>
      </c>
      <c r="B6791" t="s">
        <v>0</v>
      </c>
      <c r="C6791" s="4">
        <v>185844.3</v>
      </c>
      <c r="D6791" s="15" t="s">
        <v>78</v>
      </c>
      <c r="E6791" t="s">
        <v>57</v>
      </c>
      <c r="F6791">
        <v>0</v>
      </c>
    </row>
    <row r="6792" spans="1:6">
      <c r="A6792" s="7">
        <v>44639</v>
      </c>
      <c r="B6792" t="s">
        <v>0</v>
      </c>
      <c r="C6792" s="4">
        <v>185844.3</v>
      </c>
      <c r="D6792" s="15" t="s">
        <v>78</v>
      </c>
      <c r="E6792" t="s">
        <v>58</v>
      </c>
      <c r="F6792">
        <v>44</v>
      </c>
    </row>
    <row r="6793" spans="1:6">
      <c r="A6793" s="7">
        <v>44639</v>
      </c>
      <c r="B6793" t="s">
        <v>0</v>
      </c>
      <c r="C6793" s="4">
        <v>185844.3</v>
      </c>
      <c r="D6793" s="15" t="s">
        <v>79</v>
      </c>
      <c r="E6793" t="s">
        <v>36</v>
      </c>
      <c r="F6793">
        <v>0</v>
      </c>
    </row>
    <row r="6794" spans="1:6">
      <c r="A6794" s="7">
        <v>44639</v>
      </c>
      <c r="B6794" t="s">
        <v>0</v>
      </c>
      <c r="C6794" s="4">
        <v>185844.3</v>
      </c>
      <c r="D6794" s="15" t="s">
        <v>80</v>
      </c>
      <c r="E6794" t="s">
        <v>60</v>
      </c>
      <c r="F6794">
        <v>107</v>
      </c>
    </row>
    <row r="6795" spans="1:6">
      <c r="A6795" s="7">
        <v>44639</v>
      </c>
      <c r="B6795" t="s">
        <v>0</v>
      </c>
      <c r="C6795" s="4">
        <v>185844.3</v>
      </c>
      <c r="D6795" s="15" t="s">
        <v>80</v>
      </c>
      <c r="E6795" t="s">
        <v>59</v>
      </c>
      <c r="F6795">
        <v>27</v>
      </c>
    </row>
    <row r="6796" spans="1:6">
      <c r="A6796" s="7">
        <v>44639</v>
      </c>
      <c r="B6796" t="s">
        <v>0</v>
      </c>
      <c r="C6796" s="4">
        <v>185844.3</v>
      </c>
      <c r="D6796" s="15" t="s">
        <v>81</v>
      </c>
      <c r="E6796" t="s">
        <v>15</v>
      </c>
      <c r="F6796">
        <v>104</v>
      </c>
    </row>
    <row r="6797" spans="1:6">
      <c r="A6797" s="7">
        <v>44639</v>
      </c>
      <c r="B6797" t="s">
        <v>0</v>
      </c>
      <c r="C6797" s="4">
        <v>185844.3</v>
      </c>
      <c r="D6797" s="15" t="s">
        <v>81</v>
      </c>
      <c r="E6797" t="s">
        <v>16</v>
      </c>
      <c r="F6797">
        <v>0</v>
      </c>
    </row>
    <row r="6798" spans="1:6">
      <c r="A6798" s="7">
        <v>44639</v>
      </c>
      <c r="B6798" t="s">
        <v>0</v>
      </c>
      <c r="C6798" s="4">
        <v>185844.3</v>
      </c>
      <c r="D6798" s="15" t="s">
        <v>81</v>
      </c>
      <c r="E6798" t="s">
        <v>17</v>
      </c>
      <c r="F6798">
        <v>102</v>
      </c>
    </row>
    <row r="6799" spans="1:6">
      <c r="A6799" s="7">
        <v>44639</v>
      </c>
      <c r="B6799" t="s">
        <v>0</v>
      </c>
      <c r="C6799" s="4">
        <v>185844.3</v>
      </c>
      <c r="D6799" s="15" t="s">
        <v>82</v>
      </c>
      <c r="E6799" t="s">
        <v>19</v>
      </c>
      <c r="F6799">
        <v>87</v>
      </c>
    </row>
    <row r="6800" spans="1:6">
      <c r="A6800" s="7">
        <v>44639</v>
      </c>
      <c r="B6800" t="s">
        <v>0</v>
      </c>
      <c r="C6800" s="4">
        <v>185844.3</v>
      </c>
      <c r="D6800" s="15" t="s">
        <v>83</v>
      </c>
      <c r="E6800" t="s">
        <v>14</v>
      </c>
      <c r="F6800">
        <v>9</v>
      </c>
    </row>
    <row r="6801" spans="1:6">
      <c r="A6801" s="7">
        <v>44639</v>
      </c>
      <c r="B6801" t="s">
        <v>0</v>
      </c>
      <c r="C6801" s="4">
        <v>185844.3</v>
      </c>
      <c r="D6801" s="15" t="s">
        <v>84</v>
      </c>
      <c r="E6801" t="s">
        <v>38</v>
      </c>
      <c r="F6801">
        <v>763</v>
      </c>
    </row>
    <row r="6802" spans="1:6">
      <c r="A6802" s="7">
        <v>44639</v>
      </c>
      <c r="B6802" t="s">
        <v>0</v>
      </c>
      <c r="C6802" s="4">
        <v>185844.3</v>
      </c>
      <c r="D6802" s="15" t="s">
        <v>85</v>
      </c>
      <c r="E6802" t="s">
        <v>40</v>
      </c>
      <c r="F6802">
        <v>20442</v>
      </c>
    </row>
    <row r="6803" spans="1:6">
      <c r="A6803" s="7">
        <v>44639</v>
      </c>
      <c r="B6803" t="s">
        <v>0</v>
      </c>
      <c r="C6803" s="4">
        <v>185844.3</v>
      </c>
      <c r="D6803" s="15" t="s">
        <v>86</v>
      </c>
      <c r="E6803" t="s">
        <v>13</v>
      </c>
      <c r="F6803">
        <v>18053</v>
      </c>
    </row>
    <row r="6804" spans="1:6">
      <c r="A6804" s="7">
        <v>44639</v>
      </c>
      <c r="B6804" t="s">
        <v>0</v>
      </c>
      <c r="C6804" s="4">
        <v>185844.3</v>
      </c>
      <c r="D6804" s="15" t="s">
        <v>87</v>
      </c>
      <c r="E6804" t="s">
        <v>37</v>
      </c>
      <c r="F6804">
        <v>0</v>
      </c>
    </row>
    <row r="6805" spans="1:6">
      <c r="A6805" s="7">
        <v>44639</v>
      </c>
      <c r="B6805" t="s">
        <v>0</v>
      </c>
      <c r="C6805" s="4">
        <v>185844.3</v>
      </c>
      <c r="D6805" s="15" t="s">
        <v>88</v>
      </c>
      <c r="E6805" t="s">
        <v>39</v>
      </c>
      <c r="F6805">
        <v>5631</v>
      </c>
    </row>
    <row r="6806" spans="1:6">
      <c r="A6806" s="7">
        <v>44639</v>
      </c>
      <c r="B6806" t="s">
        <v>0</v>
      </c>
      <c r="C6806" s="4">
        <v>185844.3</v>
      </c>
      <c r="D6806" s="15" t="s">
        <v>89</v>
      </c>
      <c r="E6806" t="s">
        <v>20</v>
      </c>
      <c r="F6806">
        <v>173</v>
      </c>
    </row>
    <row r="6807" spans="1:6">
      <c r="A6807" s="7">
        <v>44639</v>
      </c>
      <c r="B6807" t="s">
        <v>0</v>
      </c>
      <c r="C6807" s="4">
        <v>185844.3</v>
      </c>
      <c r="D6807" s="15" t="s">
        <v>89</v>
      </c>
      <c r="E6807" t="s">
        <v>21</v>
      </c>
      <c r="F6807">
        <v>2</v>
      </c>
    </row>
    <row r="6808" spans="1:6">
      <c r="A6808" s="7">
        <v>44639</v>
      </c>
      <c r="B6808" t="s">
        <v>0</v>
      </c>
      <c r="C6808" s="4">
        <v>185844.3</v>
      </c>
      <c r="D6808" s="15" t="s">
        <v>89</v>
      </c>
      <c r="E6808" t="s">
        <v>22</v>
      </c>
      <c r="F6808">
        <v>532</v>
      </c>
    </row>
    <row r="6809" spans="1:6">
      <c r="A6809" s="7">
        <v>44639</v>
      </c>
      <c r="B6809" t="s">
        <v>0</v>
      </c>
      <c r="C6809" s="4">
        <v>185844.3</v>
      </c>
      <c r="D6809" s="15" t="s">
        <v>90</v>
      </c>
      <c r="E6809" t="s">
        <v>91</v>
      </c>
      <c r="F6809">
        <v>1</v>
      </c>
    </row>
    <row r="6810" spans="1:6">
      <c r="A6810" s="7">
        <v>44639</v>
      </c>
      <c r="B6810" t="s">
        <v>0</v>
      </c>
      <c r="C6810" s="4">
        <v>185844.3</v>
      </c>
      <c r="D6810" s="15" t="s">
        <v>90</v>
      </c>
      <c r="E6810" t="s">
        <v>18</v>
      </c>
      <c r="F6810">
        <v>0</v>
      </c>
    </row>
    <row r="6811" spans="1:6">
      <c r="A6811" s="7">
        <v>44639</v>
      </c>
      <c r="B6811" t="s">
        <v>0</v>
      </c>
      <c r="C6811" s="4">
        <v>185844.3</v>
      </c>
      <c r="D6811" s="15" t="s">
        <v>90</v>
      </c>
      <c r="E6811" t="s">
        <v>92</v>
      </c>
      <c r="F6811">
        <v>1</v>
      </c>
    </row>
    <row r="6812" spans="1:6">
      <c r="A6812" s="7">
        <v>44639</v>
      </c>
      <c r="B6812" t="s">
        <v>0</v>
      </c>
      <c r="C6812" s="4">
        <v>185844.3</v>
      </c>
      <c r="D6812" s="15" t="s">
        <v>90</v>
      </c>
      <c r="E6812" t="s">
        <v>93</v>
      </c>
      <c r="F6812">
        <v>1</v>
      </c>
    </row>
    <row r="6813" spans="1:6">
      <c r="A6813" s="7">
        <v>44639</v>
      </c>
      <c r="B6813" t="s">
        <v>0</v>
      </c>
      <c r="C6813" s="4">
        <v>185844.3</v>
      </c>
      <c r="D6813" s="15" t="s">
        <v>90</v>
      </c>
      <c r="E6813" t="s">
        <v>94</v>
      </c>
      <c r="F6813">
        <v>1</v>
      </c>
    </row>
    <row r="6814" spans="1:6">
      <c r="A6814" s="7">
        <v>44640</v>
      </c>
      <c r="B6814" t="s">
        <v>0</v>
      </c>
      <c r="C6814" s="4">
        <v>195234.24</v>
      </c>
      <c r="D6814" s="15" t="s">
        <v>73</v>
      </c>
      <c r="E6814" t="s">
        <v>56</v>
      </c>
      <c r="F6814">
        <v>0</v>
      </c>
    </row>
    <row r="6815" spans="1:6">
      <c r="A6815" s="7">
        <v>44640</v>
      </c>
      <c r="B6815" t="s">
        <v>0</v>
      </c>
      <c r="C6815" s="4">
        <v>195234.24</v>
      </c>
      <c r="D6815" s="15" t="s">
        <v>73</v>
      </c>
      <c r="E6815" t="s">
        <v>55</v>
      </c>
      <c r="F6815">
        <v>0</v>
      </c>
    </row>
    <row r="6816" spans="1:6">
      <c r="A6816" s="7">
        <v>44640</v>
      </c>
      <c r="B6816" t="s">
        <v>0</v>
      </c>
      <c r="C6816" s="4">
        <v>195234.24</v>
      </c>
      <c r="D6816" s="15" t="s">
        <v>76</v>
      </c>
      <c r="E6816" t="s">
        <v>25</v>
      </c>
      <c r="F6816">
        <v>147</v>
      </c>
    </row>
    <row r="6817" spans="1:6">
      <c r="A6817" s="7">
        <v>44640</v>
      </c>
      <c r="B6817" t="s">
        <v>0</v>
      </c>
      <c r="C6817" s="4">
        <v>195234.24</v>
      </c>
      <c r="D6817" s="15" t="s">
        <v>78</v>
      </c>
      <c r="E6817" t="s">
        <v>57</v>
      </c>
      <c r="F6817">
        <v>0</v>
      </c>
    </row>
    <row r="6818" spans="1:6">
      <c r="A6818" s="7">
        <v>44640</v>
      </c>
      <c r="B6818" t="s">
        <v>0</v>
      </c>
      <c r="C6818" s="4">
        <v>195234.24</v>
      </c>
      <c r="D6818" s="15" t="s">
        <v>78</v>
      </c>
      <c r="E6818" t="s">
        <v>58</v>
      </c>
      <c r="F6818">
        <v>89</v>
      </c>
    </row>
    <row r="6819" spans="1:6">
      <c r="A6819" s="7">
        <v>44640</v>
      </c>
      <c r="B6819" t="s">
        <v>0</v>
      </c>
      <c r="C6819" s="4">
        <v>195234.24</v>
      </c>
      <c r="D6819" s="15" t="s">
        <v>79</v>
      </c>
      <c r="E6819" t="s">
        <v>36</v>
      </c>
      <c r="F6819">
        <v>0</v>
      </c>
    </row>
    <row r="6820" spans="1:6">
      <c r="A6820" s="7">
        <v>44640</v>
      </c>
      <c r="B6820" t="s">
        <v>0</v>
      </c>
      <c r="C6820" s="4">
        <v>195234.24</v>
      </c>
      <c r="D6820" s="15" t="s">
        <v>80</v>
      </c>
      <c r="E6820" t="s">
        <v>60</v>
      </c>
      <c r="F6820">
        <v>117</v>
      </c>
    </row>
    <row r="6821" spans="1:6">
      <c r="A6821" s="7">
        <v>44640</v>
      </c>
      <c r="B6821" t="s">
        <v>0</v>
      </c>
      <c r="C6821" s="4">
        <v>195234.24</v>
      </c>
      <c r="D6821" s="15" t="s">
        <v>80</v>
      </c>
      <c r="E6821" t="s">
        <v>59</v>
      </c>
      <c r="F6821">
        <v>29</v>
      </c>
    </row>
    <row r="6822" spans="1:6">
      <c r="A6822" s="7">
        <v>44640</v>
      </c>
      <c r="B6822" t="s">
        <v>0</v>
      </c>
      <c r="C6822" s="4">
        <v>195234.24</v>
      </c>
      <c r="D6822" s="15" t="s">
        <v>81</v>
      </c>
      <c r="E6822" t="s">
        <v>15</v>
      </c>
      <c r="F6822">
        <v>98</v>
      </c>
    </row>
    <row r="6823" spans="1:6">
      <c r="A6823" s="7">
        <v>44640</v>
      </c>
      <c r="B6823" t="s">
        <v>0</v>
      </c>
      <c r="C6823" s="4">
        <v>195234.24</v>
      </c>
      <c r="D6823" s="15" t="s">
        <v>81</v>
      </c>
      <c r="E6823" t="s">
        <v>16</v>
      </c>
      <c r="F6823">
        <v>0</v>
      </c>
    </row>
    <row r="6824" spans="1:6">
      <c r="A6824" s="7">
        <v>44640</v>
      </c>
      <c r="B6824" t="s">
        <v>0</v>
      </c>
      <c r="C6824" s="4">
        <v>195234.24</v>
      </c>
      <c r="D6824" s="15" t="s">
        <v>81</v>
      </c>
      <c r="E6824" t="s">
        <v>17</v>
      </c>
      <c r="F6824">
        <v>96</v>
      </c>
    </row>
    <row r="6825" spans="1:6">
      <c r="A6825" s="7">
        <v>44640</v>
      </c>
      <c r="B6825" t="s">
        <v>0</v>
      </c>
      <c r="C6825" s="4">
        <v>195234.24</v>
      </c>
      <c r="D6825" s="15" t="s">
        <v>82</v>
      </c>
      <c r="E6825" t="s">
        <v>19</v>
      </c>
      <c r="F6825">
        <v>63</v>
      </c>
    </row>
    <row r="6826" spans="1:6">
      <c r="A6826" s="7">
        <v>44640</v>
      </c>
      <c r="B6826" t="s">
        <v>0</v>
      </c>
      <c r="C6826" s="4">
        <v>195234.24</v>
      </c>
      <c r="D6826" s="15" t="s">
        <v>83</v>
      </c>
      <c r="E6826" t="s">
        <v>14</v>
      </c>
      <c r="F6826">
        <v>7</v>
      </c>
    </row>
    <row r="6827" spans="1:6">
      <c r="A6827" s="7">
        <v>44640</v>
      </c>
      <c r="B6827" t="s">
        <v>0</v>
      </c>
      <c r="C6827" s="4">
        <v>195234.24</v>
      </c>
      <c r="D6827" s="15" t="s">
        <v>84</v>
      </c>
      <c r="E6827" t="s">
        <v>38</v>
      </c>
      <c r="F6827">
        <v>728</v>
      </c>
    </row>
    <row r="6828" spans="1:6">
      <c r="A6828" s="7">
        <v>44640</v>
      </c>
      <c r="B6828" t="s">
        <v>0</v>
      </c>
      <c r="C6828" s="4">
        <v>195234.24</v>
      </c>
      <c r="D6828" s="15" t="s">
        <v>85</v>
      </c>
      <c r="E6828" t="s">
        <v>40</v>
      </c>
      <c r="F6828">
        <v>20584</v>
      </c>
    </row>
    <row r="6829" spans="1:6">
      <c r="A6829" s="7">
        <v>44640</v>
      </c>
      <c r="B6829" t="s">
        <v>0</v>
      </c>
      <c r="C6829" s="4">
        <v>195234.24</v>
      </c>
      <c r="D6829" s="15" t="s">
        <v>86</v>
      </c>
      <c r="E6829" t="s">
        <v>13</v>
      </c>
      <c r="F6829">
        <v>16560</v>
      </c>
    </row>
    <row r="6830" spans="1:6">
      <c r="A6830" s="7">
        <v>44640</v>
      </c>
      <c r="B6830" t="s">
        <v>0</v>
      </c>
      <c r="C6830" s="4">
        <v>195234.24</v>
      </c>
      <c r="D6830" s="15" t="s">
        <v>87</v>
      </c>
      <c r="E6830" t="s">
        <v>37</v>
      </c>
      <c r="F6830">
        <v>149</v>
      </c>
    </row>
    <row r="6831" spans="1:6">
      <c r="A6831" s="7">
        <v>44640</v>
      </c>
      <c r="B6831" t="s">
        <v>0</v>
      </c>
      <c r="C6831" s="4">
        <v>195234.24</v>
      </c>
      <c r="D6831" s="15" t="s">
        <v>88</v>
      </c>
      <c r="E6831" t="s">
        <v>39</v>
      </c>
      <c r="F6831">
        <v>4014</v>
      </c>
    </row>
    <row r="6832" spans="1:6">
      <c r="A6832" s="7">
        <v>44640</v>
      </c>
      <c r="B6832" t="s">
        <v>0</v>
      </c>
      <c r="C6832" s="4">
        <v>195234.24</v>
      </c>
      <c r="D6832" s="15" t="s">
        <v>89</v>
      </c>
      <c r="E6832" t="s">
        <v>20</v>
      </c>
      <c r="F6832">
        <v>182</v>
      </c>
    </row>
    <row r="6833" spans="1:6">
      <c r="A6833" s="7">
        <v>44640</v>
      </c>
      <c r="B6833" t="s">
        <v>0</v>
      </c>
      <c r="C6833" s="4">
        <v>195234.24</v>
      </c>
      <c r="D6833" s="15" t="s">
        <v>89</v>
      </c>
      <c r="E6833" t="s">
        <v>21</v>
      </c>
      <c r="F6833">
        <v>2</v>
      </c>
    </row>
    <row r="6834" spans="1:6">
      <c r="A6834" s="7">
        <v>44640</v>
      </c>
      <c r="B6834" t="s">
        <v>0</v>
      </c>
      <c r="C6834" s="4">
        <v>195234.24</v>
      </c>
      <c r="D6834" s="15" t="s">
        <v>89</v>
      </c>
      <c r="E6834" t="s">
        <v>22</v>
      </c>
      <c r="F6834">
        <v>580</v>
      </c>
    </row>
    <row r="6835" spans="1:6">
      <c r="A6835" s="7">
        <v>44640</v>
      </c>
      <c r="B6835" t="s">
        <v>0</v>
      </c>
      <c r="C6835" s="4">
        <v>195234.24</v>
      </c>
      <c r="D6835" s="15" t="s">
        <v>90</v>
      </c>
      <c r="E6835" t="s">
        <v>91</v>
      </c>
      <c r="F6835">
        <v>1</v>
      </c>
    </row>
    <row r="6836" spans="1:6">
      <c r="A6836" s="7">
        <v>44640</v>
      </c>
      <c r="B6836" t="s">
        <v>0</v>
      </c>
      <c r="C6836" s="4">
        <v>195234.24</v>
      </c>
      <c r="D6836" s="15" t="s">
        <v>90</v>
      </c>
      <c r="E6836" t="s">
        <v>18</v>
      </c>
      <c r="F6836">
        <v>0</v>
      </c>
    </row>
    <row r="6837" spans="1:6">
      <c r="A6837" s="7">
        <v>44640</v>
      </c>
      <c r="B6837" t="s">
        <v>0</v>
      </c>
      <c r="C6837" s="4">
        <v>195234.24</v>
      </c>
      <c r="D6837" s="15" t="s">
        <v>90</v>
      </c>
      <c r="E6837" t="s">
        <v>92</v>
      </c>
      <c r="F6837">
        <v>1</v>
      </c>
    </row>
    <row r="6838" spans="1:6">
      <c r="A6838" s="7">
        <v>44640</v>
      </c>
      <c r="B6838" t="s">
        <v>0</v>
      </c>
      <c r="C6838" s="4">
        <v>195234.24</v>
      </c>
      <c r="D6838" s="15" t="s">
        <v>90</v>
      </c>
      <c r="E6838" t="s">
        <v>93</v>
      </c>
      <c r="F6838">
        <v>1</v>
      </c>
    </row>
    <row r="6839" spans="1:6">
      <c r="A6839" s="7">
        <v>44640</v>
      </c>
      <c r="B6839" t="s">
        <v>0</v>
      </c>
      <c r="C6839" s="4">
        <v>195234.24</v>
      </c>
      <c r="D6839" s="15" t="s">
        <v>90</v>
      </c>
      <c r="E6839" t="s">
        <v>94</v>
      </c>
      <c r="F6839">
        <v>1</v>
      </c>
    </row>
    <row r="6840" spans="1:6">
      <c r="A6840" s="7">
        <v>44641</v>
      </c>
      <c r="B6840" t="s">
        <v>0</v>
      </c>
      <c r="C6840" s="4">
        <v>213066.89</v>
      </c>
      <c r="D6840" s="15" t="s">
        <v>73</v>
      </c>
      <c r="E6840" t="s">
        <v>56</v>
      </c>
      <c r="F6840">
        <v>0</v>
      </c>
    </row>
    <row r="6841" spans="1:6">
      <c r="A6841" s="7">
        <v>44641</v>
      </c>
      <c r="B6841" t="s">
        <v>0</v>
      </c>
      <c r="C6841" s="4">
        <v>213066.89</v>
      </c>
      <c r="D6841" s="15" t="s">
        <v>73</v>
      </c>
      <c r="E6841" t="s">
        <v>55</v>
      </c>
      <c r="F6841">
        <v>0</v>
      </c>
    </row>
    <row r="6842" spans="1:6">
      <c r="A6842" s="7">
        <v>44641</v>
      </c>
      <c r="B6842" t="s">
        <v>0</v>
      </c>
      <c r="C6842" s="4">
        <v>213066.89</v>
      </c>
      <c r="D6842" s="15" t="s">
        <v>76</v>
      </c>
      <c r="E6842" t="s">
        <v>25</v>
      </c>
      <c r="F6842">
        <v>77</v>
      </c>
    </row>
    <row r="6843" spans="1:6">
      <c r="A6843" s="7">
        <v>44641</v>
      </c>
      <c r="B6843" t="s">
        <v>0</v>
      </c>
      <c r="C6843" s="4">
        <v>213066.89</v>
      </c>
      <c r="D6843" s="15" t="s">
        <v>78</v>
      </c>
      <c r="E6843" t="s">
        <v>57</v>
      </c>
      <c r="F6843">
        <v>1</v>
      </c>
    </row>
    <row r="6844" spans="1:6">
      <c r="A6844" s="7">
        <v>44641</v>
      </c>
      <c r="B6844" t="s">
        <v>0</v>
      </c>
      <c r="C6844" s="4">
        <v>213066.89</v>
      </c>
      <c r="D6844" s="15" t="s">
        <v>78</v>
      </c>
      <c r="E6844" t="s">
        <v>58</v>
      </c>
      <c r="F6844">
        <v>86</v>
      </c>
    </row>
    <row r="6845" spans="1:6">
      <c r="A6845" s="7">
        <v>44641</v>
      </c>
      <c r="B6845" t="s">
        <v>0</v>
      </c>
      <c r="C6845" s="4">
        <v>213066.89</v>
      </c>
      <c r="D6845" s="15" t="s">
        <v>79</v>
      </c>
      <c r="E6845" t="s">
        <v>36</v>
      </c>
      <c r="F6845">
        <v>0</v>
      </c>
    </row>
    <row r="6846" spans="1:6">
      <c r="A6846" s="7">
        <v>44641</v>
      </c>
      <c r="B6846" t="s">
        <v>0</v>
      </c>
      <c r="C6846" s="4">
        <v>213066.89</v>
      </c>
      <c r="D6846" s="15" t="s">
        <v>80</v>
      </c>
      <c r="E6846" t="s">
        <v>60</v>
      </c>
      <c r="F6846">
        <v>79</v>
      </c>
    </row>
    <row r="6847" spans="1:6">
      <c r="A6847" s="7">
        <v>44641</v>
      </c>
      <c r="B6847" t="s">
        <v>0</v>
      </c>
      <c r="C6847" s="4">
        <v>213066.89</v>
      </c>
      <c r="D6847" s="15" t="s">
        <v>80</v>
      </c>
      <c r="E6847" t="s">
        <v>59</v>
      </c>
      <c r="F6847">
        <v>28</v>
      </c>
    </row>
    <row r="6848" spans="1:6">
      <c r="A6848" s="7">
        <v>44641</v>
      </c>
      <c r="B6848" t="s">
        <v>0</v>
      </c>
      <c r="C6848" s="4">
        <v>213066.89</v>
      </c>
      <c r="D6848" s="15" t="s">
        <v>81</v>
      </c>
      <c r="E6848" t="s">
        <v>15</v>
      </c>
      <c r="F6848">
        <v>103</v>
      </c>
    </row>
    <row r="6849" spans="1:6">
      <c r="A6849" s="7">
        <v>44641</v>
      </c>
      <c r="B6849" t="s">
        <v>0</v>
      </c>
      <c r="C6849" s="4">
        <v>213066.89</v>
      </c>
      <c r="D6849" s="15" t="s">
        <v>81</v>
      </c>
      <c r="E6849" t="s">
        <v>16</v>
      </c>
      <c r="F6849">
        <v>0</v>
      </c>
    </row>
    <row r="6850" spans="1:6">
      <c r="A6850" s="7">
        <v>44641</v>
      </c>
      <c r="B6850" t="s">
        <v>0</v>
      </c>
      <c r="C6850" s="4">
        <v>213066.89</v>
      </c>
      <c r="D6850" s="15" t="s">
        <v>81</v>
      </c>
      <c r="E6850" t="s">
        <v>17</v>
      </c>
      <c r="F6850">
        <v>95</v>
      </c>
    </row>
    <row r="6851" spans="1:6">
      <c r="A6851" s="7">
        <v>44641</v>
      </c>
      <c r="B6851" t="s">
        <v>0</v>
      </c>
      <c r="C6851" s="4">
        <v>213066.89</v>
      </c>
      <c r="D6851" s="15" t="s">
        <v>82</v>
      </c>
      <c r="E6851" t="s">
        <v>19</v>
      </c>
      <c r="F6851">
        <v>61</v>
      </c>
    </row>
    <row r="6852" spans="1:6">
      <c r="A6852" s="7">
        <v>44641</v>
      </c>
      <c r="B6852" t="s">
        <v>0</v>
      </c>
      <c r="C6852" s="4">
        <v>213066.89</v>
      </c>
      <c r="D6852" s="15" t="s">
        <v>83</v>
      </c>
      <c r="E6852" t="s">
        <v>14</v>
      </c>
      <c r="F6852">
        <v>7</v>
      </c>
    </row>
    <row r="6853" spans="1:6">
      <c r="A6853" s="7">
        <v>44641</v>
      </c>
      <c r="B6853" t="s">
        <v>0</v>
      </c>
      <c r="C6853" s="4">
        <v>213066.89</v>
      </c>
      <c r="D6853" s="15" t="s">
        <v>84</v>
      </c>
      <c r="E6853" t="s">
        <v>38</v>
      </c>
      <c r="F6853">
        <v>708</v>
      </c>
    </row>
    <row r="6854" spans="1:6">
      <c r="A6854" s="7">
        <v>44641</v>
      </c>
      <c r="B6854" t="s">
        <v>0</v>
      </c>
      <c r="C6854" s="4">
        <v>213066.89</v>
      </c>
      <c r="D6854" s="15" t="s">
        <v>85</v>
      </c>
      <c r="E6854" t="s">
        <v>40</v>
      </c>
      <c r="F6854">
        <v>21486</v>
      </c>
    </row>
    <row r="6855" spans="1:6">
      <c r="A6855" s="7">
        <v>44641</v>
      </c>
      <c r="B6855" t="s">
        <v>0</v>
      </c>
      <c r="C6855" s="4">
        <v>213066.89</v>
      </c>
      <c r="D6855" s="15" t="s">
        <v>86</v>
      </c>
      <c r="E6855" t="s">
        <v>13</v>
      </c>
      <c r="F6855">
        <v>18407</v>
      </c>
    </row>
    <row r="6856" spans="1:6">
      <c r="A6856" s="7">
        <v>44641</v>
      </c>
      <c r="B6856" t="s">
        <v>0</v>
      </c>
      <c r="C6856" s="4">
        <v>213066.89</v>
      </c>
      <c r="D6856" s="15" t="s">
        <v>87</v>
      </c>
      <c r="E6856" t="s">
        <v>37</v>
      </c>
      <c r="F6856">
        <v>770</v>
      </c>
    </row>
    <row r="6857" spans="1:6">
      <c r="A6857" s="7">
        <v>44641</v>
      </c>
      <c r="B6857" t="s">
        <v>0</v>
      </c>
      <c r="C6857" s="4">
        <v>213066.89</v>
      </c>
      <c r="D6857" s="15" t="s">
        <v>88</v>
      </c>
      <c r="E6857" t="s">
        <v>39</v>
      </c>
      <c r="F6857">
        <v>5584</v>
      </c>
    </row>
    <row r="6858" spans="1:6">
      <c r="A6858" s="7">
        <v>44641</v>
      </c>
      <c r="B6858" t="s">
        <v>0</v>
      </c>
      <c r="C6858" s="4">
        <v>213066.89</v>
      </c>
      <c r="D6858" s="15" t="s">
        <v>89</v>
      </c>
      <c r="E6858" t="s">
        <v>20</v>
      </c>
      <c r="F6858">
        <v>129</v>
      </c>
    </row>
    <row r="6859" spans="1:6">
      <c r="A6859" s="7">
        <v>44641</v>
      </c>
      <c r="B6859" t="s">
        <v>0</v>
      </c>
      <c r="C6859" s="4">
        <v>213066.89</v>
      </c>
      <c r="D6859" s="15" t="s">
        <v>89</v>
      </c>
      <c r="E6859" t="s">
        <v>21</v>
      </c>
      <c r="F6859">
        <v>2</v>
      </c>
    </row>
    <row r="6860" spans="1:6">
      <c r="A6860" s="7">
        <v>44641</v>
      </c>
      <c r="B6860" t="s">
        <v>0</v>
      </c>
      <c r="C6860" s="4">
        <v>213066.89</v>
      </c>
      <c r="D6860" s="15" t="s">
        <v>89</v>
      </c>
      <c r="E6860" t="s">
        <v>22</v>
      </c>
      <c r="F6860">
        <v>360</v>
      </c>
    </row>
    <row r="6861" spans="1:6">
      <c r="A6861" s="7">
        <v>44641</v>
      </c>
      <c r="B6861" t="s">
        <v>0</v>
      </c>
      <c r="C6861" s="4">
        <v>213066.89</v>
      </c>
      <c r="D6861" s="15" t="s">
        <v>90</v>
      </c>
      <c r="E6861" t="s">
        <v>91</v>
      </c>
      <c r="F6861">
        <v>0</v>
      </c>
    </row>
    <row r="6862" spans="1:6">
      <c r="A6862" s="7">
        <v>44641</v>
      </c>
      <c r="B6862" t="s">
        <v>0</v>
      </c>
      <c r="C6862" s="4">
        <v>213066.89</v>
      </c>
      <c r="D6862" s="15" t="s">
        <v>90</v>
      </c>
      <c r="E6862" t="s">
        <v>18</v>
      </c>
      <c r="F6862">
        <v>0</v>
      </c>
    </row>
    <row r="6863" spans="1:6">
      <c r="A6863" s="7">
        <v>44641</v>
      </c>
      <c r="B6863" t="s">
        <v>0</v>
      </c>
      <c r="C6863" s="4">
        <v>213066.89</v>
      </c>
      <c r="D6863" s="15" t="s">
        <v>90</v>
      </c>
      <c r="E6863" t="s">
        <v>92</v>
      </c>
      <c r="F6863">
        <v>1</v>
      </c>
    </row>
    <row r="6864" spans="1:6">
      <c r="A6864" s="7">
        <v>44641</v>
      </c>
      <c r="B6864" t="s">
        <v>0</v>
      </c>
      <c r="C6864" s="4">
        <v>213066.89</v>
      </c>
      <c r="D6864" s="15" t="s">
        <v>90</v>
      </c>
      <c r="E6864" t="s">
        <v>93</v>
      </c>
      <c r="F6864">
        <v>1</v>
      </c>
    </row>
    <row r="6865" spans="1:6">
      <c r="A6865" s="7">
        <v>44641</v>
      </c>
      <c r="B6865" t="s">
        <v>0</v>
      </c>
      <c r="C6865" s="4">
        <v>213066.89</v>
      </c>
      <c r="D6865" s="15" t="s">
        <v>90</v>
      </c>
      <c r="E6865" t="s">
        <v>94</v>
      </c>
      <c r="F6865">
        <v>1</v>
      </c>
    </row>
    <row r="6866" spans="1:6">
      <c r="A6866" s="7">
        <v>44642</v>
      </c>
      <c r="B6866" t="s">
        <v>0</v>
      </c>
      <c r="C6866" s="4">
        <v>177415.04000000001</v>
      </c>
      <c r="D6866" s="15" t="s">
        <v>73</v>
      </c>
      <c r="E6866" t="s">
        <v>56</v>
      </c>
      <c r="F6866">
        <v>0</v>
      </c>
    </row>
    <row r="6867" spans="1:6">
      <c r="A6867" s="7">
        <v>44642</v>
      </c>
      <c r="B6867" t="s">
        <v>0</v>
      </c>
      <c r="C6867" s="4">
        <v>177415.04000000001</v>
      </c>
      <c r="D6867" s="15" t="s">
        <v>73</v>
      </c>
      <c r="E6867" t="s">
        <v>55</v>
      </c>
      <c r="F6867">
        <v>0</v>
      </c>
    </row>
    <row r="6868" spans="1:6">
      <c r="A6868" s="7">
        <v>44642</v>
      </c>
      <c r="B6868" t="s">
        <v>0</v>
      </c>
      <c r="C6868" s="4">
        <v>177415.04000000001</v>
      </c>
      <c r="D6868" s="15" t="s">
        <v>76</v>
      </c>
      <c r="E6868" t="s">
        <v>25</v>
      </c>
      <c r="F6868">
        <v>78</v>
      </c>
    </row>
    <row r="6869" spans="1:6">
      <c r="A6869" s="7">
        <v>44642</v>
      </c>
      <c r="B6869" t="s">
        <v>0</v>
      </c>
      <c r="C6869" s="4">
        <v>177415.04000000001</v>
      </c>
      <c r="D6869" s="15" t="s">
        <v>78</v>
      </c>
      <c r="E6869" t="s">
        <v>57</v>
      </c>
      <c r="F6869">
        <v>1</v>
      </c>
    </row>
    <row r="6870" spans="1:6">
      <c r="A6870" s="7">
        <v>44642</v>
      </c>
      <c r="B6870" t="s">
        <v>0</v>
      </c>
      <c r="C6870" s="4">
        <v>177415.04000000001</v>
      </c>
      <c r="D6870" s="15" t="s">
        <v>78</v>
      </c>
      <c r="E6870" t="s">
        <v>58</v>
      </c>
      <c r="F6870">
        <v>68</v>
      </c>
    </row>
    <row r="6871" spans="1:6">
      <c r="A6871" s="7">
        <v>44642</v>
      </c>
      <c r="B6871" t="s">
        <v>0</v>
      </c>
      <c r="C6871" s="4">
        <v>177415.04000000001</v>
      </c>
      <c r="D6871" s="15" t="s">
        <v>79</v>
      </c>
      <c r="E6871" t="s">
        <v>36</v>
      </c>
      <c r="F6871">
        <v>0</v>
      </c>
    </row>
    <row r="6872" spans="1:6">
      <c r="A6872" s="7">
        <v>44642</v>
      </c>
      <c r="B6872" t="s">
        <v>0</v>
      </c>
      <c r="C6872" s="4">
        <v>177415.04000000001</v>
      </c>
      <c r="D6872" s="15" t="s">
        <v>80</v>
      </c>
      <c r="E6872" t="s">
        <v>60</v>
      </c>
      <c r="F6872">
        <v>108</v>
      </c>
    </row>
    <row r="6873" spans="1:6">
      <c r="A6873" s="7">
        <v>44642</v>
      </c>
      <c r="B6873" t="s">
        <v>0</v>
      </c>
      <c r="C6873" s="4">
        <v>177415.04000000001</v>
      </c>
      <c r="D6873" s="15" t="s">
        <v>80</v>
      </c>
      <c r="E6873" t="s">
        <v>59</v>
      </c>
      <c r="F6873">
        <v>61</v>
      </c>
    </row>
    <row r="6874" spans="1:6">
      <c r="A6874" s="7">
        <v>44642</v>
      </c>
      <c r="B6874" t="s">
        <v>0</v>
      </c>
      <c r="C6874" s="4">
        <v>177415.04000000001</v>
      </c>
      <c r="D6874" s="15" t="s">
        <v>81</v>
      </c>
      <c r="E6874" t="s">
        <v>15</v>
      </c>
      <c r="F6874">
        <v>85</v>
      </c>
    </row>
    <row r="6875" spans="1:6">
      <c r="A6875" s="7">
        <v>44642</v>
      </c>
      <c r="B6875" t="s">
        <v>0</v>
      </c>
      <c r="C6875" s="4">
        <v>177415.04000000001</v>
      </c>
      <c r="D6875" s="15" t="s">
        <v>81</v>
      </c>
      <c r="E6875" t="s">
        <v>16</v>
      </c>
      <c r="F6875">
        <v>0</v>
      </c>
    </row>
    <row r="6876" spans="1:6">
      <c r="A6876" s="7">
        <v>44642</v>
      </c>
      <c r="B6876" t="s">
        <v>0</v>
      </c>
      <c r="C6876" s="4">
        <v>177415.04000000001</v>
      </c>
      <c r="D6876" s="15" t="s">
        <v>81</v>
      </c>
      <c r="E6876" t="s">
        <v>17</v>
      </c>
      <c r="F6876">
        <v>79</v>
      </c>
    </row>
    <row r="6877" spans="1:6">
      <c r="A6877" s="7">
        <v>44642</v>
      </c>
      <c r="B6877" t="s">
        <v>0</v>
      </c>
      <c r="C6877" s="4">
        <v>177415.04000000001</v>
      </c>
      <c r="D6877" s="15" t="s">
        <v>82</v>
      </c>
      <c r="E6877" t="s">
        <v>19</v>
      </c>
      <c r="F6877">
        <v>96</v>
      </c>
    </row>
    <row r="6878" spans="1:6">
      <c r="A6878" s="7">
        <v>44642</v>
      </c>
      <c r="B6878" t="s">
        <v>0</v>
      </c>
      <c r="C6878" s="4">
        <v>177415.04000000001</v>
      </c>
      <c r="D6878" s="15" t="s">
        <v>83</v>
      </c>
      <c r="E6878" t="s">
        <v>14</v>
      </c>
      <c r="F6878">
        <v>6</v>
      </c>
    </row>
    <row r="6879" spans="1:6">
      <c r="A6879" s="7">
        <v>44642</v>
      </c>
      <c r="B6879" t="s">
        <v>0</v>
      </c>
      <c r="C6879" s="4">
        <v>177415.04000000001</v>
      </c>
      <c r="D6879" s="15" t="s">
        <v>84</v>
      </c>
      <c r="E6879" t="s">
        <v>38</v>
      </c>
      <c r="F6879">
        <v>732</v>
      </c>
    </row>
    <row r="6880" spans="1:6">
      <c r="A6880" s="7">
        <v>44642</v>
      </c>
      <c r="B6880" t="s">
        <v>0</v>
      </c>
      <c r="C6880" s="4">
        <v>177415.04000000001</v>
      </c>
      <c r="D6880" s="15" t="s">
        <v>85</v>
      </c>
      <c r="E6880" t="s">
        <v>40</v>
      </c>
      <c r="F6880">
        <v>24125</v>
      </c>
    </row>
    <row r="6881" spans="1:6">
      <c r="A6881" s="7">
        <v>44642</v>
      </c>
      <c r="B6881" t="s">
        <v>0</v>
      </c>
      <c r="C6881" s="4">
        <v>177415.04000000001</v>
      </c>
      <c r="D6881" s="15" t="s">
        <v>86</v>
      </c>
      <c r="E6881" t="s">
        <v>13</v>
      </c>
      <c r="F6881">
        <v>16759</v>
      </c>
    </row>
    <row r="6882" spans="1:6">
      <c r="A6882" s="7">
        <v>44642</v>
      </c>
      <c r="B6882" t="s">
        <v>0</v>
      </c>
      <c r="C6882" s="4">
        <v>177415.04000000001</v>
      </c>
      <c r="D6882" s="15" t="s">
        <v>87</v>
      </c>
      <c r="E6882" t="s">
        <v>37</v>
      </c>
      <c r="F6882">
        <v>0</v>
      </c>
    </row>
    <row r="6883" spans="1:6">
      <c r="A6883" s="7">
        <v>44642</v>
      </c>
      <c r="B6883" t="s">
        <v>0</v>
      </c>
      <c r="C6883" s="4">
        <v>177415.04000000001</v>
      </c>
      <c r="D6883" s="15" t="s">
        <v>88</v>
      </c>
      <c r="E6883" t="s">
        <v>39</v>
      </c>
      <c r="F6883">
        <v>4869</v>
      </c>
    </row>
    <row r="6884" spans="1:6">
      <c r="A6884" s="7">
        <v>44642</v>
      </c>
      <c r="B6884" t="s">
        <v>0</v>
      </c>
      <c r="C6884" s="4">
        <v>177415.04000000001</v>
      </c>
      <c r="D6884" s="15" t="s">
        <v>89</v>
      </c>
      <c r="E6884" t="s">
        <v>20</v>
      </c>
      <c r="F6884">
        <v>130</v>
      </c>
    </row>
    <row r="6885" spans="1:6">
      <c r="A6885" s="7">
        <v>44642</v>
      </c>
      <c r="B6885" t="s">
        <v>0</v>
      </c>
      <c r="C6885" s="4">
        <v>177415.04000000001</v>
      </c>
      <c r="D6885" s="15" t="s">
        <v>89</v>
      </c>
      <c r="E6885" t="s">
        <v>21</v>
      </c>
      <c r="F6885">
        <v>2</v>
      </c>
    </row>
    <row r="6886" spans="1:6">
      <c r="A6886" s="7">
        <v>44642</v>
      </c>
      <c r="B6886" t="s">
        <v>0</v>
      </c>
      <c r="C6886" s="4">
        <v>177415.04000000001</v>
      </c>
      <c r="D6886" s="15" t="s">
        <v>89</v>
      </c>
      <c r="E6886" t="s">
        <v>22</v>
      </c>
      <c r="F6886">
        <v>357</v>
      </c>
    </row>
    <row r="6887" spans="1:6">
      <c r="A6887" s="7">
        <v>44642</v>
      </c>
      <c r="B6887" t="s">
        <v>0</v>
      </c>
      <c r="C6887" s="4">
        <v>177415.04000000001</v>
      </c>
      <c r="D6887" s="15" t="s">
        <v>90</v>
      </c>
      <c r="E6887" t="s">
        <v>91</v>
      </c>
      <c r="F6887">
        <v>0</v>
      </c>
    </row>
    <row r="6888" spans="1:6">
      <c r="A6888" s="7">
        <v>44642</v>
      </c>
      <c r="B6888" t="s">
        <v>0</v>
      </c>
      <c r="C6888" s="4">
        <v>177415.04000000001</v>
      </c>
      <c r="D6888" s="15" t="s">
        <v>90</v>
      </c>
      <c r="E6888" t="s">
        <v>18</v>
      </c>
      <c r="F6888">
        <v>0</v>
      </c>
    </row>
    <row r="6889" spans="1:6">
      <c r="A6889" s="7">
        <v>44642</v>
      </c>
      <c r="B6889" t="s">
        <v>0</v>
      </c>
      <c r="C6889" s="4">
        <v>177415.04000000001</v>
      </c>
      <c r="D6889" s="15" t="s">
        <v>90</v>
      </c>
      <c r="E6889" t="s">
        <v>92</v>
      </c>
      <c r="F6889">
        <v>1</v>
      </c>
    </row>
    <row r="6890" spans="1:6">
      <c r="A6890" s="7">
        <v>44642</v>
      </c>
      <c r="B6890" t="s">
        <v>0</v>
      </c>
      <c r="C6890" s="4">
        <v>177415.04000000001</v>
      </c>
      <c r="D6890" s="15" t="s">
        <v>90</v>
      </c>
      <c r="E6890" t="s">
        <v>93</v>
      </c>
      <c r="F6890">
        <v>1</v>
      </c>
    </row>
    <row r="6891" spans="1:6">
      <c r="A6891" s="7">
        <v>44642</v>
      </c>
      <c r="B6891" t="s">
        <v>0</v>
      </c>
      <c r="C6891" s="4">
        <v>177415.04000000001</v>
      </c>
      <c r="D6891" s="15" t="s">
        <v>90</v>
      </c>
      <c r="E6891" t="s">
        <v>94</v>
      </c>
      <c r="F6891">
        <v>1</v>
      </c>
    </row>
    <row r="6892" spans="1:6">
      <c r="A6892" s="7">
        <v>44643</v>
      </c>
      <c r="B6892" t="s">
        <v>0</v>
      </c>
      <c r="C6892" s="4">
        <v>170466.48</v>
      </c>
      <c r="D6892" s="15" t="s">
        <v>73</v>
      </c>
      <c r="E6892" t="s">
        <v>56</v>
      </c>
      <c r="F6892">
        <v>0</v>
      </c>
    </row>
    <row r="6893" spans="1:6">
      <c r="A6893" s="7">
        <v>44643</v>
      </c>
      <c r="B6893" t="s">
        <v>0</v>
      </c>
      <c r="C6893" s="4">
        <v>170466.48</v>
      </c>
      <c r="D6893" s="15" t="s">
        <v>73</v>
      </c>
      <c r="E6893" t="s">
        <v>55</v>
      </c>
      <c r="F6893">
        <v>0</v>
      </c>
    </row>
    <row r="6894" spans="1:6">
      <c r="A6894" s="7">
        <v>44643</v>
      </c>
      <c r="B6894" t="s">
        <v>0</v>
      </c>
      <c r="C6894" s="4">
        <v>170466.48</v>
      </c>
      <c r="D6894" s="15" t="s">
        <v>76</v>
      </c>
      <c r="E6894" t="s">
        <v>25</v>
      </c>
      <c r="F6894">
        <v>61</v>
      </c>
    </row>
    <row r="6895" spans="1:6">
      <c r="A6895" s="7">
        <v>44643</v>
      </c>
      <c r="B6895" t="s">
        <v>0</v>
      </c>
      <c r="C6895" s="4">
        <v>170466.48</v>
      </c>
      <c r="D6895" s="15" t="s">
        <v>78</v>
      </c>
      <c r="E6895" t="s">
        <v>57</v>
      </c>
      <c r="F6895">
        <v>1</v>
      </c>
    </row>
    <row r="6896" spans="1:6">
      <c r="A6896" s="7">
        <v>44643</v>
      </c>
      <c r="B6896" t="s">
        <v>0</v>
      </c>
      <c r="C6896" s="4">
        <v>170466.48</v>
      </c>
      <c r="D6896" s="15" t="s">
        <v>78</v>
      </c>
      <c r="E6896" t="s">
        <v>58</v>
      </c>
      <c r="F6896">
        <v>57</v>
      </c>
    </row>
    <row r="6897" spans="1:6">
      <c r="A6897" s="7">
        <v>44643</v>
      </c>
      <c r="B6897" t="s">
        <v>0</v>
      </c>
      <c r="C6897" s="4">
        <v>170466.48</v>
      </c>
      <c r="D6897" s="15" t="s">
        <v>79</v>
      </c>
      <c r="E6897" t="s">
        <v>36</v>
      </c>
      <c r="F6897">
        <v>0</v>
      </c>
    </row>
    <row r="6898" spans="1:6">
      <c r="A6898" s="7">
        <v>44643</v>
      </c>
      <c r="B6898" t="s">
        <v>0</v>
      </c>
      <c r="C6898" s="4">
        <v>170466.48</v>
      </c>
      <c r="D6898" s="15" t="s">
        <v>80</v>
      </c>
      <c r="E6898" t="s">
        <v>60</v>
      </c>
      <c r="F6898">
        <v>148</v>
      </c>
    </row>
    <row r="6899" spans="1:6">
      <c r="A6899" s="7">
        <v>44643</v>
      </c>
      <c r="B6899" t="s">
        <v>0</v>
      </c>
      <c r="C6899" s="4">
        <v>170466.48</v>
      </c>
      <c r="D6899" s="15" t="s">
        <v>80</v>
      </c>
      <c r="E6899" t="s">
        <v>59</v>
      </c>
      <c r="F6899">
        <v>52</v>
      </c>
    </row>
    <row r="6900" spans="1:6">
      <c r="A6900" s="7">
        <v>44643</v>
      </c>
      <c r="B6900" t="s">
        <v>0</v>
      </c>
      <c r="C6900" s="4">
        <v>170466.48</v>
      </c>
      <c r="D6900" s="15" t="s">
        <v>81</v>
      </c>
      <c r="E6900" t="s">
        <v>15</v>
      </c>
      <c r="F6900">
        <v>75</v>
      </c>
    </row>
    <row r="6901" spans="1:6">
      <c r="A6901" s="7">
        <v>44643</v>
      </c>
      <c r="B6901" t="s">
        <v>0</v>
      </c>
      <c r="C6901" s="4">
        <v>170466.48</v>
      </c>
      <c r="D6901" s="15" t="s">
        <v>81</v>
      </c>
      <c r="E6901" t="s">
        <v>16</v>
      </c>
      <c r="F6901">
        <v>0</v>
      </c>
    </row>
    <row r="6902" spans="1:6">
      <c r="A6902" s="7">
        <v>44643</v>
      </c>
      <c r="B6902" t="s">
        <v>0</v>
      </c>
      <c r="C6902" s="4">
        <v>170466.48</v>
      </c>
      <c r="D6902" s="15" t="s">
        <v>81</v>
      </c>
      <c r="E6902" t="s">
        <v>17</v>
      </c>
      <c r="F6902">
        <v>82</v>
      </c>
    </row>
    <row r="6903" spans="1:6">
      <c r="A6903" s="7">
        <v>44643</v>
      </c>
      <c r="B6903" t="s">
        <v>0</v>
      </c>
      <c r="C6903" s="4">
        <v>170466.48</v>
      </c>
      <c r="D6903" s="15" t="s">
        <v>82</v>
      </c>
      <c r="E6903" t="s">
        <v>19</v>
      </c>
      <c r="F6903">
        <v>49</v>
      </c>
    </row>
    <row r="6904" spans="1:6">
      <c r="A6904" s="7">
        <v>44643</v>
      </c>
      <c r="B6904" t="s">
        <v>0</v>
      </c>
      <c r="C6904" s="4">
        <v>170466.48</v>
      </c>
      <c r="D6904" s="15" t="s">
        <v>83</v>
      </c>
      <c r="E6904" t="s">
        <v>14</v>
      </c>
      <c r="F6904">
        <v>6</v>
      </c>
    </row>
    <row r="6905" spans="1:6">
      <c r="A6905" s="7">
        <v>44643</v>
      </c>
      <c r="B6905" t="s">
        <v>0</v>
      </c>
      <c r="C6905" s="4">
        <v>170466.48</v>
      </c>
      <c r="D6905" s="15" t="s">
        <v>84</v>
      </c>
      <c r="E6905" t="s">
        <v>38</v>
      </c>
      <c r="F6905">
        <v>723</v>
      </c>
    </row>
    <row r="6906" spans="1:6">
      <c r="A6906" s="7">
        <v>44643</v>
      </c>
      <c r="B6906" t="s">
        <v>0</v>
      </c>
      <c r="C6906" s="4">
        <v>170466.48</v>
      </c>
      <c r="D6906" s="15" t="s">
        <v>85</v>
      </c>
      <c r="E6906" t="s">
        <v>40</v>
      </c>
      <c r="F6906">
        <v>22565</v>
      </c>
    </row>
    <row r="6907" spans="1:6">
      <c r="A6907" s="7">
        <v>44643</v>
      </c>
      <c r="B6907" t="s">
        <v>0</v>
      </c>
      <c r="C6907" s="4">
        <v>170466.48</v>
      </c>
      <c r="D6907" s="15" t="s">
        <v>86</v>
      </c>
      <c r="E6907" t="s">
        <v>13</v>
      </c>
      <c r="F6907">
        <v>9073</v>
      </c>
    </row>
    <row r="6908" spans="1:6">
      <c r="A6908" s="7">
        <v>44643</v>
      </c>
      <c r="B6908" t="s">
        <v>0</v>
      </c>
      <c r="C6908" s="4">
        <v>170466.48</v>
      </c>
      <c r="D6908" s="15" t="s">
        <v>87</v>
      </c>
      <c r="E6908" t="s">
        <v>37</v>
      </c>
      <c r="F6908">
        <v>0</v>
      </c>
    </row>
    <row r="6909" spans="1:6">
      <c r="A6909" s="7">
        <v>44643</v>
      </c>
      <c r="B6909" t="s">
        <v>0</v>
      </c>
      <c r="C6909" s="4">
        <v>170466.48</v>
      </c>
      <c r="D6909" s="15" t="s">
        <v>88</v>
      </c>
      <c r="E6909" t="s">
        <v>39</v>
      </c>
      <c r="F6909">
        <v>4716</v>
      </c>
    </row>
    <row r="6910" spans="1:6">
      <c r="A6910" s="7">
        <v>44643</v>
      </c>
      <c r="B6910" t="s">
        <v>0</v>
      </c>
      <c r="C6910" s="4">
        <v>170466.48</v>
      </c>
      <c r="D6910" s="15" t="s">
        <v>89</v>
      </c>
      <c r="E6910" t="s">
        <v>20</v>
      </c>
      <c r="F6910">
        <v>130</v>
      </c>
    </row>
    <row r="6911" spans="1:6">
      <c r="A6911" s="7">
        <v>44643</v>
      </c>
      <c r="B6911" t="s">
        <v>0</v>
      </c>
      <c r="C6911" s="4">
        <v>170466.48</v>
      </c>
      <c r="D6911" s="15" t="s">
        <v>89</v>
      </c>
      <c r="E6911" t="s">
        <v>21</v>
      </c>
      <c r="F6911">
        <v>2</v>
      </c>
    </row>
    <row r="6912" spans="1:6">
      <c r="A6912" s="7">
        <v>44643</v>
      </c>
      <c r="B6912" t="s">
        <v>0</v>
      </c>
      <c r="C6912" s="4">
        <v>170466.48</v>
      </c>
      <c r="D6912" s="15" t="s">
        <v>89</v>
      </c>
      <c r="E6912" t="s">
        <v>22</v>
      </c>
      <c r="F6912">
        <v>343</v>
      </c>
    </row>
    <row r="6913" spans="1:6">
      <c r="A6913" s="7">
        <v>44643</v>
      </c>
      <c r="B6913" t="s">
        <v>0</v>
      </c>
      <c r="C6913" s="4">
        <v>170466.48</v>
      </c>
      <c r="D6913" s="15" t="s">
        <v>90</v>
      </c>
      <c r="E6913" t="s">
        <v>91</v>
      </c>
      <c r="F6913">
        <v>1</v>
      </c>
    </row>
    <row r="6914" spans="1:6">
      <c r="A6914" s="7">
        <v>44643</v>
      </c>
      <c r="B6914" t="s">
        <v>0</v>
      </c>
      <c r="C6914" s="4">
        <v>170466.48</v>
      </c>
      <c r="D6914" s="15" t="s">
        <v>90</v>
      </c>
      <c r="E6914" t="s">
        <v>18</v>
      </c>
      <c r="F6914">
        <v>0</v>
      </c>
    </row>
    <row r="6915" spans="1:6">
      <c r="A6915" s="7">
        <v>44643</v>
      </c>
      <c r="B6915" t="s">
        <v>0</v>
      </c>
      <c r="C6915" s="4">
        <v>170466.48</v>
      </c>
      <c r="D6915" s="15" t="s">
        <v>90</v>
      </c>
      <c r="E6915" t="s">
        <v>92</v>
      </c>
      <c r="F6915">
        <v>1</v>
      </c>
    </row>
    <row r="6916" spans="1:6">
      <c r="A6916" s="7">
        <v>44643</v>
      </c>
      <c r="B6916" t="s">
        <v>0</v>
      </c>
      <c r="C6916" s="4">
        <v>170466.48</v>
      </c>
      <c r="D6916" s="15" t="s">
        <v>90</v>
      </c>
      <c r="E6916" t="s">
        <v>93</v>
      </c>
      <c r="F6916">
        <v>1</v>
      </c>
    </row>
    <row r="6917" spans="1:6">
      <c r="A6917" s="7">
        <v>44643</v>
      </c>
      <c r="B6917" t="s">
        <v>0</v>
      </c>
      <c r="C6917" s="4">
        <v>170466.48</v>
      </c>
      <c r="D6917" s="15" t="s">
        <v>90</v>
      </c>
      <c r="E6917" t="s">
        <v>94</v>
      </c>
      <c r="F6917">
        <v>1</v>
      </c>
    </row>
    <row r="6918" spans="1:6">
      <c r="A6918" s="7">
        <v>44644</v>
      </c>
      <c r="B6918" t="s">
        <v>0</v>
      </c>
      <c r="C6918" s="4">
        <v>166591.62</v>
      </c>
      <c r="D6918" s="15" t="s">
        <v>73</v>
      </c>
      <c r="E6918" t="s">
        <v>56</v>
      </c>
      <c r="F6918">
        <v>0</v>
      </c>
    </row>
    <row r="6919" spans="1:6">
      <c r="A6919" s="7">
        <v>44644</v>
      </c>
      <c r="B6919" t="s">
        <v>0</v>
      </c>
      <c r="C6919" s="4">
        <v>166591.62</v>
      </c>
      <c r="D6919" s="15" t="s">
        <v>73</v>
      </c>
      <c r="E6919" t="s">
        <v>55</v>
      </c>
      <c r="F6919">
        <v>0</v>
      </c>
    </row>
    <row r="6920" spans="1:6">
      <c r="A6920" s="7">
        <v>44644</v>
      </c>
      <c r="B6920" t="s">
        <v>0</v>
      </c>
      <c r="C6920" s="4">
        <v>166591.62</v>
      </c>
      <c r="D6920" s="15" t="s">
        <v>76</v>
      </c>
      <c r="E6920" t="s">
        <v>25</v>
      </c>
      <c r="F6920">
        <v>51</v>
      </c>
    </row>
    <row r="6921" spans="1:6">
      <c r="A6921" s="7">
        <v>44644</v>
      </c>
      <c r="B6921" t="s">
        <v>0</v>
      </c>
      <c r="C6921" s="4">
        <v>166591.62</v>
      </c>
      <c r="D6921" s="15" t="s">
        <v>78</v>
      </c>
      <c r="E6921" t="s">
        <v>57</v>
      </c>
      <c r="F6921">
        <v>2</v>
      </c>
    </row>
    <row r="6922" spans="1:6">
      <c r="A6922" s="7">
        <v>44644</v>
      </c>
      <c r="B6922" t="s">
        <v>0</v>
      </c>
      <c r="C6922" s="4">
        <v>166591.62</v>
      </c>
      <c r="D6922" s="15" t="s">
        <v>78</v>
      </c>
      <c r="E6922" t="s">
        <v>58</v>
      </c>
      <c r="F6922">
        <v>53</v>
      </c>
    </row>
    <row r="6923" spans="1:6">
      <c r="A6923" s="7">
        <v>44644</v>
      </c>
      <c r="B6923" t="s">
        <v>0</v>
      </c>
      <c r="C6923" s="4">
        <v>166591.62</v>
      </c>
      <c r="D6923" s="15" t="s">
        <v>79</v>
      </c>
      <c r="E6923" t="s">
        <v>36</v>
      </c>
      <c r="F6923">
        <v>0</v>
      </c>
    </row>
    <row r="6924" spans="1:6">
      <c r="A6924" s="7">
        <v>44644</v>
      </c>
      <c r="B6924" t="s">
        <v>0</v>
      </c>
      <c r="C6924" s="4">
        <v>166591.62</v>
      </c>
      <c r="D6924" s="15" t="s">
        <v>80</v>
      </c>
      <c r="E6924" t="s">
        <v>60</v>
      </c>
      <c r="F6924">
        <v>145</v>
      </c>
    </row>
    <row r="6925" spans="1:6">
      <c r="A6925" s="7">
        <v>44644</v>
      </c>
      <c r="B6925" t="s">
        <v>0</v>
      </c>
      <c r="C6925" s="4">
        <v>166591.62</v>
      </c>
      <c r="D6925" s="15" t="s">
        <v>80</v>
      </c>
      <c r="E6925" t="s">
        <v>59</v>
      </c>
      <c r="F6925">
        <v>105</v>
      </c>
    </row>
    <row r="6926" spans="1:6">
      <c r="A6926" s="7">
        <v>44644</v>
      </c>
      <c r="B6926" t="s">
        <v>0</v>
      </c>
      <c r="C6926" s="4">
        <v>166591.62</v>
      </c>
      <c r="D6926" s="15" t="s">
        <v>81</v>
      </c>
      <c r="E6926" t="s">
        <v>15</v>
      </c>
      <c r="F6926">
        <v>80</v>
      </c>
    </row>
    <row r="6927" spans="1:6">
      <c r="A6927" s="7">
        <v>44644</v>
      </c>
      <c r="B6927" t="s">
        <v>0</v>
      </c>
      <c r="C6927" s="4">
        <v>166591.62</v>
      </c>
      <c r="D6927" s="15" t="s">
        <v>81</v>
      </c>
      <c r="E6927" t="s">
        <v>16</v>
      </c>
      <c r="F6927">
        <v>0</v>
      </c>
    </row>
    <row r="6928" spans="1:6">
      <c r="A6928" s="7">
        <v>44644</v>
      </c>
      <c r="B6928" t="s">
        <v>0</v>
      </c>
      <c r="C6928" s="4">
        <v>166591.62</v>
      </c>
      <c r="D6928" s="15" t="s">
        <v>81</v>
      </c>
      <c r="E6928" t="s">
        <v>17</v>
      </c>
      <c r="F6928">
        <v>82</v>
      </c>
    </row>
    <row r="6929" spans="1:6">
      <c r="A6929" s="7">
        <v>44644</v>
      </c>
      <c r="B6929" t="s">
        <v>0</v>
      </c>
      <c r="C6929" s="4">
        <v>166591.62</v>
      </c>
      <c r="D6929" s="15" t="s">
        <v>82</v>
      </c>
      <c r="E6929" t="s">
        <v>19</v>
      </c>
      <c r="F6929">
        <v>53</v>
      </c>
    </row>
    <row r="6930" spans="1:6">
      <c r="A6930" s="7">
        <v>44644</v>
      </c>
      <c r="B6930" t="s">
        <v>0</v>
      </c>
      <c r="C6930" s="4">
        <v>166591.62</v>
      </c>
      <c r="D6930" s="15" t="s">
        <v>83</v>
      </c>
      <c r="E6930" t="s">
        <v>14</v>
      </c>
      <c r="F6930">
        <v>6</v>
      </c>
    </row>
    <row r="6931" spans="1:6">
      <c r="A6931" s="7">
        <v>44644</v>
      </c>
      <c r="B6931" t="s">
        <v>0</v>
      </c>
      <c r="C6931" s="4">
        <v>166591.62</v>
      </c>
      <c r="D6931" s="15" t="s">
        <v>84</v>
      </c>
      <c r="E6931" t="s">
        <v>38</v>
      </c>
      <c r="F6931">
        <v>748</v>
      </c>
    </row>
    <row r="6932" spans="1:6">
      <c r="A6932" s="7">
        <v>44644</v>
      </c>
      <c r="B6932" t="s">
        <v>0</v>
      </c>
      <c r="C6932" s="4">
        <v>166591.62</v>
      </c>
      <c r="D6932" s="15" t="s">
        <v>85</v>
      </c>
      <c r="E6932" t="s">
        <v>40</v>
      </c>
      <c r="F6932">
        <v>22501</v>
      </c>
    </row>
    <row r="6933" spans="1:6">
      <c r="A6933" s="7">
        <v>44644</v>
      </c>
      <c r="B6933" t="s">
        <v>0</v>
      </c>
      <c r="C6933" s="4">
        <v>166591.62</v>
      </c>
      <c r="D6933" s="15" t="s">
        <v>86</v>
      </c>
      <c r="E6933" t="s">
        <v>13</v>
      </c>
      <c r="F6933">
        <v>9278</v>
      </c>
    </row>
    <row r="6934" spans="1:6">
      <c r="A6934" s="7">
        <v>44644</v>
      </c>
      <c r="B6934" t="s">
        <v>0</v>
      </c>
      <c r="C6934" s="4">
        <v>166591.62</v>
      </c>
      <c r="D6934" s="15" t="s">
        <v>87</v>
      </c>
      <c r="E6934" t="s">
        <v>37</v>
      </c>
      <c r="F6934">
        <v>1302</v>
      </c>
    </row>
    <row r="6935" spans="1:6">
      <c r="A6935" s="7">
        <v>44644</v>
      </c>
      <c r="B6935" t="s">
        <v>0</v>
      </c>
      <c r="C6935" s="4">
        <v>166591.62</v>
      </c>
      <c r="D6935" s="15" t="s">
        <v>88</v>
      </c>
      <c r="E6935" t="s">
        <v>39</v>
      </c>
      <c r="F6935">
        <v>4092</v>
      </c>
    </row>
    <row r="6936" spans="1:6">
      <c r="A6936" s="7">
        <v>44644</v>
      </c>
      <c r="B6936" t="s">
        <v>0</v>
      </c>
      <c r="C6936" s="4">
        <v>166591.62</v>
      </c>
      <c r="D6936" s="15" t="s">
        <v>89</v>
      </c>
      <c r="E6936" t="s">
        <v>20</v>
      </c>
      <c r="F6936">
        <v>115</v>
      </c>
    </row>
    <row r="6937" spans="1:6">
      <c r="A6937" s="7">
        <v>44644</v>
      </c>
      <c r="B6937" t="s">
        <v>0</v>
      </c>
      <c r="C6937" s="4">
        <v>166591.62</v>
      </c>
      <c r="D6937" s="15" t="s">
        <v>89</v>
      </c>
      <c r="E6937" t="s">
        <v>21</v>
      </c>
      <c r="F6937">
        <v>2</v>
      </c>
    </row>
    <row r="6938" spans="1:6">
      <c r="A6938" s="7">
        <v>44644</v>
      </c>
      <c r="B6938" t="s">
        <v>0</v>
      </c>
      <c r="C6938" s="4">
        <v>166591.62</v>
      </c>
      <c r="D6938" s="15" t="s">
        <v>89</v>
      </c>
      <c r="E6938" t="s">
        <v>22</v>
      </c>
      <c r="F6938">
        <v>324</v>
      </c>
    </row>
    <row r="6939" spans="1:6">
      <c r="A6939" s="7">
        <v>44644</v>
      </c>
      <c r="B6939" t="s">
        <v>0</v>
      </c>
      <c r="C6939" s="4">
        <v>166591.62</v>
      </c>
      <c r="D6939" s="15" t="s">
        <v>90</v>
      </c>
      <c r="E6939" t="s">
        <v>91</v>
      </c>
      <c r="F6939">
        <v>1</v>
      </c>
    </row>
    <row r="6940" spans="1:6">
      <c r="A6940" s="7">
        <v>44644</v>
      </c>
      <c r="B6940" t="s">
        <v>0</v>
      </c>
      <c r="C6940" s="4">
        <v>166591.62</v>
      </c>
      <c r="D6940" s="15" t="s">
        <v>90</v>
      </c>
      <c r="E6940" t="s">
        <v>18</v>
      </c>
      <c r="F6940">
        <v>0</v>
      </c>
    </row>
    <row r="6941" spans="1:6">
      <c r="A6941" s="7">
        <v>44644</v>
      </c>
      <c r="B6941" t="s">
        <v>0</v>
      </c>
      <c r="C6941" s="4">
        <v>166591.62</v>
      </c>
      <c r="D6941" s="15" t="s">
        <v>90</v>
      </c>
      <c r="E6941" t="s">
        <v>92</v>
      </c>
      <c r="F6941">
        <v>1</v>
      </c>
    </row>
    <row r="6942" spans="1:6">
      <c r="A6942" s="7">
        <v>44644</v>
      </c>
      <c r="B6942" t="s">
        <v>0</v>
      </c>
      <c r="C6942" s="4">
        <v>166591.62</v>
      </c>
      <c r="D6942" s="15" t="s">
        <v>90</v>
      </c>
      <c r="E6942" t="s">
        <v>93</v>
      </c>
      <c r="F6942">
        <v>1</v>
      </c>
    </row>
    <row r="6943" spans="1:6">
      <c r="A6943" s="7">
        <v>44644</v>
      </c>
      <c r="B6943" t="s">
        <v>0</v>
      </c>
      <c r="C6943" s="4">
        <v>166591.62</v>
      </c>
      <c r="D6943" s="15" t="s">
        <v>90</v>
      </c>
      <c r="E6943" t="s">
        <v>94</v>
      </c>
      <c r="F6943">
        <v>1</v>
      </c>
    </row>
    <row r="6944" spans="1:6">
      <c r="A6944" s="7">
        <v>44645</v>
      </c>
      <c r="B6944" t="s">
        <v>0</v>
      </c>
      <c r="C6944" s="4">
        <v>179946.6</v>
      </c>
      <c r="D6944" s="15" t="s">
        <v>73</v>
      </c>
      <c r="E6944" t="s">
        <v>56</v>
      </c>
      <c r="F6944">
        <v>0</v>
      </c>
    </row>
    <row r="6945" spans="1:6">
      <c r="A6945" s="7">
        <v>44645</v>
      </c>
      <c r="B6945" t="s">
        <v>0</v>
      </c>
      <c r="C6945" s="4">
        <v>179946.6</v>
      </c>
      <c r="D6945" s="15" t="s">
        <v>73</v>
      </c>
      <c r="E6945" t="s">
        <v>55</v>
      </c>
      <c r="F6945">
        <v>0</v>
      </c>
    </row>
    <row r="6946" spans="1:6">
      <c r="A6946" s="7">
        <v>44645</v>
      </c>
      <c r="B6946" t="s">
        <v>0</v>
      </c>
      <c r="C6946" s="4">
        <v>179946.6</v>
      </c>
      <c r="D6946" s="15" t="s">
        <v>76</v>
      </c>
      <c r="E6946" t="s">
        <v>25</v>
      </c>
      <c r="F6946">
        <v>48</v>
      </c>
    </row>
    <row r="6947" spans="1:6">
      <c r="A6947" s="7">
        <v>44645</v>
      </c>
      <c r="B6947" t="s">
        <v>0</v>
      </c>
      <c r="C6947" s="4">
        <v>179946.6</v>
      </c>
      <c r="D6947" s="15" t="s">
        <v>78</v>
      </c>
      <c r="E6947" t="s">
        <v>57</v>
      </c>
      <c r="F6947">
        <v>3</v>
      </c>
    </row>
    <row r="6948" spans="1:6">
      <c r="A6948" s="7">
        <v>44645</v>
      </c>
      <c r="B6948" t="s">
        <v>0</v>
      </c>
      <c r="C6948" s="4">
        <v>179946.6</v>
      </c>
      <c r="D6948" s="15" t="s">
        <v>78</v>
      </c>
      <c r="E6948" t="s">
        <v>58</v>
      </c>
      <c r="F6948">
        <v>60</v>
      </c>
    </row>
    <row r="6949" spans="1:6">
      <c r="A6949" s="7">
        <v>44645</v>
      </c>
      <c r="B6949" t="s">
        <v>0</v>
      </c>
      <c r="C6949" s="4">
        <v>179946.6</v>
      </c>
      <c r="D6949" s="15" t="s">
        <v>79</v>
      </c>
      <c r="E6949" t="s">
        <v>36</v>
      </c>
      <c r="F6949">
        <v>0</v>
      </c>
    </row>
    <row r="6950" spans="1:6">
      <c r="A6950" s="7">
        <v>44645</v>
      </c>
      <c r="B6950" t="s">
        <v>0</v>
      </c>
      <c r="C6950" s="4">
        <v>179946.6</v>
      </c>
      <c r="D6950" s="15" t="s">
        <v>80</v>
      </c>
      <c r="E6950" t="s">
        <v>60</v>
      </c>
      <c r="F6950">
        <v>69</v>
      </c>
    </row>
    <row r="6951" spans="1:6">
      <c r="A6951" s="7">
        <v>44645</v>
      </c>
      <c r="B6951" t="s">
        <v>0</v>
      </c>
      <c r="C6951" s="4">
        <v>179946.6</v>
      </c>
      <c r="D6951" s="15" t="s">
        <v>80</v>
      </c>
      <c r="E6951" t="s">
        <v>59</v>
      </c>
      <c r="F6951">
        <v>147</v>
      </c>
    </row>
    <row r="6952" spans="1:6">
      <c r="A6952" s="7">
        <v>44645</v>
      </c>
      <c r="B6952" t="s">
        <v>0</v>
      </c>
      <c r="C6952" s="4">
        <v>179946.6</v>
      </c>
      <c r="D6952" s="15" t="s">
        <v>81</v>
      </c>
      <c r="E6952" t="s">
        <v>15</v>
      </c>
      <c r="F6952">
        <v>80</v>
      </c>
    </row>
    <row r="6953" spans="1:6">
      <c r="A6953" s="7">
        <v>44645</v>
      </c>
      <c r="B6953" t="s">
        <v>0</v>
      </c>
      <c r="C6953" s="4">
        <v>179946.6</v>
      </c>
      <c r="D6953" s="15" t="s">
        <v>81</v>
      </c>
      <c r="E6953" t="s">
        <v>16</v>
      </c>
      <c r="F6953">
        <v>0</v>
      </c>
    </row>
    <row r="6954" spans="1:6">
      <c r="A6954" s="7">
        <v>44645</v>
      </c>
      <c r="B6954" t="s">
        <v>0</v>
      </c>
      <c r="C6954" s="4">
        <v>179946.6</v>
      </c>
      <c r="D6954" s="15" t="s">
        <v>81</v>
      </c>
      <c r="E6954" t="s">
        <v>17</v>
      </c>
      <c r="F6954">
        <v>77</v>
      </c>
    </row>
    <row r="6955" spans="1:6">
      <c r="A6955" s="7">
        <v>44645</v>
      </c>
      <c r="B6955" t="s">
        <v>0</v>
      </c>
      <c r="C6955" s="4">
        <v>179946.6</v>
      </c>
      <c r="D6955" s="15" t="s">
        <v>82</v>
      </c>
      <c r="E6955" t="s">
        <v>19</v>
      </c>
      <c r="F6955">
        <v>76</v>
      </c>
    </row>
    <row r="6956" spans="1:6">
      <c r="A6956" s="7">
        <v>44645</v>
      </c>
      <c r="B6956" t="s">
        <v>0</v>
      </c>
      <c r="C6956" s="4">
        <v>179946.6</v>
      </c>
      <c r="D6956" s="15" t="s">
        <v>83</v>
      </c>
      <c r="E6956" t="s">
        <v>14</v>
      </c>
      <c r="F6956">
        <v>6</v>
      </c>
    </row>
    <row r="6957" spans="1:6">
      <c r="A6957" s="7">
        <v>44645</v>
      </c>
      <c r="B6957" t="s">
        <v>0</v>
      </c>
      <c r="C6957" s="4">
        <v>179946.6</v>
      </c>
      <c r="D6957" s="15" t="s">
        <v>84</v>
      </c>
      <c r="E6957" t="s">
        <v>38</v>
      </c>
      <c r="F6957">
        <v>761</v>
      </c>
    </row>
    <row r="6958" spans="1:6">
      <c r="A6958" s="7">
        <v>44645</v>
      </c>
      <c r="B6958" t="s">
        <v>0</v>
      </c>
      <c r="C6958" s="4">
        <v>179946.6</v>
      </c>
      <c r="D6958" s="15" t="s">
        <v>85</v>
      </c>
      <c r="E6958" t="s">
        <v>40</v>
      </c>
      <c r="F6958">
        <v>19234</v>
      </c>
    </row>
    <row r="6959" spans="1:6">
      <c r="A6959" s="7">
        <v>44645</v>
      </c>
      <c r="B6959" t="s">
        <v>0</v>
      </c>
      <c r="C6959" s="4">
        <v>179946.6</v>
      </c>
      <c r="D6959" s="15" t="s">
        <v>86</v>
      </c>
      <c r="E6959" t="s">
        <v>13</v>
      </c>
      <c r="F6959">
        <v>9525</v>
      </c>
    </row>
    <row r="6960" spans="1:6">
      <c r="A6960" s="7">
        <v>44645</v>
      </c>
      <c r="B6960" t="s">
        <v>0</v>
      </c>
      <c r="C6960" s="4">
        <v>179946.6</v>
      </c>
      <c r="D6960" s="15" t="s">
        <v>87</v>
      </c>
      <c r="E6960" t="s">
        <v>37</v>
      </c>
      <c r="F6960">
        <v>168</v>
      </c>
    </row>
    <row r="6961" spans="1:6">
      <c r="A6961" s="7">
        <v>44645</v>
      </c>
      <c r="B6961" t="s">
        <v>0</v>
      </c>
      <c r="C6961" s="4">
        <v>179946.6</v>
      </c>
      <c r="D6961" s="15" t="s">
        <v>88</v>
      </c>
      <c r="E6961" t="s">
        <v>39</v>
      </c>
      <c r="F6961">
        <v>2515</v>
      </c>
    </row>
    <row r="6962" spans="1:6">
      <c r="A6962" s="7">
        <v>44645</v>
      </c>
      <c r="B6962" t="s">
        <v>0</v>
      </c>
      <c r="C6962" s="4">
        <v>179946.6</v>
      </c>
      <c r="D6962" s="15" t="s">
        <v>89</v>
      </c>
      <c r="E6962" t="s">
        <v>20</v>
      </c>
      <c r="F6962">
        <v>108</v>
      </c>
    </row>
    <row r="6963" spans="1:6">
      <c r="A6963" s="7">
        <v>44645</v>
      </c>
      <c r="B6963" t="s">
        <v>0</v>
      </c>
      <c r="C6963" s="4">
        <v>179946.6</v>
      </c>
      <c r="D6963" s="15" t="s">
        <v>89</v>
      </c>
      <c r="E6963" t="s">
        <v>21</v>
      </c>
      <c r="F6963">
        <v>2</v>
      </c>
    </row>
    <row r="6964" spans="1:6">
      <c r="A6964" s="7">
        <v>44645</v>
      </c>
      <c r="B6964" t="s">
        <v>0</v>
      </c>
      <c r="C6964" s="4">
        <v>179946.6</v>
      </c>
      <c r="D6964" s="15" t="s">
        <v>89</v>
      </c>
      <c r="E6964" t="s">
        <v>22</v>
      </c>
      <c r="F6964">
        <v>339</v>
      </c>
    </row>
    <row r="6965" spans="1:6">
      <c r="A6965" s="7">
        <v>44645</v>
      </c>
      <c r="B6965" t="s">
        <v>0</v>
      </c>
      <c r="C6965" s="4">
        <v>179946.6</v>
      </c>
      <c r="D6965" s="15" t="s">
        <v>90</v>
      </c>
      <c r="E6965" t="s">
        <v>91</v>
      </c>
      <c r="F6965">
        <v>1</v>
      </c>
    </row>
    <row r="6966" spans="1:6">
      <c r="A6966" s="7">
        <v>44645</v>
      </c>
      <c r="B6966" t="s">
        <v>0</v>
      </c>
      <c r="C6966" s="4">
        <v>179946.6</v>
      </c>
      <c r="D6966" s="15" t="s">
        <v>90</v>
      </c>
      <c r="E6966" t="s">
        <v>18</v>
      </c>
      <c r="F6966">
        <v>0</v>
      </c>
    </row>
    <row r="6967" spans="1:6">
      <c r="A6967" s="7">
        <v>44645</v>
      </c>
      <c r="B6967" t="s">
        <v>0</v>
      </c>
      <c r="C6967" s="4">
        <v>179946.6</v>
      </c>
      <c r="D6967" s="15" t="s">
        <v>90</v>
      </c>
      <c r="E6967" t="s">
        <v>92</v>
      </c>
      <c r="F6967">
        <v>1</v>
      </c>
    </row>
    <row r="6968" spans="1:6">
      <c r="A6968" s="7">
        <v>44645</v>
      </c>
      <c r="B6968" t="s">
        <v>0</v>
      </c>
      <c r="C6968" s="4">
        <v>179946.6</v>
      </c>
      <c r="D6968" s="15" t="s">
        <v>90</v>
      </c>
      <c r="E6968" t="s">
        <v>93</v>
      </c>
      <c r="F6968">
        <v>1</v>
      </c>
    </row>
    <row r="6969" spans="1:6">
      <c r="A6969" s="7">
        <v>44645</v>
      </c>
      <c r="B6969" t="s">
        <v>0</v>
      </c>
      <c r="C6969" s="4">
        <v>179946.6</v>
      </c>
      <c r="D6969" s="15" t="s">
        <v>90</v>
      </c>
      <c r="E6969" t="s">
        <v>94</v>
      </c>
      <c r="F6969">
        <v>1</v>
      </c>
    </row>
    <row r="6970" spans="1:6">
      <c r="A6970" s="7">
        <v>44646</v>
      </c>
      <c r="B6970" t="s">
        <v>0</v>
      </c>
      <c r="C6970" s="4">
        <v>153881.28</v>
      </c>
      <c r="D6970" s="15" t="s">
        <v>73</v>
      </c>
      <c r="E6970" t="s">
        <v>56</v>
      </c>
      <c r="F6970">
        <v>0</v>
      </c>
    </row>
    <row r="6971" spans="1:6">
      <c r="A6971" s="7">
        <v>44646</v>
      </c>
      <c r="B6971" t="s">
        <v>0</v>
      </c>
      <c r="C6971" s="4">
        <v>153881.28</v>
      </c>
      <c r="D6971" s="15" t="s">
        <v>73</v>
      </c>
      <c r="E6971" t="s">
        <v>55</v>
      </c>
      <c r="F6971">
        <v>0</v>
      </c>
    </row>
    <row r="6972" spans="1:6">
      <c r="A6972" s="7">
        <v>44646</v>
      </c>
      <c r="B6972" t="s">
        <v>0</v>
      </c>
      <c r="C6972" s="4">
        <v>153881.28</v>
      </c>
      <c r="D6972" s="15" t="s">
        <v>76</v>
      </c>
      <c r="E6972" t="s">
        <v>25</v>
      </c>
      <c r="F6972">
        <v>79</v>
      </c>
    </row>
    <row r="6973" spans="1:6">
      <c r="A6973" s="7">
        <v>44646</v>
      </c>
      <c r="B6973" t="s">
        <v>0</v>
      </c>
      <c r="C6973" s="4">
        <v>153881.28</v>
      </c>
      <c r="D6973" s="15" t="s">
        <v>78</v>
      </c>
      <c r="E6973" t="s">
        <v>57</v>
      </c>
      <c r="F6973">
        <v>2</v>
      </c>
    </row>
    <row r="6974" spans="1:6">
      <c r="A6974" s="7">
        <v>44646</v>
      </c>
      <c r="B6974" t="s">
        <v>0</v>
      </c>
      <c r="C6974" s="4">
        <v>153881.28</v>
      </c>
      <c r="D6974" s="15" t="s">
        <v>78</v>
      </c>
      <c r="E6974" t="s">
        <v>58</v>
      </c>
      <c r="F6974">
        <v>75</v>
      </c>
    </row>
    <row r="6975" spans="1:6">
      <c r="A6975" s="7">
        <v>44646</v>
      </c>
      <c r="B6975" t="s">
        <v>0</v>
      </c>
      <c r="C6975" s="4">
        <v>153881.28</v>
      </c>
      <c r="D6975" s="15" t="s">
        <v>79</v>
      </c>
      <c r="E6975" t="s">
        <v>36</v>
      </c>
      <c r="F6975">
        <v>0</v>
      </c>
    </row>
    <row r="6976" spans="1:6">
      <c r="A6976" s="7">
        <v>44646</v>
      </c>
      <c r="B6976" t="s">
        <v>0</v>
      </c>
      <c r="C6976" s="4">
        <v>153881.28</v>
      </c>
      <c r="D6976" s="15" t="s">
        <v>80</v>
      </c>
      <c r="E6976" t="s">
        <v>60</v>
      </c>
      <c r="F6976">
        <v>0</v>
      </c>
    </row>
    <row r="6977" spans="1:6">
      <c r="A6977" s="7">
        <v>44646</v>
      </c>
      <c r="B6977" t="s">
        <v>0</v>
      </c>
      <c r="C6977" s="4">
        <v>153881.28</v>
      </c>
      <c r="D6977" s="15" t="s">
        <v>80</v>
      </c>
      <c r="E6977" t="s">
        <v>59</v>
      </c>
      <c r="F6977">
        <v>0</v>
      </c>
    </row>
    <row r="6978" spans="1:6">
      <c r="A6978" s="7">
        <v>44646</v>
      </c>
      <c r="B6978" t="s">
        <v>0</v>
      </c>
      <c r="C6978" s="4">
        <v>153881.28</v>
      </c>
      <c r="D6978" s="15" t="s">
        <v>81</v>
      </c>
      <c r="E6978" t="s">
        <v>15</v>
      </c>
      <c r="F6978">
        <v>71</v>
      </c>
    </row>
    <row r="6979" spans="1:6">
      <c r="A6979" s="7">
        <v>44646</v>
      </c>
      <c r="B6979" t="s">
        <v>0</v>
      </c>
      <c r="C6979" s="4">
        <v>153881.28</v>
      </c>
      <c r="D6979" s="15" t="s">
        <v>81</v>
      </c>
      <c r="E6979" t="s">
        <v>16</v>
      </c>
      <c r="F6979">
        <v>0</v>
      </c>
    </row>
    <row r="6980" spans="1:6">
      <c r="A6980" s="7">
        <v>44646</v>
      </c>
      <c r="B6980" t="s">
        <v>0</v>
      </c>
      <c r="C6980" s="4">
        <v>153881.28</v>
      </c>
      <c r="D6980" s="15" t="s">
        <v>81</v>
      </c>
      <c r="E6980" t="s">
        <v>17</v>
      </c>
      <c r="F6980">
        <v>80</v>
      </c>
    </row>
    <row r="6981" spans="1:6">
      <c r="A6981" s="7">
        <v>44646</v>
      </c>
      <c r="B6981" t="s">
        <v>0</v>
      </c>
      <c r="C6981" s="4">
        <v>153881.28</v>
      </c>
      <c r="D6981" s="15" t="s">
        <v>82</v>
      </c>
      <c r="E6981" t="s">
        <v>19</v>
      </c>
      <c r="F6981">
        <v>119</v>
      </c>
    </row>
    <row r="6982" spans="1:6">
      <c r="A6982" s="7">
        <v>44646</v>
      </c>
      <c r="B6982" t="s">
        <v>0</v>
      </c>
      <c r="C6982" s="4">
        <v>153881.28</v>
      </c>
      <c r="D6982" s="15" t="s">
        <v>83</v>
      </c>
      <c r="E6982" t="s">
        <v>14</v>
      </c>
      <c r="F6982">
        <v>8</v>
      </c>
    </row>
    <row r="6983" spans="1:6">
      <c r="A6983" s="7">
        <v>44646</v>
      </c>
      <c r="B6983" t="s">
        <v>0</v>
      </c>
      <c r="C6983" s="4">
        <v>153881.28</v>
      </c>
      <c r="D6983" s="15" t="s">
        <v>84</v>
      </c>
      <c r="E6983" t="s">
        <v>38</v>
      </c>
      <c r="F6983">
        <v>778</v>
      </c>
    </row>
    <row r="6984" spans="1:6">
      <c r="A6984" s="7">
        <v>44646</v>
      </c>
      <c r="B6984" t="s">
        <v>0</v>
      </c>
      <c r="C6984" s="4">
        <v>153881.28</v>
      </c>
      <c r="D6984" s="15" t="s">
        <v>85</v>
      </c>
      <c r="E6984" t="s">
        <v>40</v>
      </c>
      <c r="F6984">
        <v>18360</v>
      </c>
    </row>
    <row r="6985" spans="1:6">
      <c r="A6985" s="7">
        <v>44646</v>
      </c>
      <c r="B6985" t="s">
        <v>0</v>
      </c>
      <c r="C6985" s="4">
        <v>153881.28</v>
      </c>
      <c r="D6985" s="15" t="s">
        <v>86</v>
      </c>
      <c r="E6985" t="s">
        <v>13</v>
      </c>
      <c r="F6985">
        <v>11420</v>
      </c>
    </row>
    <row r="6986" spans="1:6">
      <c r="A6986" s="7">
        <v>44646</v>
      </c>
      <c r="B6986" t="s">
        <v>0</v>
      </c>
      <c r="C6986" s="4">
        <v>153881.28</v>
      </c>
      <c r="D6986" s="15" t="s">
        <v>87</v>
      </c>
      <c r="E6986" t="s">
        <v>37</v>
      </c>
      <c r="F6986">
        <v>0</v>
      </c>
    </row>
    <row r="6987" spans="1:6">
      <c r="A6987" s="7">
        <v>44646</v>
      </c>
      <c r="B6987" t="s">
        <v>0</v>
      </c>
      <c r="C6987" s="4">
        <v>153881.28</v>
      </c>
      <c r="D6987" s="15" t="s">
        <v>88</v>
      </c>
      <c r="E6987" t="s">
        <v>39</v>
      </c>
      <c r="F6987">
        <v>2608</v>
      </c>
    </row>
    <row r="6988" spans="1:6">
      <c r="A6988" s="7">
        <v>44646</v>
      </c>
      <c r="B6988" t="s">
        <v>0</v>
      </c>
      <c r="C6988" s="4">
        <v>153881.28</v>
      </c>
      <c r="D6988" s="15" t="s">
        <v>89</v>
      </c>
      <c r="E6988" t="s">
        <v>20</v>
      </c>
      <c r="F6988">
        <v>115</v>
      </c>
    </row>
    <row r="6989" spans="1:6">
      <c r="A6989" s="7">
        <v>44646</v>
      </c>
      <c r="B6989" t="s">
        <v>0</v>
      </c>
      <c r="C6989" s="4">
        <v>153881.28</v>
      </c>
      <c r="D6989" s="15" t="s">
        <v>89</v>
      </c>
      <c r="E6989" t="s">
        <v>21</v>
      </c>
      <c r="F6989">
        <v>2</v>
      </c>
    </row>
    <row r="6990" spans="1:6">
      <c r="A6990" s="7">
        <v>44646</v>
      </c>
      <c r="B6990" t="s">
        <v>0</v>
      </c>
      <c r="C6990" s="4">
        <v>153881.28</v>
      </c>
      <c r="D6990" s="15" t="s">
        <v>89</v>
      </c>
      <c r="E6990" t="s">
        <v>22</v>
      </c>
      <c r="F6990">
        <v>412</v>
      </c>
    </row>
    <row r="6991" spans="1:6">
      <c r="A6991" s="7">
        <v>44646</v>
      </c>
      <c r="B6991" t="s">
        <v>0</v>
      </c>
      <c r="C6991" s="4">
        <v>153881.28</v>
      </c>
      <c r="D6991" s="15" t="s">
        <v>90</v>
      </c>
      <c r="E6991" t="s">
        <v>91</v>
      </c>
      <c r="F6991">
        <v>1</v>
      </c>
    </row>
    <row r="6992" spans="1:6">
      <c r="A6992" s="7">
        <v>44646</v>
      </c>
      <c r="B6992" t="s">
        <v>0</v>
      </c>
      <c r="C6992" s="4">
        <v>153881.28</v>
      </c>
      <c r="D6992" s="15" t="s">
        <v>90</v>
      </c>
      <c r="E6992" t="s">
        <v>18</v>
      </c>
      <c r="F6992">
        <v>0</v>
      </c>
    </row>
    <row r="6993" spans="1:6">
      <c r="A6993" s="7">
        <v>44646</v>
      </c>
      <c r="B6993" t="s">
        <v>0</v>
      </c>
      <c r="C6993" s="4">
        <v>153881.28</v>
      </c>
      <c r="D6993" s="15" t="s">
        <v>90</v>
      </c>
      <c r="E6993" t="s">
        <v>92</v>
      </c>
      <c r="F6993">
        <v>1</v>
      </c>
    </row>
    <row r="6994" spans="1:6">
      <c r="A6994" s="7">
        <v>44646</v>
      </c>
      <c r="B6994" t="s">
        <v>0</v>
      </c>
      <c r="C6994" s="4">
        <v>153881.28</v>
      </c>
      <c r="D6994" s="15" t="s">
        <v>90</v>
      </c>
      <c r="E6994" t="s">
        <v>93</v>
      </c>
      <c r="F6994">
        <v>1</v>
      </c>
    </row>
    <row r="6995" spans="1:6">
      <c r="A6995" s="7">
        <v>44646</v>
      </c>
      <c r="B6995" t="s">
        <v>0</v>
      </c>
      <c r="C6995" s="4">
        <v>153881.28</v>
      </c>
      <c r="D6995" s="15" t="s">
        <v>90</v>
      </c>
      <c r="E6995" t="s">
        <v>94</v>
      </c>
      <c r="F6995">
        <v>1</v>
      </c>
    </row>
    <row r="6996" spans="1:6">
      <c r="A6996" s="7">
        <v>44647</v>
      </c>
      <c r="B6996" t="s">
        <v>0</v>
      </c>
      <c r="C6996" s="4">
        <v>200037.6</v>
      </c>
      <c r="D6996" s="15" t="s">
        <v>73</v>
      </c>
      <c r="E6996" t="s">
        <v>56</v>
      </c>
      <c r="F6996">
        <v>0</v>
      </c>
    </row>
    <row r="6997" spans="1:6">
      <c r="A6997" s="7">
        <v>44647</v>
      </c>
      <c r="B6997" t="s">
        <v>0</v>
      </c>
      <c r="C6997" s="4">
        <v>200037.6</v>
      </c>
      <c r="D6997" s="15" t="s">
        <v>73</v>
      </c>
      <c r="E6997" t="s">
        <v>55</v>
      </c>
      <c r="F6997">
        <v>0</v>
      </c>
    </row>
    <row r="6998" spans="1:6">
      <c r="A6998" s="7">
        <v>44647</v>
      </c>
      <c r="B6998" t="s">
        <v>0</v>
      </c>
      <c r="C6998" s="4">
        <v>200037.6</v>
      </c>
      <c r="D6998" s="15" t="s">
        <v>76</v>
      </c>
      <c r="E6998" t="s">
        <v>25</v>
      </c>
      <c r="F6998">
        <v>132</v>
      </c>
    </row>
    <row r="6999" spans="1:6">
      <c r="A6999" s="7">
        <v>44647</v>
      </c>
      <c r="B6999" t="s">
        <v>0</v>
      </c>
      <c r="C6999" s="4">
        <v>200037.6</v>
      </c>
      <c r="D6999" s="15" t="s">
        <v>78</v>
      </c>
      <c r="E6999" t="s">
        <v>57</v>
      </c>
      <c r="F6999">
        <v>4</v>
      </c>
    </row>
    <row r="7000" spans="1:6">
      <c r="A7000" s="7">
        <v>44647</v>
      </c>
      <c r="B7000" t="s">
        <v>0</v>
      </c>
      <c r="C7000" s="4">
        <v>200037.6</v>
      </c>
      <c r="D7000" s="15" t="s">
        <v>78</v>
      </c>
      <c r="E7000" t="s">
        <v>58</v>
      </c>
      <c r="F7000">
        <v>68</v>
      </c>
    </row>
    <row r="7001" spans="1:6">
      <c r="A7001" s="7">
        <v>44647</v>
      </c>
      <c r="B7001" t="s">
        <v>0</v>
      </c>
      <c r="C7001" s="4">
        <v>200037.6</v>
      </c>
      <c r="D7001" s="15" t="s">
        <v>79</v>
      </c>
      <c r="E7001" t="s">
        <v>36</v>
      </c>
      <c r="F7001">
        <v>0</v>
      </c>
    </row>
    <row r="7002" spans="1:6">
      <c r="A7002" s="7">
        <v>44647</v>
      </c>
      <c r="B7002" t="s">
        <v>0</v>
      </c>
      <c r="C7002" s="4">
        <v>200037.6</v>
      </c>
      <c r="D7002" s="15" t="s">
        <v>80</v>
      </c>
      <c r="E7002" t="s">
        <v>60</v>
      </c>
      <c r="F7002">
        <v>83</v>
      </c>
    </row>
    <row r="7003" spans="1:6">
      <c r="A7003" s="7">
        <v>44647</v>
      </c>
      <c r="B7003" t="s">
        <v>0</v>
      </c>
      <c r="C7003" s="4">
        <v>200037.6</v>
      </c>
      <c r="D7003" s="15" t="s">
        <v>80</v>
      </c>
      <c r="E7003" t="s">
        <v>59</v>
      </c>
      <c r="F7003">
        <v>159</v>
      </c>
    </row>
    <row r="7004" spans="1:6">
      <c r="A7004" s="7">
        <v>44647</v>
      </c>
      <c r="B7004" t="s">
        <v>0</v>
      </c>
      <c r="C7004" s="4">
        <v>200037.6</v>
      </c>
      <c r="D7004" s="15" t="s">
        <v>81</v>
      </c>
      <c r="E7004" t="s">
        <v>15</v>
      </c>
      <c r="F7004">
        <v>83</v>
      </c>
    </row>
    <row r="7005" spans="1:6">
      <c r="A7005" s="7">
        <v>44647</v>
      </c>
      <c r="B7005" t="s">
        <v>0</v>
      </c>
      <c r="C7005" s="4">
        <v>200037.6</v>
      </c>
      <c r="D7005" s="15" t="s">
        <v>81</v>
      </c>
      <c r="E7005" t="s">
        <v>16</v>
      </c>
      <c r="F7005">
        <v>0</v>
      </c>
    </row>
    <row r="7006" spans="1:6">
      <c r="A7006" s="7">
        <v>44647</v>
      </c>
      <c r="B7006" t="s">
        <v>0</v>
      </c>
      <c r="C7006" s="4">
        <v>200037.6</v>
      </c>
      <c r="D7006" s="15" t="s">
        <v>81</v>
      </c>
      <c r="E7006" t="s">
        <v>17</v>
      </c>
      <c r="F7006">
        <v>87</v>
      </c>
    </row>
    <row r="7007" spans="1:6">
      <c r="A7007" s="7">
        <v>44647</v>
      </c>
      <c r="B7007" t="s">
        <v>0</v>
      </c>
      <c r="C7007" s="4">
        <v>200037.6</v>
      </c>
      <c r="D7007" s="15" t="s">
        <v>82</v>
      </c>
      <c r="E7007" t="s">
        <v>19</v>
      </c>
      <c r="F7007">
        <v>138</v>
      </c>
    </row>
    <row r="7008" spans="1:6">
      <c r="A7008" s="7">
        <v>44647</v>
      </c>
      <c r="B7008" t="s">
        <v>0</v>
      </c>
      <c r="C7008" s="4">
        <v>200037.6</v>
      </c>
      <c r="D7008" s="15" t="s">
        <v>83</v>
      </c>
      <c r="E7008" t="s">
        <v>14</v>
      </c>
      <c r="F7008">
        <v>7</v>
      </c>
    </row>
    <row r="7009" spans="1:6">
      <c r="A7009" s="7">
        <v>44647</v>
      </c>
      <c r="B7009" t="s">
        <v>0</v>
      </c>
      <c r="C7009" s="4">
        <v>200037.6</v>
      </c>
      <c r="D7009" s="15" t="s">
        <v>84</v>
      </c>
      <c r="E7009" t="s">
        <v>38</v>
      </c>
      <c r="F7009">
        <v>796</v>
      </c>
    </row>
    <row r="7010" spans="1:6">
      <c r="A7010" s="7">
        <v>44647</v>
      </c>
      <c r="B7010" t="s">
        <v>0</v>
      </c>
      <c r="C7010" s="4">
        <v>200037.6</v>
      </c>
      <c r="D7010" s="15" t="s">
        <v>85</v>
      </c>
      <c r="E7010" t="s">
        <v>40</v>
      </c>
      <c r="F7010">
        <v>20659</v>
      </c>
    </row>
    <row r="7011" spans="1:6">
      <c r="A7011" s="7">
        <v>44647</v>
      </c>
      <c r="B7011" t="s">
        <v>0</v>
      </c>
      <c r="C7011" s="4">
        <v>200037.6</v>
      </c>
      <c r="D7011" s="15" t="s">
        <v>86</v>
      </c>
      <c r="E7011" t="s">
        <v>13</v>
      </c>
      <c r="F7011">
        <v>8915</v>
      </c>
    </row>
    <row r="7012" spans="1:6">
      <c r="A7012" s="7">
        <v>44647</v>
      </c>
      <c r="B7012" t="s">
        <v>0</v>
      </c>
      <c r="C7012" s="4">
        <v>200037.6</v>
      </c>
      <c r="D7012" s="15" t="s">
        <v>87</v>
      </c>
      <c r="E7012" t="s">
        <v>37</v>
      </c>
      <c r="F7012">
        <v>0</v>
      </c>
    </row>
    <row r="7013" spans="1:6">
      <c r="A7013" s="7">
        <v>44647</v>
      </c>
      <c r="B7013" t="s">
        <v>0</v>
      </c>
      <c r="C7013" s="4">
        <v>200037.6</v>
      </c>
      <c r="D7013" s="15" t="s">
        <v>88</v>
      </c>
      <c r="E7013" t="s">
        <v>39</v>
      </c>
      <c r="F7013">
        <v>2640</v>
      </c>
    </row>
    <row r="7014" spans="1:6">
      <c r="A7014" s="7">
        <v>44647</v>
      </c>
      <c r="B7014" t="s">
        <v>0</v>
      </c>
      <c r="C7014" s="4">
        <v>200037.6</v>
      </c>
      <c r="D7014" s="15" t="s">
        <v>89</v>
      </c>
      <c r="E7014" t="s">
        <v>20</v>
      </c>
      <c r="F7014">
        <v>112</v>
      </c>
    </row>
    <row r="7015" spans="1:6">
      <c r="A7015" s="7">
        <v>44647</v>
      </c>
      <c r="B7015" t="s">
        <v>0</v>
      </c>
      <c r="C7015" s="4">
        <v>200037.6</v>
      </c>
      <c r="D7015" s="15" t="s">
        <v>89</v>
      </c>
      <c r="E7015" t="s">
        <v>21</v>
      </c>
      <c r="F7015">
        <v>2</v>
      </c>
    </row>
    <row r="7016" spans="1:6">
      <c r="A7016" s="7">
        <v>44647</v>
      </c>
      <c r="B7016" t="s">
        <v>0</v>
      </c>
      <c r="C7016" s="4">
        <v>200037.6</v>
      </c>
      <c r="D7016" s="15" t="s">
        <v>89</v>
      </c>
      <c r="E7016" t="s">
        <v>22</v>
      </c>
      <c r="F7016">
        <v>390</v>
      </c>
    </row>
    <row r="7017" spans="1:6">
      <c r="A7017" s="7">
        <v>44647</v>
      </c>
      <c r="B7017" t="s">
        <v>0</v>
      </c>
      <c r="C7017" s="4">
        <v>200037.6</v>
      </c>
      <c r="D7017" s="15" t="s">
        <v>90</v>
      </c>
      <c r="E7017" t="s">
        <v>91</v>
      </c>
      <c r="F7017">
        <v>1</v>
      </c>
    </row>
    <row r="7018" spans="1:6">
      <c r="A7018" s="7">
        <v>44647</v>
      </c>
      <c r="B7018" t="s">
        <v>0</v>
      </c>
      <c r="C7018" s="4">
        <v>200037.6</v>
      </c>
      <c r="D7018" s="15" t="s">
        <v>90</v>
      </c>
      <c r="E7018" t="s">
        <v>18</v>
      </c>
      <c r="F7018">
        <v>0</v>
      </c>
    </row>
    <row r="7019" spans="1:6">
      <c r="A7019" s="7">
        <v>44647</v>
      </c>
      <c r="B7019" t="s">
        <v>0</v>
      </c>
      <c r="C7019" s="4">
        <v>200037.6</v>
      </c>
      <c r="D7019" s="15" t="s">
        <v>90</v>
      </c>
      <c r="E7019" t="s">
        <v>92</v>
      </c>
      <c r="F7019">
        <v>1</v>
      </c>
    </row>
    <row r="7020" spans="1:6">
      <c r="A7020" s="7">
        <v>44647</v>
      </c>
      <c r="B7020" t="s">
        <v>0</v>
      </c>
      <c r="C7020" s="4">
        <v>200037.6</v>
      </c>
      <c r="D7020" s="15" t="s">
        <v>90</v>
      </c>
      <c r="E7020" t="s">
        <v>93</v>
      </c>
      <c r="F7020">
        <v>1</v>
      </c>
    </row>
    <row r="7021" spans="1:6">
      <c r="A7021" s="7">
        <v>44647</v>
      </c>
      <c r="B7021" t="s">
        <v>0</v>
      </c>
      <c r="C7021" s="4">
        <v>200037.6</v>
      </c>
      <c r="D7021" s="15" t="s">
        <v>90</v>
      </c>
      <c r="E7021" t="s">
        <v>94</v>
      </c>
      <c r="F7021">
        <v>1</v>
      </c>
    </row>
    <row r="7022" spans="1:6">
      <c r="A7022" s="7">
        <v>44648</v>
      </c>
      <c r="B7022" t="s">
        <v>0</v>
      </c>
      <c r="C7022" s="4">
        <v>203278.38</v>
      </c>
      <c r="D7022" s="15" t="s">
        <v>73</v>
      </c>
      <c r="E7022" t="s">
        <v>56</v>
      </c>
      <c r="F7022">
        <v>0</v>
      </c>
    </row>
    <row r="7023" spans="1:6">
      <c r="A7023" s="7">
        <v>44648</v>
      </c>
      <c r="B7023" t="s">
        <v>0</v>
      </c>
      <c r="C7023" s="4">
        <v>203278.38</v>
      </c>
      <c r="D7023" s="15" t="s">
        <v>73</v>
      </c>
      <c r="E7023" t="s">
        <v>55</v>
      </c>
      <c r="F7023">
        <v>0</v>
      </c>
    </row>
    <row r="7024" spans="1:6">
      <c r="A7024" s="7">
        <v>44648</v>
      </c>
      <c r="B7024" t="s">
        <v>0</v>
      </c>
      <c r="C7024" s="4">
        <v>203278.38</v>
      </c>
      <c r="D7024" s="15" t="s">
        <v>76</v>
      </c>
      <c r="E7024" t="s">
        <v>25</v>
      </c>
      <c r="F7024">
        <v>75</v>
      </c>
    </row>
    <row r="7025" spans="1:6">
      <c r="A7025" s="7">
        <v>44648</v>
      </c>
      <c r="B7025" t="s">
        <v>0</v>
      </c>
      <c r="C7025" s="4">
        <v>203278.38</v>
      </c>
      <c r="D7025" s="15" t="s">
        <v>78</v>
      </c>
      <c r="E7025" t="s">
        <v>57</v>
      </c>
      <c r="F7025">
        <v>3</v>
      </c>
    </row>
    <row r="7026" spans="1:6">
      <c r="A7026" s="7">
        <v>44648</v>
      </c>
      <c r="B7026" t="s">
        <v>0</v>
      </c>
      <c r="C7026" s="4">
        <v>203278.38</v>
      </c>
      <c r="D7026" s="15" t="s">
        <v>78</v>
      </c>
      <c r="E7026" t="s">
        <v>58</v>
      </c>
      <c r="F7026">
        <v>63</v>
      </c>
    </row>
    <row r="7027" spans="1:6">
      <c r="A7027" s="7">
        <v>44648</v>
      </c>
      <c r="B7027" t="s">
        <v>0</v>
      </c>
      <c r="C7027" s="4">
        <v>203278.38</v>
      </c>
      <c r="D7027" s="15" t="s">
        <v>79</v>
      </c>
      <c r="E7027" t="s">
        <v>36</v>
      </c>
      <c r="F7027">
        <v>0</v>
      </c>
    </row>
    <row r="7028" spans="1:6">
      <c r="A7028" s="7">
        <v>44648</v>
      </c>
      <c r="B7028" t="s">
        <v>0</v>
      </c>
      <c r="C7028" s="4">
        <v>203278.38</v>
      </c>
      <c r="D7028" s="15" t="s">
        <v>80</v>
      </c>
      <c r="E7028" t="s">
        <v>60</v>
      </c>
      <c r="F7028">
        <v>64</v>
      </c>
    </row>
    <row r="7029" spans="1:6">
      <c r="A7029" s="7">
        <v>44648</v>
      </c>
      <c r="B7029" t="s">
        <v>0</v>
      </c>
      <c r="C7029" s="4">
        <v>203278.38</v>
      </c>
      <c r="D7029" s="15" t="s">
        <v>80</v>
      </c>
      <c r="E7029" t="s">
        <v>59</v>
      </c>
      <c r="F7029">
        <v>118</v>
      </c>
    </row>
    <row r="7030" spans="1:6">
      <c r="A7030" s="7">
        <v>44648</v>
      </c>
      <c r="B7030" t="s">
        <v>0</v>
      </c>
      <c r="C7030" s="4">
        <v>203278.38</v>
      </c>
      <c r="D7030" s="15" t="s">
        <v>81</v>
      </c>
      <c r="E7030" t="s">
        <v>15</v>
      </c>
      <c r="F7030">
        <v>88</v>
      </c>
    </row>
    <row r="7031" spans="1:6">
      <c r="A7031" s="7">
        <v>44648</v>
      </c>
      <c r="B7031" t="s">
        <v>0</v>
      </c>
      <c r="C7031" s="4">
        <v>203278.38</v>
      </c>
      <c r="D7031" s="15" t="s">
        <v>81</v>
      </c>
      <c r="E7031" t="s">
        <v>16</v>
      </c>
      <c r="F7031">
        <v>0</v>
      </c>
    </row>
    <row r="7032" spans="1:6">
      <c r="A7032" s="7">
        <v>44648</v>
      </c>
      <c r="B7032" t="s">
        <v>0</v>
      </c>
      <c r="C7032" s="4">
        <v>203278.38</v>
      </c>
      <c r="D7032" s="15" t="s">
        <v>81</v>
      </c>
      <c r="E7032" t="s">
        <v>17</v>
      </c>
      <c r="F7032">
        <v>64</v>
      </c>
    </row>
    <row r="7033" spans="1:6">
      <c r="A7033" s="7">
        <v>44648</v>
      </c>
      <c r="B7033" t="s">
        <v>0</v>
      </c>
      <c r="C7033" s="4">
        <v>203278.38</v>
      </c>
      <c r="D7033" s="15" t="s">
        <v>82</v>
      </c>
      <c r="E7033" t="s">
        <v>19</v>
      </c>
      <c r="F7033">
        <v>193</v>
      </c>
    </row>
    <row r="7034" spans="1:6">
      <c r="A7034" s="7">
        <v>44648</v>
      </c>
      <c r="B7034" t="s">
        <v>0</v>
      </c>
      <c r="C7034" s="4">
        <v>203278.38</v>
      </c>
      <c r="D7034" s="15" t="s">
        <v>83</v>
      </c>
      <c r="E7034" t="s">
        <v>14</v>
      </c>
      <c r="F7034">
        <v>6</v>
      </c>
    </row>
    <row r="7035" spans="1:6">
      <c r="A7035" s="7">
        <v>44648</v>
      </c>
      <c r="B7035" t="s">
        <v>0</v>
      </c>
      <c r="C7035" s="4">
        <v>203278.38</v>
      </c>
      <c r="D7035" s="15" t="s">
        <v>84</v>
      </c>
      <c r="E7035" t="s">
        <v>38</v>
      </c>
      <c r="F7035">
        <v>812</v>
      </c>
    </row>
    <row r="7036" spans="1:6">
      <c r="A7036" s="7">
        <v>44648</v>
      </c>
      <c r="B7036" t="s">
        <v>0</v>
      </c>
      <c r="C7036" s="4">
        <v>203278.38</v>
      </c>
      <c r="D7036" s="15" t="s">
        <v>85</v>
      </c>
      <c r="E7036" t="s">
        <v>40</v>
      </c>
      <c r="F7036">
        <v>19396</v>
      </c>
    </row>
    <row r="7037" spans="1:6">
      <c r="A7037" s="7">
        <v>44648</v>
      </c>
      <c r="B7037" t="s">
        <v>0</v>
      </c>
      <c r="C7037" s="4">
        <v>203278.38</v>
      </c>
      <c r="D7037" s="15" t="s">
        <v>86</v>
      </c>
      <c r="E7037" t="s">
        <v>13</v>
      </c>
      <c r="F7037">
        <v>12027</v>
      </c>
    </row>
    <row r="7038" spans="1:6">
      <c r="A7038" s="7">
        <v>44648</v>
      </c>
      <c r="B7038" t="s">
        <v>0</v>
      </c>
      <c r="C7038" s="4">
        <v>203278.38</v>
      </c>
      <c r="D7038" s="15" t="s">
        <v>87</v>
      </c>
      <c r="E7038" t="s">
        <v>37</v>
      </c>
      <c r="F7038">
        <v>0</v>
      </c>
    </row>
    <row r="7039" spans="1:6">
      <c r="A7039" s="7">
        <v>44648</v>
      </c>
      <c r="B7039" t="s">
        <v>0</v>
      </c>
      <c r="C7039" s="4">
        <v>203278.38</v>
      </c>
      <c r="D7039" s="15" t="s">
        <v>88</v>
      </c>
      <c r="E7039" t="s">
        <v>39</v>
      </c>
      <c r="F7039">
        <v>1588</v>
      </c>
    </row>
    <row r="7040" spans="1:6">
      <c r="A7040" s="7">
        <v>44648</v>
      </c>
      <c r="B7040" t="s">
        <v>0</v>
      </c>
      <c r="C7040" s="4">
        <v>203278.38</v>
      </c>
      <c r="D7040" s="15" t="s">
        <v>89</v>
      </c>
      <c r="E7040" t="s">
        <v>20</v>
      </c>
      <c r="F7040">
        <v>124</v>
      </c>
    </row>
    <row r="7041" spans="1:6">
      <c r="A7041" s="7">
        <v>44648</v>
      </c>
      <c r="B7041" t="s">
        <v>0</v>
      </c>
      <c r="C7041" s="4">
        <v>203278.38</v>
      </c>
      <c r="D7041" s="15" t="s">
        <v>89</v>
      </c>
      <c r="E7041" t="s">
        <v>21</v>
      </c>
      <c r="F7041">
        <v>2</v>
      </c>
    </row>
    <row r="7042" spans="1:6">
      <c r="A7042" s="7">
        <v>44648</v>
      </c>
      <c r="B7042" t="s">
        <v>0</v>
      </c>
      <c r="C7042" s="4">
        <v>203278.38</v>
      </c>
      <c r="D7042" s="15" t="s">
        <v>89</v>
      </c>
      <c r="E7042" t="s">
        <v>22</v>
      </c>
      <c r="F7042">
        <v>435</v>
      </c>
    </row>
    <row r="7043" spans="1:6">
      <c r="A7043" s="7">
        <v>44648</v>
      </c>
      <c r="B7043" t="s">
        <v>0</v>
      </c>
      <c r="C7043" s="4">
        <v>203278.38</v>
      </c>
      <c r="D7043" s="15" t="s">
        <v>90</v>
      </c>
      <c r="E7043" t="s">
        <v>91</v>
      </c>
      <c r="F7043">
        <v>0</v>
      </c>
    </row>
    <row r="7044" spans="1:6">
      <c r="A7044" s="7">
        <v>44648</v>
      </c>
      <c r="B7044" t="s">
        <v>0</v>
      </c>
      <c r="C7044" s="4">
        <v>203278.38</v>
      </c>
      <c r="D7044" s="15" t="s">
        <v>90</v>
      </c>
      <c r="E7044" t="s">
        <v>18</v>
      </c>
      <c r="F7044">
        <v>0</v>
      </c>
    </row>
    <row r="7045" spans="1:6">
      <c r="A7045" s="7">
        <v>44648</v>
      </c>
      <c r="B7045" t="s">
        <v>0</v>
      </c>
      <c r="C7045" s="4">
        <v>203278.38</v>
      </c>
      <c r="D7045" s="15" t="s">
        <v>90</v>
      </c>
      <c r="E7045" t="s">
        <v>92</v>
      </c>
      <c r="F7045">
        <v>1</v>
      </c>
    </row>
    <row r="7046" spans="1:6">
      <c r="A7046" s="7">
        <v>44648</v>
      </c>
      <c r="B7046" t="s">
        <v>0</v>
      </c>
      <c r="C7046" s="4">
        <v>203278.38</v>
      </c>
      <c r="D7046" s="15" t="s">
        <v>90</v>
      </c>
      <c r="E7046" t="s">
        <v>93</v>
      </c>
      <c r="F7046">
        <v>1</v>
      </c>
    </row>
    <row r="7047" spans="1:6">
      <c r="A7047" s="7">
        <v>44648</v>
      </c>
      <c r="B7047" t="s">
        <v>0</v>
      </c>
      <c r="C7047" s="4">
        <v>203278.38</v>
      </c>
      <c r="D7047" s="15" t="s">
        <v>90</v>
      </c>
      <c r="E7047" t="s">
        <v>94</v>
      </c>
      <c r="F7047">
        <v>1</v>
      </c>
    </row>
    <row r="7048" spans="1:6">
      <c r="A7048" s="7">
        <v>44649</v>
      </c>
      <c r="B7048" t="s">
        <v>0</v>
      </c>
      <c r="C7048" s="4">
        <v>185722.16</v>
      </c>
      <c r="D7048" s="15" t="s">
        <v>73</v>
      </c>
      <c r="E7048" t="s">
        <v>56</v>
      </c>
      <c r="F7048">
        <v>0</v>
      </c>
    </row>
    <row r="7049" spans="1:6">
      <c r="A7049" s="7">
        <v>44649</v>
      </c>
      <c r="B7049" t="s">
        <v>0</v>
      </c>
      <c r="C7049" s="4">
        <v>185722.16</v>
      </c>
      <c r="D7049" s="15" t="s">
        <v>73</v>
      </c>
      <c r="E7049" t="s">
        <v>55</v>
      </c>
      <c r="F7049">
        <v>0</v>
      </c>
    </row>
    <row r="7050" spans="1:6">
      <c r="A7050" s="7">
        <v>44649</v>
      </c>
      <c r="B7050" t="s">
        <v>0</v>
      </c>
      <c r="C7050" s="4">
        <v>185722.16</v>
      </c>
      <c r="D7050" s="15" t="s">
        <v>76</v>
      </c>
      <c r="E7050" t="s">
        <v>25</v>
      </c>
      <c r="F7050">
        <v>66</v>
      </c>
    </row>
    <row r="7051" spans="1:6">
      <c r="A7051" s="7">
        <v>44649</v>
      </c>
      <c r="B7051" t="s">
        <v>0</v>
      </c>
      <c r="C7051" s="4">
        <v>185722.16</v>
      </c>
      <c r="D7051" s="15" t="s">
        <v>78</v>
      </c>
      <c r="E7051" t="s">
        <v>57</v>
      </c>
      <c r="F7051">
        <v>4</v>
      </c>
    </row>
    <row r="7052" spans="1:6">
      <c r="A7052" s="7">
        <v>44649</v>
      </c>
      <c r="B7052" t="s">
        <v>0</v>
      </c>
      <c r="C7052" s="4">
        <v>185722.16</v>
      </c>
      <c r="D7052" s="15" t="s">
        <v>78</v>
      </c>
      <c r="E7052" t="s">
        <v>58</v>
      </c>
      <c r="F7052">
        <v>63</v>
      </c>
    </row>
    <row r="7053" spans="1:6">
      <c r="A7053" s="7">
        <v>44649</v>
      </c>
      <c r="B7053" t="s">
        <v>0</v>
      </c>
      <c r="C7053" s="4">
        <v>185722.16</v>
      </c>
      <c r="D7053" s="15" t="s">
        <v>79</v>
      </c>
      <c r="E7053" t="s">
        <v>36</v>
      </c>
      <c r="F7053">
        <v>0</v>
      </c>
    </row>
    <row r="7054" spans="1:6">
      <c r="A7054" s="7">
        <v>44649</v>
      </c>
      <c r="B7054" t="s">
        <v>0</v>
      </c>
      <c r="C7054" s="4">
        <v>185722.16</v>
      </c>
      <c r="D7054" s="15" t="s">
        <v>80</v>
      </c>
      <c r="E7054" t="s">
        <v>60</v>
      </c>
      <c r="F7054">
        <v>32</v>
      </c>
    </row>
    <row r="7055" spans="1:6">
      <c r="A7055" s="7">
        <v>44649</v>
      </c>
      <c r="B7055" t="s">
        <v>0</v>
      </c>
      <c r="C7055" s="4">
        <v>185722.16</v>
      </c>
      <c r="D7055" s="15" t="s">
        <v>80</v>
      </c>
      <c r="E7055" t="s">
        <v>59</v>
      </c>
      <c r="F7055">
        <v>129</v>
      </c>
    </row>
    <row r="7056" spans="1:6">
      <c r="A7056" s="7">
        <v>44649</v>
      </c>
      <c r="B7056" t="s">
        <v>0</v>
      </c>
      <c r="C7056" s="4">
        <v>185722.16</v>
      </c>
      <c r="D7056" s="15" t="s">
        <v>81</v>
      </c>
      <c r="E7056" t="s">
        <v>15</v>
      </c>
      <c r="F7056">
        <v>56</v>
      </c>
    </row>
    <row r="7057" spans="1:6">
      <c r="A7057" s="7">
        <v>44649</v>
      </c>
      <c r="B7057" t="s">
        <v>0</v>
      </c>
      <c r="C7057" s="4">
        <v>185722.16</v>
      </c>
      <c r="D7057" s="15" t="s">
        <v>81</v>
      </c>
      <c r="E7057" t="s">
        <v>16</v>
      </c>
      <c r="F7057">
        <v>0</v>
      </c>
    </row>
    <row r="7058" spans="1:6">
      <c r="A7058" s="7">
        <v>44649</v>
      </c>
      <c r="B7058" t="s">
        <v>0</v>
      </c>
      <c r="C7058" s="4">
        <v>185722.16</v>
      </c>
      <c r="D7058" s="15" t="s">
        <v>81</v>
      </c>
      <c r="E7058" t="s">
        <v>17</v>
      </c>
      <c r="F7058">
        <v>64</v>
      </c>
    </row>
    <row r="7059" spans="1:6">
      <c r="A7059" s="7">
        <v>44649</v>
      </c>
      <c r="B7059" t="s">
        <v>0</v>
      </c>
      <c r="C7059" s="4">
        <v>185722.16</v>
      </c>
      <c r="D7059" s="15" t="s">
        <v>82</v>
      </c>
      <c r="E7059" t="s">
        <v>19</v>
      </c>
      <c r="F7059">
        <v>140</v>
      </c>
    </row>
    <row r="7060" spans="1:6">
      <c r="A7060" s="7">
        <v>44649</v>
      </c>
      <c r="B7060" t="s">
        <v>0</v>
      </c>
      <c r="C7060" s="4">
        <v>185722.16</v>
      </c>
      <c r="D7060" s="15" t="s">
        <v>83</v>
      </c>
      <c r="E7060" t="s">
        <v>14</v>
      </c>
      <c r="F7060">
        <v>6</v>
      </c>
    </row>
    <row r="7061" spans="1:6">
      <c r="A7061" s="7">
        <v>44649</v>
      </c>
      <c r="B7061" t="s">
        <v>0</v>
      </c>
      <c r="C7061" s="4">
        <v>185722.16</v>
      </c>
      <c r="D7061" s="15" t="s">
        <v>84</v>
      </c>
      <c r="E7061" t="s">
        <v>38</v>
      </c>
      <c r="F7061">
        <v>878</v>
      </c>
    </row>
    <row r="7062" spans="1:6">
      <c r="A7062" s="7">
        <v>44649</v>
      </c>
      <c r="B7062" t="s">
        <v>0</v>
      </c>
      <c r="C7062" s="4">
        <v>185722.16</v>
      </c>
      <c r="D7062" s="15" t="s">
        <v>85</v>
      </c>
      <c r="E7062" t="s">
        <v>40</v>
      </c>
      <c r="F7062">
        <v>20626</v>
      </c>
    </row>
    <row r="7063" spans="1:6">
      <c r="A7063" s="7">
        <v>44649</v>
      </c>
      <c r="B7063" t="s">
        <v>0</v>
      </c>
      <c r="C7063" s="4">
        <v>185722.16</v>
      </c>
      <c r="D7063" s="15" t="s">
        <v>86</v>
      </c>
      <c r="E7063" t="s">
        <v>13</v>
      </c>
      <c r="F7063">
        <v>8566</v>
      </c>
    </row>
    <row r="7064" spans="1:6">
      <c r="A7064" s="7">
        <v>44649</v>
      </c>
      <c r="B7064" t="s">
        <v>0</v>
      </c>
      <c r="C7064" s="4">
        <v>185722.16</v>
      </c>
      <c r="D7064" s="15" t="s">
        <v>87</v>
      </c>
      <c r="E7064" t="s">
        <v>37</v>
      </c>
      <c r="F7064">
        <v>1616</v>
      </c>
    </row>
    <row r="7065" spans="1:6">
      <c r="A7065" s="7">
        <v>44649</v>
      </c>
      <c r="B7065" t="s">
        <v>0</v>
      </c>
      <c r="C7065" s="4">
        <v>185722.16</v>
      </c>
      <c r="D7065" s="15" t="s">
        <v>88</v>
      </c>
      <c r="E7065" t="s">
        <v>39</v>
      </c>
      <c r="F7065">
        <v>807</v>
      </c>
    </row>
    <row r="7066" spans="1:6">
      <c r="A7066" s="7">
        <v>44649</v>
      </c>
      <c r="B7066" t="s">
        <v>0</v>
      </c>
      <c r="C7066" s="4">
        <v>185722.16</v>
      </c>
      <c r="D7066" s="15" t="s">
        <v>89</v>
      </c>
      <c r="E7066" t="s">
        <v>20</v>
      </c>
      <c r="F7066">
        <v>123</v>
      </c>
    </row>
    <row r="7067" spans="1:6">
      <c r="A7067" s="7">
        <v>44649</v>
      </c>
      <c r="B7067" t="s">
        <v>0</v>
      </c>
      <c r="C7067" s="4">
        <v>185722.16</v>
      </c>
      <c r="D7067" s="15" t="s">
        <v>89</v>
      </c>
      <c r="E7067" t="s">
        <v>21</v>
      </c>
      <c r="F7067">
        <v>2</v>
      </c>
    </row>
    <row r="7068" spans="1:6">
      <c r="A7068" s="7">
        <v>44649</v>
      </c>
      <c r="B7068" t="s">
        <v>0</v>
      </c>
      <c r="C7068" s="4">
        <v>185722.16</v>
      </c>
      <c r="D7068" s="15" t="s">
        <v>89</v>
      </c>
      <c r="E7068" t="s">
        <v>22</v>
      </c>
      <c r="F7068">
        <v>378</v>
      </c>
    </row>
    <row r="7069" spans="1:6">
      <c r="A7069" s="7">
        <v>44649</v>
      </c>
      <c r="B7069" t="s">
        <v>0</v>
      </c>
      <c r="C7069" s="4">
        <v>185722.16</v>
      </c>
      <c r="D7069" s="15" t="s">
        <v>90</v>
      </c>
      <c r="E7069" t="s">
        <v>91</v>
      </c>
      <c r="F7069">
        <v>0</v>
      </c>
    </row>
    <row r="7070" spans="1:6">
      <c r="A7070" s="7">
        <v>44649</v>
      </c>
      <c r="B7070" t="s">
        <v>0</v>
      </c>
      <c r="C7070" s="4">
        <v>185722.16</v>
      </c>
      <c r="D7070" s="15" t="s">
        <v>90</v>
      </c>
      <c r="E7070" t="s">
        <v>18</v>
      </c>
      <c r="F7070">
        <v>0</v>
      </c>
    </row>
    <row r="7071" spans="1:6">
      <c r="A7071" s="7">
        <v>44649</v>
      </c>
      <c r="B7071" t="s">
        <v>0</v>
      </c>
      <c r="C7071" s="4">
        <v>185722.16</v>
      </c>
      <c r="D7071" s="15" t="s">
        <v>90</v>
      </c>
      <c r="E7071" t="s">
        <v>92</v>
      </c>
      <c r="F7071">
        <v>1</v>
      </c>
    </row>
    <row r="7072" spans="1:6">
      <c r="A7072" s="7">
        <v>44649</v>
      </c>
      <c r="B7072" t="s">
        <v>0</v>
      </c>
      <c r="C7072" s="4">
        <v>185722.16</v>
      </c>
      <c r="D7072" s="15" t="s">
        <v>90</v>
      </c>
      <c r="E7072" t="s">
        <v>93</v>
      </c>
      <c r="F7072">
        <v>1</v>
      </c>
    </row>
    <row r="7073" spans="1:6">
      <c r="A7073" s="7">
        <v>44649</v>
      </c>
      <c r="B7073" t="s">
        <v>0</v>
      </c>
      <c r="C7073" s="4">
        <v>185722.16</v>
      </c>
      <c r="D7073" s="15" t="s">
        <v>90</v>
      </c>
      <c r="E7073" t="s">
        <v>94</v>
      </c>
      <c r="F7073">
        <v>1</v>
      </c>
    </row>
    <row r="7074" spans="1:6">
      <c r="A7074" s="7">
        <v>44650</v>
      </c>
      <c r="B7074" t="s">
        <v>0</v>
      </c>
      <c r="C7074" s="4">
        <v>163524.48000000001</v>
      </c>
      <c r="D7074" s="15" t="s">
        <v>73</v>
      </c>
      <c r="E7074" t="s">
        <v>56</v>
      </c>
      <c r="F7074">
        <v>0</v>
      </c>
    </row>
    <row r="7075" spans="1:6">
      <c r="A7075" s="7">
        <v>44650</v>
      </c>
      <c r="B7075" t="s">
        <v>0</v>
      </c>
      <c r="C7075" s="4">
        <v>163524.48000000001</v>
      </c>
      <c r="D7075" s="15" t="s">
        <v>73</v>
      </c>
      <c r="E7075" t="s">
        <v>55</v>
      </c>
      <c r="F7075">
        <v>0</v>
      </c>
    </row>
    <row r="7076" spans="1:6">
      <c r="A7076" s="7">
        <v>44650</v>
      </c>
      <c r="B7076" t="s">
        <v>0</v>
      </c>
      <c r="C7076" s="4">
        <v>163524.48000000001</v>
      </c>
      <c r="D7076" s="15" t="s">
        <v>76</v>
      </c>
      <c r="E7076" t="s">
        <v>25</v>
      </c>
      <c r="F7076">
        <v>70</v>
      </c>
    </row>
    <row r="7077" spans="1:6">
      <c r="A7077" s="7">
        <v>44650</v>
      </c>
      <c r="B7077" t="s">
        <v>0</v>
      </c>
      <c r="C7077" s="4">
        <v>163524.48000000001</v>
      </c>
      <c r="D7077" s="15" t="s">
        <v>78</v>
      </c>
      <c r="E7077" t="s">
        <v>57</v>
      </c>
      <c r="F7077">
        <v>4</v>
      </c>
    </row>
    <row r="7078" spans="1:6">
      <c r="A7078" s="7">
        <v>44650</v>
      </c>
      <c r="B7078" t="s">
        <v>0</v>
      </c>
      <c r="C7078" s="4">
        <v>163524.48000000001</v>
      </c>
      <c r="D7078" s="15" t="s">
        <v>78</v>
      </c>
      <c r="E7078" t="s">
        <v>58</v>
      </c>
      <c r="F7078">
        <v>60</v>
      </c>
    </row>
    <row r="7079" spans="1:6">
      <c r="A7079" s="7">
        <v>44650</v>
      </c>
      <c r="B7079" t="s">
        <v>0</v>
      </c>
      <c r="C7079" s="4">
        <v>163524.48000000001</v>
      </c>
      <c r="D7079" s="15" t="s">
        <v>79</v>
      </c>
      <c r="E7079" t="s">
        <v>36</v>
      </c>
      <c r="F7079">
        <v>0</v>
      </c>
    </row>
    <row r="7080" spans="1:6">
      <c r="A7080" s="7">
        <v>44650</v>
      </c>
      <c r="B7080" t="s">
        <v>0</v>
      </c>
      <c r="C7080" s="4">
        <v>163524.48000000001</v>
      </c>
      <c r="D7080" s="15" t="s">
        <v>80</v>
      </c>
      <c r="E7080" t="s">
        <v>60</v>
      </c>
      <c r="F7080">
        <v>1</v>
      </c>
    </row>
    <row r="7081" spans="1:6">
      <c r="A7081" s="7">
        <v>44650</v>
      </c>
      <c r="B7081" t="s">
        <v>0</v>
      </c>
      <c r="C7081" s="4">
        <v>163524.48000000001</v>
      </c>
      <c r="D7081" s="15" t="s">
        <v>80</v>
      </c>
      <c r="E7081" t="s">
        <v>59</v>
      </c>
      <c r="F7081">
        <v>130</v>
      </c>
    </row>
    <row r="7082" spans="1:6">
      <c r="A7082" s="7">
        <v>44650</v>
      </c>
      <c r="B7082" t="s">
        <v>0</v>
      </c>
      <c r="C7082" s="4">
        <v>163524.48000000001</v>
      </c>
      <c r="D7082" s="15" t="s">
        <v>81</v>
      </c>
      <c r="E7082" t="s">
        <v>15</v>
      </c>
      <c r="F7082">
        <v>56</v>
      </c>
    </row>
    <row r="7083" spans="1:6">
      <c r="A7083" s="7">
        <v>44650</v>
      </c>
      <c r="B7083" t="s">
        <v>0</v>
      </c>
      <c r="C7083" s="4">
        <v>163524.48000000001</v>
      </c>
      <c r="D7083" s="15" t="s">
        <v>81</v>
      </c>
      <c r="E7083" t="s">
        <v>16</v>
      </c>
      <c r="F7083">
        <v>0</v>
      </c>
    </row>
    <row r="7084" spans="1:6">
      <c r="A7084" s="7">
        <v>44650</v>
      </c>
      <c r="B7084" t="s">
        <v>0</v>
      </c>
      <c r="C7084" s="4">
        <v>163524.48000000001</v>
      </c>
      <c r="D7084" s="15" t="s">
        <v>81</v>
      </c>
      <c r="E7084" t="s">
        <v>17</v>
      </c>
      <c r="F7084">
        <v>60</v>
      </c>
    </row>
    <row r="7085" spans="1:6">
      <c r="A7085" s="7">
        <v>44650</v>
      </c>
      <c r="B7085" t="s">
        <v>0</v>
      </c>
      <c r="C7085" s="4">
        <v>163524.48000000001</v>
      </c>
      <c r="D7085" s="15" t="s">
        <v>82</v>
      </c>
      <c r="E7085" t="s">
        <v>19</v>
      </c>
      <c r="F7085">
        <v>111</v>
      </c>
    </row>
    <row r="7086" spans="1:6">
      <c r="A7086" s="7">
        <v>44650</v>
      </c>
      <c r="B7086" t="s">
        <v>0</v>
      </c>
      <c r="C7086" s="4">
        <v>163524.48000000001</v>
      </c>
      <c r="D7086" s="15" t="s">
        <v>83</v>
      </c>
      <c r="E7086" t="s">
        <v>14</v>
      </c>
      <c r="F7086">
        <v>6</v>
      </c>
    </row>
    <row r="7087" spans="1:6">
      <c r="A7087" s="7">
        <v>44650</v>
      </c>
      <c r="B7087" t="s">
        <v>0</v>
      </c>
      <c r="C7087" s="4">
        <v>163524.48000000001</v>
      </c>
      <c r="D7087" s="15" t="s">
        <v>84</v>
      </c>
      <c r="E7087" t="s">
        <v>38</v>
      </c>
      <c r="F7087">
        <v>884</v>
      </c>
    </row>
    <row r="7088" spans="1:6">
      <c r="A7088" s="7">
        <v>44650</v>
      </c>
      <c r="B7088" t="s">
        <v>0</v>
      </c>
      <c r="C7088" s="4">
        <v>163524.48000000001</v>
      </c>
      <c r="D7088" s="15" t="s">
        <v>85</v>
      </c>
      <c r="E7088" t="s">
        <v>40</v>
      </c>
      <c r="F7088">
        <v>21178</v>
      </c>
    </row>
    <row r="7089" spans="1:6">
      <c r="A7089" s="7">
        <v>44650</v>
      </c>
      <c r="B7089" t="s">
        <v>0</v>
      </c>
      <c r="C7089" s="4">
        <v>163524.48000000001</v>
      </c>
      <c r="D7089" s="15" t="s">
        <v>86</v>
      </c>
      <c r="E7089" t="s">
        <v>13</v>
      </c>
      <c r="F7089">
        <v>12485</v>
      </c>
    </row>
    <row r="7090" spans="1:6">
      <c r="A7090" s="7">
        <v>44650</v>
      </c>
      <c r="B7090" t="s">
        <v>0</v>
      </c>
      <c r="C7090" s="4">
        <v>163524.48000000001</v>
      </c>
      <c r="D7090" s="15" t="s">
        <v>87</v>
      </c>
      <c r="E7090" t="s">
        <v>37</v>
      </c>
      <c r="F7090">
        <v>0</v>
      </c>
    </row>
    <row r="7091" spans="1:6">
      <c r="A7091" s="7">
        <v>44650</v>
      </c>
      <c r="B7091" t="s">
        <v>0</v>
      </c>
      <c r="C7091" s="4">
        <v>163524.48000000001</v>
      </c>
      <c r="D7091" s="15" t="s">
        <v>88</v>
      </c>
      <c r="E7091" t="s">
        <v>39</v>
      </c>
      <c r="F7091">
        <v>530</v>
      </c>
    </row>
    <row r="7092" spans="1:6">
      <c r="A7092" s="7">
        <v>44650</v>
      </c>
      <c r="B7092" t="s">
        <v>0</v>
      </c>
      <c r="C7092" s="4">
        <v>163524.48000000001</v>
      </c>
      <c r="D7092" s="15" t="s">
        <v>89</v>
      </c>
      <c r="E7092" t="s">
        <v>20</v>
      </c>
      <c r="F7092">
        <v>164</v>
      </c>
    </row>
    <row r="7093" spans="1:6">
      <c r="A7093" s="7">
        <v>44650</v>
      </c>
      <c r="B7093" t="s">
        <v>0</v>
      </c>
      <c r="C7093" s="4">
        <v>163524.48000000001</v>
      </c>
      <c r="D7093" s="15" t="s">
        <v>89</v>
      </c>
      <c r="E7093" t="s">
        <v>21</v>
      </c>
      <c r="F7093">
        <v>2</v>
      </c>
    </row>
    <row r="7094" spans="1:6">
      <c r="A7094" s="7">
        <v>44650</v>
      </c>
      <c r="B7094" t="s">
        <v>0</v>
      </c>
      <c r="C7094" s="4">
        <v>163524.48000000001</v>
      </c>
      <c r="D7094" s="15" t="s">
        <v>89</v>
      </c>
      <c r="E7094" t="s">
        <v>22</v>
      </c>
      <c r="F7094">
        <v>400</v>
      </c>
    </row>
    <row r="7095" spans="1:6">
      <c r="A7095" s="7">
        <v>44650</v>
      </c>
      <c r="B7095" t="s">
        <v>0</v>
      </c>
      <c r="C7095" s="4">
        <v>163524.48000000001</v>
      </c>
      <c r="D7095" s="15" t="s">
        <v>90</v>
      </c>
      <c r="E7095" t="s">
        <v>91</v>
      </c>
      <c r="F7095">
        <v>1</v>
      </c>
    </row>
    <row r="7096" spans="1:6">
      <c r="A7096" s="7">
        <v>44650</v>
      </c>
      <c r="B7096" t="s">
        <v>0</v>
      </c>
      <c r="C7096" s="4">
        <v>163524.48000000001</v>
      </c>
      <c r="D7096" s="15" t="s">
        <v>90</v>
      </c>
      <c r="E7096" t="s">
        <v>18</v>
      </c>
      <c r="F7096">
        <v>0</v>
      </c>
    </row>
    <row r="7097" spans="1:6">
      <c r="A7097" s="7">
        <v>44650</v>
      </c>
      <c r="B7097" t="s">
        <v>0</v>
      </c>
      <c r="C7097" s="4">
        <v>163524.48000000001</v>
      </c>
      <c r="D7097" s="15" t="s">
        <v>90</v>
      </c>
      <c r="E7097" t="s">
        <v>92</v>
      </c>
      <c r="F7097">
        <v>1</v>
      </c>
    </row>
    <row r="7098" spans="1:6">
      <c r="A7098" s="7">
        <v>44650</v>
      </c>
      <c r="B7098" t="s">
        <v>0</v>
      </c>
      <c r="C7098" s="4">
        <v>163524.48000000001</v>
      </c>
      <c r="D7098" s="15" t="s">
        <v>90</v>
      </c>
      <c r="E7098" t="s">
        <v>93</v>
      </c>
      <c r="F7098">
        <v>1</v>
      </c>
    </row>
    <row r="7099" spans="1:6">
      <c r="A7099" s="7">
        <v>44650</v>
      </c>
      <c r="B7099" t="s">
        <v>0</v>
      </c>
      <c r="C7099" s="4">
        <v>163524.48000000001</v>
      </c>
      <c r="D7099" s="15" t="s">
        <v>90</v>
      </c>
      <c r="E7099" t="s">
        <v>94</v>
      </c>
      <c r="F7099">
        <v>1</v>
      </c>
    </row>
    <row r="7100" spans="1:6">
      <c r="A7100" s="7">
        <v>44651</v>
      </c>
      <c r="B7100" t="s">
        <v>0</v>
      </c>
      <c r="C7100" s="4">
        <v>153500.62</v>
      </c>
      <c r="D7100" s="15" t="s">
        <v>73</v>
      </c>
      <c r="E7100" t="s">
        <v>56</v>
      </c>
      <c r="F7100">
        <v>0</v>
      </c>
    </row>
    <row r="7101" spans="1:6">
      <c r="A7101" s="7">
        <v>44651</v>
      </c>
      <c r="B7101" t="s">
        <v>0</v>
      </c>
      <c r="C7101" s="4">
        <v>153500.62</v>
      </c>
      <c r="D7101" s="15" t="s">
        <v>73</v>
      </c>
      <c r="E7101" t="s">
        <v>55</v>
      </c>
      <c r="F7101">
        <v>0</v>
      </c>
    </row>
    <row r="7102" spans="1:6">
      <c r="A7102" s="7">
        <v>44651</v>
      </c>
      <c r="B7102" t="s">
        <v>0</v>
      </c>
      <c r="C7102" s="4">
        <v>153500.62</v>
      </c>
      <c r="D7102" s="15" t="s">
        <v>76</v>
      </c>
      <c r="E7102" t="s">
        <v>25</v>
      </c>
      <c r="F7102">
        <v>69</v>
      </c>
    </row>
    <row r="7103" spans="1:6">
      <c r="A7103" s="7">
        <v>44651</v>
      </c>
      <c r="B7103" t="s">
        <v>0</v>
      </c>
      <c r="C7103" s="4">
        <v>153500.62</v>
      </c>
      <c r="D7103" s="15" t="s">
        <v>78</v>
      </c>
      <c r="E7103" t="s">
        <v>57</v>
      </c>
      <c r="F7103">
        <v>4</v>
      </c>
    </row>
    <row r="7104" spans="1:6">
      <c r="A7104" s="7">
        <v>44651</v>
      </c>
      <c r="B7104" t="s">
        <v>0</v>
      </c>
      <c r="C7104" s="4">
        <v>153500.62</v>
      </c>
      <c r="D7104" s="15" t="s">
        <v>78</v>
      </c>
      <c r="E7104" t="s">
        <v>58</v>
      </c>
      <c r="F7104">
        <v>53</v>
      </c>
    </row>
    <row r="7105" spans="1:6">
      <c r="A7105" s="7">
        <v>44651</v>
      </c>
      <c r="B7105" t="s">
        <v>0</v>
      </c>
      <c r="C7105" s="4">
        <v>153500.62</v>
      </c>
      <c r="D7105" s="15" t="s">
        <v>79</v>
      </c>
      <c r="E7105" t="s">
        <v>36</v>
      </c>
      <c r="F7105">
        <v>0</v>
      </c>
    </row>
    <row r="7106" spans="1:6">
      <c r="A7106" s="7">
        <v>44651</v>
      </c>
      <c r="B7106" t="s">
        <v>0</v>
      </c>
      <c r="C7106" s="4">
        <v>153500.62</v>
      </c>
      <c r="D7106" s="15" t="s">
        <v>80</v>
      </c>
      <c r="E7106" t="s">
        <v>60</v>
      </c>
      <c r="F7106">
        <v>0</v>
      </c>
    </row>
    <row r="7107" spans="1:6">
      <c r="A7107" s="7">
        <v>44651</v>
      </c>
      <c r="B7107" t="s">
        <v>0</v>
      </c>
      <c r="C7107" s="4">
        <v>153500.62</v>
      </c>
      <c r="D7107" s="15" t="s">
        <v>80</v>
      </c>
      <c r="E7107" t="s">
        <v>59</v>
      </c>
      <c r="F7107">
        <v>119</v>
      </c>
    </row>
    <row r="7108" spans="1:6">
      <c r="A7108" s="7">
        <v>44651</v>
      </c>
      <c r="B7108" t="s">
        <v>0</v>
      </c>
      <c r="C7108" s="4">
        <v>153500.62</v>
      </c>
      <c r="D7108" s="15" t="s">
        <v>81</v>
      </c>
      <c r="E7108" t="s">
        <v>15</v>
      </c>
      <c r="F7108">
        <v>66</v>
      </c>
    </row>
    <row r="7109" spans="1:6">
      <c r="A7109" s="7">
        <v>44651</v>
      </c>
      <c r="B7109" t="s">
        <v>0</v>
      </c>
      <c r="C7109" s="4">
        <v>153500.62</v>
      </c>
      <c r="D7109" s="15" t="s">
        <v>81</v>
      </c>
      <c r="E7109" t="s">
        <v>16</v>
      </c>
      <c r="F7109">
        <v>0</v>
      </c>
    </row>
    <row r="7110" spans="1:6">
      <c r="A7110" s="7">
        <v>44651</v>
      </c>
      <c r="B7110" t="s">
        <v>0</v>
      </c>
      <c r="C7110" s="4">
        <v>153500.62</v>
      </c>
      <c r="D7110" s="15" t="s">
        <v>81</v>
      </c>
      <c r="E7110" t="s">
        <v>17</v>
      </c>
      <c r="F7110">
        <v>56</v>
      </c>
    </row>
    <row r="7111" spans="1:6">
      <c r="A7111" s="7">
        <v>44651</v>
      </c>
      <c r="B7111" t="s">
        <v>0</v>
      </c>
      <c r="C7111" s="4">
        <v>153500.62</v>
      </c>
      <c r="D7111" s="15" t="s">
        <v>82</v>
      </c>
      <c r="E7111" t="s">
        <v>19</v>
      </c>
      <c r="F7111">
        <v>130</v>
      </c>
    </row>
    <row r="7112" spans="1:6">
      <c r="A7112" s="7">
        <v>44651</v>
      </c>
      <c r="B7112" t="s">
        <v>0</v>
      </c>
      <c r="C7112" s="4">
        <v>153500.62</v>
      </c>
      <c r="D7112" s="15" t="s">
        <v>83</v>
      </c>
      <c r="E7112" t="s">
        <v>14</v>
      </c>
      <c r="F7112">
        <v>5</v>
      </c>
    </row>
    <row r="7113" spans="1:6">
      <c r="A7113" s="7">
        <v>44651</v>
      </c>
      <c r="B7113" t="s">
        <v>0</v>
      </c>
      <c r="C7113" s="4">
        <v>153500.62</v>
      </c>
      <c r="D7113" s="15" t="s">
        <v>84</v>
      </c>
      <c r="E7113" t="s">
        <v>38</v>
      </c>
      <c r="F7113">
        <v>888</v>
      </c>
    </row>
    <row r="7114" spans="1:6">
      <c r="A7114" s="7">
        <v>44651</v>
      </c>
      <c r="B7114" t="s">
        <v>0</v>
      </c>
      <c r="C7114" s="4">
        <v>153500.62</v>
      </c>
      <c r="D7114" s="15" t="s">
        <v>85</v>
      </c>
      <c r="E7114" t="s">
        <v>40</v>
      </c>
      <c r="F7114">
        <v>21857</v>
      </c>
    </row>
    <row r="7115" spans="1:6">
      <c r="A7115" s="7">
        <v>44651</v>
      </c>
      <c r="B7115" t="s">
        <v>0</v>
      </c>
      <c r="C7115" s="4">
        <v>153500.62</v>
      </c>
      <c r="D7115" s="15" t="s">
        <v>86</v>
      </c>
      <c r="E7115" t="s">
        <v>13</v>
      </c>
      <c r="F7115">
        <v>5745</v>
      </c>
    </row>
    <row r="7116" spans="1:6">
      <c r="A7116" s="7">
        <v>44651</v>
      </c>
      <c r="B7116" t="s">
        <v>0</v>
      </c>
      <c r="C7116" s="4">
        <v>153500.62</v>
      </c>
      <c r="D7116" s="15" t="s">
        <v>87</v>
      </c>
      <c r="E7116" t="s">
        <v>37</v>
      </c>
      <c r="F7116">
        <v>0</v>
      </c>
    </row>
    <row r="7117" spans="1:6">
      <c r="A7117" s="7">
        <v>44651</v>
      </c>
      <c r="B7117" t="s">
        <v>0</v>
      </c>
      <c r="C7117" s="4">
        <v>153500.62</v>
      </c>
      <c r="D7117" s="15" t="s">
        <v>88</v>
      </c>
      <c r="E7117" t="s">
        <v>39</v>
      </c>
      <c r="F7117">
        <v>1214</v>
      </c>
    </row>
    <row r="7118" spans="1:6">
      <c r="A7118" s="7">
        <v>44651</v>
      </c>
      <c r="B7118" t="s">
        <v>0</v>
      </c>
      <c r="C7118" s="4">
        <v>153500.62</v>
      </c>
      <c r="D7118" s="15" t="s">
        <v>89</v>
      </c>
      <c r="E7118" t="s">
        <v>20</v>
      </c>
      <c r="F7118">
        <v>155</v>
      </c>
    </row>
    <row r="7119" spans="1:6">
      <c r="A7119" s="7">
        <v>44651</v>
      </c>
      <c r="B7119" t="s">
        <v>0</v>
      </c>
      <c r="C7119" s="4">
        <v>153500.62</v>
      </c>
      <c r="D7119" s="15" t="s">
        <v>89</v>
      </c>
      <c r="E7119" t="s">
        <v>21</v>
      </c>
      <c r="F7119">
        <v>3</v>
      </c>
    </row>
    <row r="7120" spans="1:6">
      <c r="A7120" s="7">
        <v>44651</v>
      </c>
      <c r="B7120" t="s">
        <v>0</v>
      </c>
      <c r="C7120" s="4">
        <v>153500.62</v>
      </c>
      <c r="D7120" s="15" t="s">
        <v>89</v>
      </c>
      <c r="E7120" t="s">
        <v>22</v>
      </c>
      <c r="F7120">
        <v>358</v>
      </c>
    </row>
    <row r="7121" spans="1:6">
      <c r="A7121" s="7">
        <v>44651</v>
      </c>
      <c r="B7121" t="s">
        <v>0</v>
      </c>
      <c r="C7121" s="4">
        <v>153500.62</v>
      </c>
      <c r="D7121" s="15" t="s">
        <v>90</v>
      </c>
      <c r="E7121" t="s">
        <v>91</v>
      </c>
      <c r="F7121">
        <v>0</v>
      </c>
    </row>
    <row r="7122" spans="1:6">
      <c r="A7122" s="7">
        <v>44651</v>
      </c>
      <c r="B7122" t="s">
        <v>0</v>
      </c>
      <c r="C7122" s="4">
        <v>153500.62</v>
      </c>
      <c r="D7122" s="15" t="s">
        <v>90</v>
      </c>
      <c r="E7122" t="s">
        <v>18</v>
      </c>
      <c r="F7122">
        <v>0</v>
      </c>
    </row>
    <row r="7123" spans="1:6">
      <c r="A7123" s="7">
        <v>44651</v>
      </c>
      <c r="B7123" t="s">
        <v>0</v>
      </c>
      <c r="C7123" s="4">
        <v>153500.62</v>
      </c>
      <c r="D7123" s="15" t="s">
        <v>90</v>
      </c>
      <c r="E7123" t="s">
        <v>92</v>
      </c>
      <c r="F7123">
        <v>1</v>
      </c>
    </row>
    <row r="7124" spans="1:6">
      <c r="A7124" s="7">
        <v>44651</v>
      </c>
      <c r="B7124" t="s">
        <v>0</v>
      </c>
      <c r="C7124" s="4">
        <v>153500.62</v>
      </c>
      <c r="D7124" s="15" t="s">
        <v>90</v>
      </c>
      <c r="E7124" t="s">
        <v>93</v>
      </c>
      <c r="F7124">
        <v>1</v>
      </c>
    </row>
    <row r="7125" spans="1:6">
      <c r="A7125" s="7">
        <v>44378</v>
      </c>
      <c r="B7125" t="s">
        <v>0</v>
      </c>
      <c r="C7125" s="4">
        <v>58623.99</v>
      </c>
      <c r="D7125" s="15" t="s">
        <v>90</v>
      </c>
      <c r="E7125" t="s">
        <v>95</v>
      </c>
      <c r="F7125">
        <v>0</v>
      </c>
    </row>
    <row r="7126" spans="1:6">
      <c r="A7126" s="7">
        <v>44379</v>
      </c>
      <c r="B7126" t="s">
        <v>0</v>
      </c>
      <c r="C7126" s="4">
        <v>61503.740000000013</v>
      </c>
      <c r="D7126" s="15" t="s">
        <v>90</v>
      </c>
      <c r="E7126" t="s">
        <v>95</v>
      </c>
      <c r="F7126">
        <v>0</v>
      </c>
    </row>
    <row r="7127" spans="1:6">
      <c r="A7127" s="7">
        <v>44380</v>
      </c>
      <c r="B7127" t="s">
        <v>0</v>
      </c>
      <c r="C7127" s="4">
        <v>42306.42</v>
      </c>
      <c r="D7127" s="15" t="s">
        <v>90</v>
      </c>
      <c r="E7127" t="s">
        <v>95</v>
      </c>
      <c r="F7127">
        <v>0</v>
      </c>
    </row>
    <row r="7128" spans="1:6">
      <c r="A7128" s="7">
        <v>44381</v>
      </c>
      <c r="B7128" t="s">
        <v>0</v>
      </c>
      <c r="C7128" s="4">
        <v>63581.31</v>
      </c>
      <c r="D7128" s="15" t="s">
        <v>90</v>
      </c>
      <c r="E7128" t="s">
        <v>95</v>
      </c>
      <c r="F7128">
        <v>0</v>
      </c>
    </row>
    <row r="7129" spans="1:6">
      <c r="A7129" s="7">
        <v>44382</v>
      </c>
      <c r="B7129" t="s">
        <v>0</v>
      </c>
      <c r="C7129" s="4">
        <v>66845.78</v>
      </c>
      <c r="D7129" s="15" t="s">
        <v>90</v>
      </c>
      <c r="E7129" t="s">
        <v>95</v>
      </c>
      <c r="F7129">
        <v>0</v>
      </c>
    </row>
    <row r="7130" spans="1:6">
      <c r="A7130" s="7">
        <v>44383</v>
      </c>
      <c r="B7130" t="s">
        <v>0</v>
      </c>
      <c r="C7130" s="4">
        <v>77584.320000000007</v>
      </c>
      <c r="D7130" s="15" t="s">
        <v>90</v>
      </c>
      <c r="E7130" t="s">
        <v>95</v>
      </c>
      <c r="F7130">
        <v>0</v>
      </c>
    </row>
    <row r="7131" spans="1:6">
      <c r="A7131" s="7">
        <v>44384</v>
      </c>
      <c r="B7131" t="s">
        <v>0</v>
      </c>
      <c r="C7131" s="4">
        <v>72231.48</v>
      </c>
      <c r="D7131" s="15" t="s">
        <v>90</v>
      </c>
      <c r="E7131" t="s">
        <v>95</v>
      </c>
      <c r="F7131">
        <v>0</v>
      </c>
    </row>
    <row r="7132" spans="1:6">
      <c r="A7132" s="7">
        <v>44385</v>
      </c>
      <c r="B7132" t="s">
        <v>0</v>
      </c>
      <c r="C7132" s="4">
        <v>71446.86</v>
      </c>
      <c r="D7132" s="15" t="s">
        <v>90</v>
      </c>
      <c r="E7132" t="s">
        <v>95</v>
      </c>
      <c r="F7132">
        <v>0</v>
      </c>
    </row>
    <row r="7133" spans="1:6">
      <c r="A7133" s="7">
        <v>44386</v>
      </c>
      <c r="B7133" t="s">
        <v>0</v>
      </c>
      <c r="C7133" s="4">
        <v>64872.06</v>
      </c>
      <c r="D7133" s="15" t="s">
        <v>90</v>
      </c>
      <c r="E7133" t="s">
        <v>95</v>
      </c>
      <c r="F7133">
        <v>0</v>
      </c>
    </row>
    <row r="7134" spans="1:6">
      <c r="A7134" s="7">
        <v>44387</v>
      </c>
      <c r="B7134" t="s">
        <v>0</v>
      </c>
      <c r="C7134" s="4">
        <v>60906.239999999998</v>
      </c>
      <c r="D7134" s="15" t="s">
        <v>90</v>
      </c>
      <c r="E7134" t="s">
        <v>95</v>
      </c>
      <c r="F7134">
        <v>0</v>
      </c>
    </row>
    <row r="7135" spans="1:6">
      <c r="A7135" s="7">
        <v>44388</v>
      </c>
      <c r="B7135" t="s">
        <v>0</v>
      </c>
      <c r="C7135" s="4">
        <v>61154.64</v>
      </c>
      <c r="D7135" s="15" t="s">
        <v>90</v>
      </c>
      <c r="E7135" t="s">
        <v>95</v>
      </c>
      <c r="F7135">
        <v>0</v>
      </c>
    </row>
    <row r="7136" spans="1:6">
      <c r="A7136" s="7">
        <v>44389</v>
      </c>
      <c r="B7136" t="s">
        <v>0</v>
      </c>
      <c r="C7136" s="4">
        <v>70452.850000000006</v>
      </c>
      <c r="D7136" s="15" t="s">
        <v>90</v>
      </c>
      <c r="E7136" t="s">
        <v>95</v>
      </c>
      <c r="F7136">
        <v>0</v>
      </c>
    </row>
    <row r="7137" spans="1:6">
      <c r="A7137" s="7">
        <v>44390</v>
      </c>
      <c r="B7137" t="s">
        <v>0</v>
      </c>
      <c r="C7137" s="4">
        <v>60250</v>
      </c>
      <c r="D7137" s="15" t="s">
        <v>90</v>
      </c>
      <c r="E7137" t="s">
        <v>95</v>
      </c>
      <c r="F7137">
        <v>0</v>
      </c>
    </row>
    <row r="7138" spans="1:6">
      <c r="A7138" s="7">
        <v>44391</v>
      </c>
      <c r="B7138" t="s">
        <v>0</v>
      </c>
      <c r="C7138" s="4">
        <v>60441.68</v>
      </c>
      <c r="D7138" s="15" t="s">
        <v>90</v>
      </c>
      <c r="E7138" t="s">
        <v>95</v>
      </c>
      <c r="F7138">
        <v>0</v>
      </c>
    </row>
    <row r="7139" spans="1:6">
      <c r="A7139" s="7">
        <v>44392</v>
      </c>
      <c r="B7139" t="s">
        <v>0</v>
      </c>
      <c r="C7139" s="4">
        <v>56688.02</v>
      </c>
      <c r="D7139" s="15" t="s">
        <v>90</v>
      </c>
      <c r="E7139" t="s">
        <v>95</v>
      </c>
      <c r="F7139">
        <v>0</v>
      </c>
    </row>
    <row r="7140" spans="1:6">
      <c r="A7140" s="7">
        <v>44393</v>
      </c>
      <c r="B7140" t="s">
        <v>0</v>
      </c>
      <c r="C7140" s="4">
        <v>53203.8</v>
      </c>
      <c r="D7140" s="15" t="s">
        <v>90</v>
      </c>
      <c r="E7140" t="s">
        <v>95</v>
      </c>
      <c r="F7140">
        <v>0</v>
      </c>
    </row>
    <row r="7141" spans="1:6">
      <c r="A7141" s="7">
        <v>44394</v>
      </c>
      <c r="B7141" t="s">
        <v>0</v>
      </c>
      <c r="C7141" s="4">
        <v>61253.919999999998</v>
      </c>
      <c r="D7141" s="15" t="s">
        <v>90</v>
      </c>
      <c r="E7141" t="s">
        <v>95</v>
      </c>
      <c r="F7141">
        <v>0</v>
      </c>
    </row>
    <row r="7142" spans="1:6">
      <c r="A7142" s="7">
        <v>44395</v>
      </c>
      <c r="B7142" t="s">
        <v>0</v>
      </c>
      <c r="C7142" s="4">
        <v>61226.16</v>
      </c>
      <c r="D7142" s="15" t="s">
        <v>90</v>
      </c>
      <c r="E7142" t="s">
        <v>95</v>
      </c>
      <c r="F7142">
        <v>0</v>
      </c>
    </row>
    <row r="7143" spans="1:6">
      <c r="A7143" s="7">
        <v>44396</v>
      </c>
      <c r="B7143" t="s">
        <v>0</v>
      </c>
      <c r="C7143" s="4">
        <v>74646</v>
      </c>
      <c r="D7143" s="15" t="s">
        <v>90</v>
      </c>
      <c r="E7143" t="s">
        <v>95</v>
      </c>
      <c r="F7143">
        <v>0</v>
      </c>
    </row>
    <row r="7144" spans="1:6">
      <c r="A7144" s="7">
        <v>44397</v>
      </c>
      <c r="B7144" t="s">
        <v>0</v>
      </c>
      <c r="C7144" s="4">
        <v>66556.98</v>
      </c>
      <c r="D7144" s="15" t="s">
        <v>90</v>
      </c>
      <c r="E7144" t="s">
        <v>95</v>
      </c>
      <c r="F7144">
        <v>0</v>
      </c>
    </row>
    <row r="7145" spans="1:6">
      <c r="A7145" s="7">
        <v>44398</v>
      </c>
      <c r="B7145" t="s">
        <v>0</v>
      </c>
      <c r="C7145" s="4">
        <v>70758.8</v>
      </c>
      <c r="D7145" s="15" t="s">
        <v>90</v>
      </c>
      <c r="E7145" t="s">
        <v>95</v>
      </c>
      <c r="F7145">
        <v>1</v>
      </c>
    </row>
    <row r="7146" spans="1:6">
      <c r="A7146" s="7">
        <v>44399</v>
      </c>
      <c r="B7146" t="s">
        <v>0</v>
      </c>
      <c r="C7146" s="4">
        <v>67953.959999999992</v>
      </c>
      <c r="D7146" s="15" t="s">
        <v>90</v>
      </c>
      <c r="E7146" t="s">
        <v>95</v>
      </c>
      <c r="F7146">
        <v>0</v>
      </c>
    </row>
    <row r="7147" spans="1:6">
      <c r="A7147" s="7">
        <v>44400</v>
      </c>
      <c r="B7147" t="s">
        <v>0</v>
      </c>
      <c r="C7147" s="4">
        <v>64386.96</v>
      </c>
      <c r="D7147" s="15" t="s">
        <v>90</v>
      </c>
      <c r="E7147" t="s">
        <v>95</v>
      </c>
      <c r="F7147">
        <v>0</v>
      </c>
    </row>
    <row r="7148" spans="1:6">
      <c r="A7148" s="7">
        <v>44401</v>
      </c>
      <c r="B7148" t="s">
        <v>0</v>
      </c>
      <c r="C7148" s="4">
        <v>72694.720000000001</v>
      </c>
      <c r="D7148" s="15" t="s">
        <v>90</v>
      </c>
      <c r="E7148" t="s">
        <v>95</v>
      </c>
      <c r="F7148">
        <v>1</v>
      </c>
    </row>
    <row r="7149" spans="1:6">
      <c r="A7149" s="7">
        <v>44402</v>
      </c>
      <c r="B7149" t="s">
        <v>0</v>
      </c>
      <c r="C7149" s="4">
        <v>60831.54</v>
      </c>
      <c r="D7149" s="15" t="s">
        <v>90</v>
      </c>
      <c r="E7149" t="s">
        <v>95</v>
      </c>
      <c r="F7149">
        <v>0</v>
      </c>
    </row>
    <row r="7150" spans="1:6">
      <c r="A7150" s="7">
        <v>44403</v>
      </c>
      <c r="B7150" t="s">
        <v>0</v>
      </c>
      <c r="C7150" s="4">
        <v>74523.240000000005</v>
      </c>
      <c r="D7150" s="15" t="s">
        <v>90</v>
      </c>
      <c r="E7150" t="s">
        <v>95</v>
      </c>
      <c r="F7150">
        <v>0</v>
      </c>
    </row>
    <row r="7151" spans="1:6">
      <c r="A7151" s="7">
        <v>44404</v>
      </c>
      <c r="B7151" t="s">
        <v>0</v>
      </c>
      <c r="C7151" s="4">
        <v>65303.69</v>
      </c>
      <c r="D7151" s="15" t="s">
        <v>90</v>
      </c>
      <c r="E7151" t="s">
        <v>95</v>
      </c>
      <c r="F7151">
        <v>0</v>
      </c>
    </row>
    <row r="7152" spans="1:6">
      <c r="A7152" s="7">
        <v>44405</v>
      </c>
      <c r="B7152" t="s">
        <v>0</v>
      </c>
      <c r="C7152" s="4">
        <v>66603.149999999994</v>
      </c>
      <c r="D7152" s="15" t="s">
        <v>90</v>
      </c>
      <c r="E7152" t="s">
        <v>95</v>
      </c>
      <c r="F7152">
        <v>0</v>
      </c>
    </row>
    <row r="7153" spans="1:6">
      <c r="A7153" s="7">
        <v>44406</v>
      </c>
      <c r="B7153" t="s">
        <v>0</v>
      </c>
      <c r="C7153" s="4">
        <v>61397.35</v>
      </c>
      <c r="D7153" s="15" t="s">
        <v>90</v>
      </c>
      <c r="E7153" t="s">
        <v>95</v>
      </c>
      <c r="F7153">
        <v>0</v>
      </c>
    </row>
    <row r="7154" spans="1:6">
      <c r="A7154" s="7">
        <v>44407</v>
      </c>
      <c r="B7154" t="s">
        <v>0</v>
      </c>
      <c r="C7154" s="4">
        <v>71296.2</v>
      </c>
      <c r="D7154" s="15" t="s">
        <v>90</v>
      </c>
      <c r="E7154" t="s">
        <v>95</v>
      </c>
      <c r="F7154">
        <v>0</v>
      </c>
    </row>
    <row r="7155" spans="1:6">
      <c r="A7155" s="7">
        <v>44408</v>
      </c>
      <c r="B7155" t="s">
        <v>0</v>
      </c>
      <c r="C7155" s="4">
        <v>61901.64</v>
      </c>
      <c r="D7155" s="15" t="s">
        <v>90</v>
      </c>
      <c r="E7155" t="s">
        <v>95</v>
      </c>
      <c r="F7155">
        <v>0</v>
      </c>
    </row>
    <row r="7156" spans="1:6">
      <c r="A7156" s="7">
        <v>44409</v>
      </c>
      <c r="B7156" t="s">
        <v>0</v>
      </c>
      <c r="C7156" s="4">
        <v>70015.86</v>
      </c>
      <c r="D7156" s="15" t="s">
        <v>90</v>
      </c>
      <c r="E7156" t="s">
        <v>95</v>
      </c>
      <c r="F7156">
        <v>0</v>
      </c>
    </row>
    <row r="7157" spans="1:6">
      <c r="A7157" s="7">
        <v>44410</v>
      </c>
      <c r="B7157" t="s">
        <v>0</v>
      </c>
      <c r="C7157" s="4">
        <v>75591.28</v>
      </c>
      <c r="D7157" s="15" t="s">
        <v>90</v>
      </c>
      <c r="E7157" t="s">
        <v>95</v>
      </c>
      <c r="F7157">
        <v>0</v>
      </c>
    </row>
    <row r="7158" spans="1:6">
      <c r="A7158" s="7">
        <v>44411</v>
      </c>
      <c r="B7158" t="s">
        <v>0</v>
      </c>
      <c r="C7158" s="4">
        <v>69449.149999999994</v>
      </c>
      <c r="D7158" s="15" t="s">
        <v>90</v>
      </c>
      <c r="E7158" t="s">
        <v>95</v>
      </c>
      <c r="F7158">
        <v>0</v>
      </c>
    </row>
    <row r="7159" spans="1:6">
      <c r="A7159" s="7">
        <v>44412</v>
      </c>
      <c r="B7159" t="s">
        <v>0</v>
      </c>
      <c r="C7159" s="4">
        <v>72596.569999999992</v>
      </c>
      <c r="D7159" s="15" t="s">
        <v>90</v>
      </c>
      <c r="E7159" t="s">
        <v>95</v>
      </c>
      <c r="F7159">
        <v>0</v>
      </c>
    </row>
    <row r="7160" spans="1:6">
      <c r="A7160" s="7">
        <v>44413</v>
      </c>
      <c r="B7160" t="s">
        <v>0</v>
      </c>
      <c r="C7160" s="4">
        <v>70260.58</v>
      </c>
      <c r="D7160" s="15" t="s">
        <v>90</v>
      </c>
      <c r="E7160" t="s">
        <v>95</v>
      </c>
      <c r="F7160">
        <v>0</v>
      </c>
    </row>
    <row r="7161" spans="1:6">
      <c r="A7161" s="7">
        <v>44414</v>
      </c>
      <c r="B7161" t="s">
        <v>0</v>
      </c>
      <c r="C7161" s="4">
        <v>75025.08</v>
      </c>
      <c r="D7161" s="15" t="s">
        <v>90</v>
      </c>
      <c r="E7161" t="s">
        <v>95</v>
      </c>
      <c r="F7161">
        <v>0</v>
      </c>
    </row>
    <row r="7162" spans="1:6">
      <c r="A7162" s="7">
        <v>44415</v>
      </c>
      <c r="B7162" t="s">
        <v>0</v>
      </c>
      <c r="C7162" s="4">
        <v>70715.88</v>
      </c>
      <c r="D7162" s="15" t="s">
        <v>90</v>
      </c>
      <c r="E7162" t="s">
        <v>95</v>
      </c>
      <c r="F7162">
        <v>0</v>
      </c>
    </row>
    <row r="7163" spans="1:6">
      <c r="A7163" s="7">
        <v>44416</v>
      </c>
      <c r="B7163" t="s">
        <v>0</v>
      </c>
      <c r="C7163" s="4">
        <v>71740.67</v>
      </c>
      <c r="D7163" s="15" t="s">
        <v>90</v>
      </c>
      <c r="E7163" t="s">
        <v>95</v>
      </c>
      <c r="F7163">
        <v>0</v>
      </c>
    </row>
    <row r="7164" spans="1:6">
      <c r="A7164" s="7">
        <v>44417</v>
      </c>
      <c r="B7164" t="s">
        <v>0</v>
      </c>
      <c r="C7164" s="4">
        <v>73895.839999999997</v>
      </c>
      <c r="D7164" s="15" t="s">
        <v>90</v>
      </c>
      <c r="E7164" t="s">
        <v>95</v>
      </c>
      <c r="F7164">
        <v>0</v>
      </c>
    </row>
    <row r="7165" spans="1:6">
      <c r="A7165" s="7">
        <v>44418</v>
      </c>
      <c r="B7165" t="s">
        <v>0</v>
      </c>
      <c r="C7165" s="4">
        <v>69977.740000000005</v>
      </c>
      <c r="D7165" s="15" t="s">
        <v>90</v>
      </c>
      <c r="E7165" t="s">
        <v>95</v>
      </c>
      <c r="F7165">
        <v>0</v>
      </c>
    </row>
    <row r="7166" spans="1:6">
      <c r="A7166" s="7">
        <v>44419</v>
      </c>
      <c r="B7166" t="s">
        <v>0</v>
      </c>
      <c r="C7166" s="4">
        <v>72016.92</v>
      </c>
      <c r="D7166" s="15" t="s">
        <v>90</v>
      </c>
      <c r="E7166" t="s">
        <v>95</v>
      </c>
      <c r="F7166">
        <v>0</v>
      </c>
    </row>
    <row r="7167" spans="1:6">
      <c r="A7167" s="7">
        <v>44420</v>
      </c>
      <c r="B7167" t="s">
        <v>0</v>
      </c>
      <c r="C7167" s="4">
        <v>70775.41</v>
      </c>
      <c r="D7167" s="15" t="s">
        <v>90</v>
      </c>
      <c r="E7167" t="s">
        <v>95</v>
      </c>
      <c r="F7167">
        <v>0</v>
      </c>
    </row>
    <row r="7168" spans="1:6">
      <c r="A7168" s="7">
        <v>44421</v>
      </c>
      <c r="B7168" t="s">
        <v>0</v>
      </c>
      <c r="C7168" s="4">
        <v>71548.81</v>
      </c>
      <c r="D7168" s="15" t="s">
        <v>90</v>
      </c>
      <c r="E7168" t="s">
        <v>95</v>
      </c>
      <c r="F7168">
        <v>0</v>
      </c>
    </row>
    <row r="7169" spans="1:6">
      <c r="A7169" s="7">
        <v>44422</v>
      </c>
      <c r="B7169" t="s">
        <v>0</v>
      </c>
      <c r="C7169" s="4">
        <v>81561.510000000009</v>
      </c>
      <c r="D7169" s="15" t="s">
        <v>90</v>
      </c>
      <c r="E7169" t="s">
        <v>95</v>
      </c>
      <c r="F7169">
        <v>0</v>
      </c>
    </row>
    <row r="7170" spans="1:6">
      <c r="A7170" s="7">
        <v>44423</v>
      </c>
      <c r="B7170" t="s">
        <v>0</v>
      </c>
      <c r="C7170" s="4">
        <v>87308.01</v>
      </c>
      <c r="D7170" s="15" t="s">
        <v>90</v>
      </c>
      <c r="E7170" t="s">
        <v>95</v>
      </c>
      <c r="F7170">
        <v>0</v>
      </c>
    </row>
    <row r="7171" spans="1:6">
      <c r="A7171" s="7">
        <v>44424</v>
      </c>
      <c r="B7171" t="s">
        <v>0</v>
      </c>
      <c r="C7171" s="4">
        <v>100286.55</v>
      </c>
      <c r="D7171" s="15" t="s">
        <v>90</v>
      </c>
      <c r="E7171" t="s">
        <v>95</v>
      </c>
      <c r="F7171">
        <v>1</v>
      </c>
    </row>
    <row r="7172" spans="1:6">
      <c r="A7172" s="7">
        <v>44425</v>
      </c>
      <c r="B7172" t="s">
        <v>0</v>
      </c>
      <c r="C7172" s="4">
        <v>82149.759999999995</v>
      </c>
      <c r="D7172" s="15" t="s">
        <v>90</v>
      </c>
      <c r="E7172" t="s">
        <v>95</v>
      </c>
      <c r="F7172">
        <v>0</v>
      </c>
    </row>
    <row r="7173" spans="1:6">
      <c r="A7173" s="7">
        <v>44426</v>
      </c>
      <c r="B7173" t="s">
        <v>0</v>
      </c>
      <c r="C7173" s="4">
        <v>103566.5</v>
      </c>
      <c r="D7173" s="15" t="s">
        <v>90</v>
      </c>
      <c r="E7173" t="s">
        <v>95</v>
      </c>
      <c r="F7173">
        <v>1</v>
      </c>
    </row>
    <row r="7174" spans="1:6">
      <c r="A7174" s="7">
        <v>44427</v>
      </c>
      <c r="B7174" t="s">
        <v>0</v>
      </c>
      <c r="C7174" s="4">
        <v>99221.65</v>
      </c>
      <c r="D7174" s="15" t="s">
        <v>90</v>
      </c>
      <c r="E7174" t="s">
        <v>95</v>
      </c>
      <c r="F7174">
        <v>0</v>
      </c>
    </row>
    <row r="7175" spans="1:6">
      <c r="A7175" s="7">
        <v>44428</v>
      </c>
      <c r="B7175" t="s">
        <v>0</v>
      </c>
      <c r="C7175" s="4">
        <v>101402.82</v>
      </c>
      <c r="D7175" s="15" t="s">
        <v>90</v>
      </c>
      <c r="E7175" t="s">
        <v>95</v>
      </c>
      <c r="F7175">
        <v>0</v>
      </c>
    </row>
    <row r="7176" spans="1:6">
      <c r="A7176" s="7">
        <v>44429</v>
      </c>
      <c r="B7176" t="s">
        <v>0</v>
      </c>
      <c r="C7176" s="4">
        <v>102729.2</v>
      </c>
      <c r="D7176" s="15" t="s">
        <v>90</v>
      </c>
      <c r="E7176" t="s">
        <v>95</v>
      </c>
      <c r="F7176">
        <v>0</v>
      </c>
    </row>
    <row r="7177" spans="1:6">
      <c r="A7177" s="7">
        <v>44430</v>
      </c>
      <c r="B7177" t="s">
        <v>0</v>
      </c>
      <c r="C7177" s="4">
        <v>109277.96</v>
      </c>
      <c r="D7177" s="15" t="s">
        <v>90</v>
      </c>
      <c r="E7177" t="s">
        <v>95</v>
      </c>
      <c r="F7177">
        <v>0</v>
      </c>
    </row>
    <row r="7178" spans="1:6">
      <c r="A7178" s="7">
        <v>44431</v>
      </c>
      <c r="B7178" t="s">
        <v>0</v>
      </c>
      <c r="C7178" s="4">
        <v>116409.06</v>
      </c>
      <c r="D7178" s="15" t="s">
        <v>90</v>
      </c>
      <c r="E7178" t="s">
        <v>95</v>
      </c>
      <c r="F7178">
        <v>0</v>
      </c>
    </row>
    <row r="7179" spans="1:6">
      <c r="A7179" s="7">
        <v>44432</v>
      </c>
      <c r="B7179" t="s">
        <v>0</v>
      </c>
      <c r="C7179" s="4">
        <v>101561.74</v>
      </c>
      <c r="D7179" s="15" t="s">
        <v>90</v>
      </c>
      <c r="E7179" t="s">
        <v>95</v>
      </c>
      <c r="F7179">
        <v>0</v>
      </c>
    </row>
    <row r="7180" spans="1:6">
      <c r="A7180" s="7">
        <v>44433</v>
      </c>
      <c r="B7180" t="s">
        <v>0</v>
      </c>
      <c r="C7180" s="4">
        <v>101505.8</v>
      </c>
      <c r="D7180" s="15" t="s">
        <v>90</v>
      </c>
      <c r="E7180" t="s">
        <v>95</v>
      </c>
      <c r="F7180">
        <v>0</v>
      </c>
    </row>
    <row r="7181" spans="1:6">
      <c r="A7181" s="7">
        <v>44434</v>
      </c>
      <c r="B7181" t="s">
        <v>0</v>
      </c>
      <c r="C7181" s="4">
        <v>99569.25</v>
      </c>
      <c r="D7181" s="15" t="s">
        <v>90</v>
      </c>
      <c r="E7181" t="s">
        <v>95</v>
      </c>
      <c r="F7181">
        <v>0</v>
      </c>
    </row>
    <row r="7182" spans="1:6">
      <c r="A7182" s="7">
        <v>44435</v>
      </c>
      <c r="B7182" t="s">
        <v>0</v>
      </c>
      <c r="C7182" s="4">
        <v>97162.65</v>
      </c>
      <c r="D7182" s="15" t="s">
        <v>90</v>
      </c>
      <c r="E7182" t="s">
        <v>95</v>
      </c>
      <c r="F7182">
        <v>0</v>
      </c>
    </row>
    <row r="7183" spans="1:6">
      <c r="A7183" s="7">
        <v>44436</v>
      </c>
      <c r="B7183" t="s">
        <v>0</v>
      </c>
      <c r="C7183" s="4">
        <v>113875.5</v>
      </c>
      <c r="D7183" s="15" t="s">
        <v>90</v>
      </c>
      <c r="E7183" t="s">
        <v>95</v>
      </c>
      <c r="F7183">
        <v>0</v>
      </c>
    </row>
    <row r="7184" spans="1:6">
      <c r="A7184" s="7">
        <v>44437</v>
      </c>
      <c r="B7184" t="s">
        <v>0</v>
      </c>
      <c r="C7184" s="4">
        <v>109796.58</v>
      </c>
      <c r="D7184" s="15" t="s">
        <v>90</v>
      </c>
      <c r="E7184" t="s">
        <v>95</v>
      </c>
      <c r="F7184">
        <v>0</v>
      </c>
    </row>
    <row r="7185" spans="1:6">
      <c r="A7185" s="7">
        <v>44438</v>
      </c>
      <c r="B7185" t="s">
        <v>0</v>
      </c>
      <c r="C7185" s="4">
        <v>123960.57</v>
      </c>
      <c r="D7185" s="15" t="s">
        <v>90</v>
      </c>
      <c r="E7185" t="s">
        <v>95</v>
      </c>
      <c r="F7185">
        <v>0</v>
      </c>
    </row>
    <row r="7186" spans="1:6">
      <c r="A7186" s="7">
        <v>44439</v>
      </c>
      <c r="B7186" t="s">
        <v>0</v>
      </c>
      <c r="C7186" s="4">
        <v>101186.6</v>
      </c>
      <c r="D7186" s="15" t="s">
        <v>90</v>
      </c>
      <c r="E7186" t="s">
        <v>95</v>
      </c>
      <c r="F7186">
        <v>0</v>
      </c>
    </row>
    <row r="7187" spans="1:6">
      <c r="A7187" s="7">
        <v>44440</v>
      </c>
      <c r="B7187" t="s">
        <v>0</v>
      </c>
      <c r="C7187" s="4">
        <v>105045.66</v>
      </c>
      <c r="D7187" s="15" t="s">
        <v>90</v>
      </c>
      <c r="E7187" t="s">
        <v>95</v>
      </c>
      <c r="F7187">
        <v>0</v>
      </c>
    </row>
    <row r="7188" spans="1:6">
      <c r="A7188" s="7">
        <v>44441</v>
      </c>
      <c r="B7188" t="s">
        <v>0</v>
      </c>
      <c r="C7188" s="4">
        <v>122369.87</v>
      </c>
      <c r="D7188" s="15" t="s">
        <v>90</v>
      </c>
      <c r="E7188" t="s">
        <v>95</v>
      </c>
      <c r="F7188">
        <v>0</v>
      </c>
    </row>
    <row r="7189" spans="1:6">
      <c r="A7189" s="7">
        <v>44442</v>
      </c>
      <c r="B7189" t="s">
        <v>0</v>
      </c>
      <c r="C7189" s="4">
        <v>110607.36</v>
      </c>
      <c r="D7189" s="15" t="s">
        <v>90</v>
      </c>
      <c r="E7189" t="s">
        <v>95</v>
      </c>
      <c r="F7189">
        <v>0</v>
      </c>
    </row>
    <row r="7190" spans="1:6">
      <c r="A7190" s="7">
        <v>44443</v>
      </c>
      <c r="B7190" t="s">
        <v>0</v>
      </c>
      <c r="C7190" s="4">
        <v>112185.55</v>
      </c>
      <c r="D7190" s="15" t="s">
        <v>90</v>
      </c>
      <c r="E7190" t="s">
        <v>95</v>
      </c>
      <c r="F7190">
        <v>0</v>
      </c>
    </row>
    <row r="7191" spans="1:6">
      <c r="A7191" s="7">
        <v>44444</v>
      </c>
      <c r="B7191" t="s">
        <v>0</v>
      </c>
      <c r="C7191" s="4">
        <v>124419.12</v>
      </c>
      <c r="D7191" s="15" t="s">
        <v>90</v>
      </c>
      <c r="E7191" t="s">
        <v>95</v>
      </c>
      <c r="F7191">
        <v>0</v>
      </c>
    </row>
    <row r="7192" spans="1:6">
      <c r="A7192" s="7">
        <v>44445</v>
      </c>
      <c r="B7192" t="s">
        <v>0</v>
      </c>
      <c r="C7192" s="4">
        <v>122690.97</v>
      </c>
      <c r="D7192" s="15" t="s">
        <v>90</v>
      </c>
      <c r="E7192" t="s">
        <v>95</v>
      </c>
      <c r="F7192">
        <v>0</v>
      </c>
    </row>
    <row r="7193" spans="1:6">
      <c r="A7193" s="7">
        <v>44446</v>
      </c>
      <c r="B7193" t="s">
        <v>0</v>
      </c>
      <c r="C7193" s="4">
        <v>131513.18</v>
      </c>
      <c r="D7193" s="15" t="s">
        <v>90</v>
      </c>
      <c r="E7193" t="s">
        <v>95</v>
      </c>
      <c r="F7193">
        <v>0</v>
      </c>
    </row>
    <row r="7194" spans="1:6">
      <c r="A7194" s="7">
        <v>44447</v>
      </c>
      <c r="B7194" t="s">
        <v>0</v>
      </c>
      <c r="C7194" s="4">
        <v>114650.7</v>
      </c>
      <c r="D7194" s="15" t="s">
        <v>90</v>
      </c>
      <c r="E7194" t="s">
        <v>95</v>
      </c>
      <c r="F7194">
        <v>0</v>
      </c>
    </row>
    <row r="7195" spans="1:6">
      <c r="A7195" s="7">
        <v>44448</v>
      </c>
      <c r="B7195" t="s">
        <v>0</v>
      </c>
      <c r="C7195" s="4">
        <v>131063.08</v>
      </c>
      <c r="D7195" s="15" t="s">
        <v>90</v>
      </c>
      <c r="E7195" t="s">
        <v>95</v>
      </c>
      <c r="F7195">
        <v>0</v>
      </c>
    </row>
    <row r="7196" spans="1:6">
      <c r="A7196" s="7">
        <v>44449</v>
      </c>
      <c r="B7196" t="s">
        <v>0</v>
      </c>
      <c r="C7196" s="4">
        <v>117255.84</v>
      </c>
      <c r="D7196" s="15" t="s">
        <v>90</v>
      </c>
      <c r="E7196" t="s">
        <v>95</v>
      </c>
      <c r="F7196">
        <v>0</v>
      </c>
    </row>
    <row r="7197" spans="1:6">
      <c r="A7197" s="7">
        <v>44450</v>
      </c>
      <c r="B7197" t="s">
        <v>0</v>
      </c>
      <c r="C7197" s="4">
        <v>126258.08</v>
      </c>
      <c r="D7197" s="15" t="s">
        <v>90</v>
      </c>
      <c r="E7197" t="s">
        <v>95</v>
      </c>
      <c r="F7197">
        <v>0</v>
      </c>
    </row>
    <row r="7198" spans="1:6">
      <c r="A7198" s="7">
        <v>44451</v>
      </c>
      <c r="B7198" t="s">
        <v>0</v>
      </c>
      <c r="C7198" s="4">
        <v>144322.20000000001</v>
      </c>
      <c r="D7198" s="15" t="s">
        <v>90</v>
      </c>
      <c r="E7198" t="s">
        <v>95</v>
      </c>
      <c r="F7198">
        <v>0</v>
      </c>
    </row>
    <row r="7199" spans="1:6">
      <c r="A7199" s="7">
        <v>44452</v>
      </c>
      <c r="B7199" t="s">
        <v>0</v>
      </c>
      <c r="C7199" s="4">
        <v>151019.07999999999</v>
      </c>
      <c r="D7199" s="15" t="s">
        <v>90</v>
      </c>
      <c r="E7199" t="s">
        <v>95</v>
      </c>
      <c r="F7199">
        <v>0</v>
      </c>
    </row>
    <row r="7200" spans="1:6">
      <c r="A7200" s="7">
        <v>44453</v>
      </c>
      <c r="B7200" t="s">
        <v>0</v>
      </c>
      <c r="C7200" s="4">
        <v>143199.25</v>
      </c>
      <c r="D7200" s="15" t="s">
        <v>90</v>
      </c>
      <c r="E7200" t="s">
        <v>95</v>
      </c>
      <c r="F7200">
        <v>0</v>
      </c>
    </row>
    <row r="7201" spans="1:6">
      <c r="A7201" s="7">
        <v>44454</v>
      </c>
      <c r="B7201" t="s">
        <v>0</v>
      </c>
      <c r="C7201" s="4">
        <v>125497.72</v>
      </c>
      <c r="D7201" s="15" t="s">
        <v>90</v>
      </c>
      <c r="E7201" t="s">
        <v>95</v>
      </c>
      <c r="F7201">
        <v>0</v>
      </c>
    </row>
    <row r="7202" spans="1:6">
      <c r="A7202" s="7">
        <v>44455</v>
      </c>
      <c r="B7202" t="s">
        <v>0</v>
      </c>
      <c r="C7202" s="4">
        <v>145728.56</v>
      </c>
      <c r="D7202" s="15" t="s">
        <v>90</v>
      </c>
      <c r="E7202" t="s">
        <v>95</v>
      </c>
      <c r="F7202">
        <v>0</v>
      </c>
    </row>
    <row r="7203" spans="1:6">
      <c r="A7203" s="7">
        <v>44456</v>
      </c>
      <c r="B7203" t="s">
        <v>0</v>
      </c>
      <c r="C7203" s="4">
        <v>119778.04</v>
      </c>
      <c r="D7203" s="15" t="s">
        <v>90</v>
      </c>
      <c r="E7203" t="s">
        <v>95</v>
      </c>
      <c r="F7203">
        <v>1</v>
      </c>
    </row>
    <row r="7204" spans="1:6">
      <c r="A7204" s="7">
        <v>44457</v>
      </c>
      <c r="B7204" t="s">
        <v>0</v>
      </c>
      <c r="C7204" s="4">
        <v>130716.63</v>
      </c>
      <c r="D7204" s="15" t="s">
        <v>90</v>
      </c>
      <c r="E7204" t="s">
        <v>95</v>
      </c>
      <c r="F7204">
        <v>0</v>
      </c>
    </row>
    <row r="7205" spans="1:6">
      <c r="A7205" s="7">
        <v>44458</v>
      </c>
      <c r="B7205" t="s">
        <v>0</v>
      </c>
      <c r="C7205" s="4">
        <v>130201.83</v>
      </c>
      <c r="D7205" s="15" t="s">
        <v>90</v>
      </c>
      <c r="E7205" t="s">
        <v>95</v>
      </c>
      <c r="F7205">
        <v>0</v>
      </c>
    </row>
    <row r="7206" spans="1:6">
      <c r="A7206" s="7">
        <v>44459</v>
      </c>
      <c r="B7206" t="s">
        <v>0</v>
      </c>
      <c r="C7206" s="4">
        <v>155484.70000000001</v>
      </c>
      <c r="D7206" s="15" t="s">
        <v>90</v>
      </c>
      <c r="E7206" t="s">
        <v>95</v>
      </c>
      <c r="F7206">
        <v>0</v>
      </c>
    </row>
    <row r="7207" spans="1:6">
      <c r="A7207" s="7">
        <v>44460</v>
      </c>
      <c r="B7207" t="s">
        <v>0</v>
      </c>
      <c r="C7207" s="4">
        <v>145051.20000000001</v>
      </c>
      <c r="D7207" s="15" t="s">
        <v>90</v>
      </c>
      <c r="E7207" t="s">
        <v>95</v>
      </c>
      <c r="F7207">
        <v>0</v>
      </c>
    </row>
    <row r="7208" spans="1:6">
      <c r="A7208" s="7">
        <v>44461</v>
      </c>
      <c r="B7208" t="s">
        <v>0</v>
      </c>
      <c r="C7208" s="4">
        <v>146467.57999999999</v>
      </c>
      <c r="D7208" s="15" t="s">
        <v>90</v>
      </c>
      <c r="E7208" t="s">
        <v>95</v>
      </c>
      <c r="F7208">
        <v>0</v>
      </c>
    </row>
    <row r="7209" spans="1:6">
      <c r="A7209" s="7">
        <v>44462</v>
      </c>
      <c r="B7209" t="s">
        <v>0</v>
      </c>
      <c r="C7209" s="4">
        <v>132594.59</v>
      </c>
      <c r="D7209" s="15" t="s">
        <v>90</v>
      </c>
      <c r="E7209" t="s">
        <v>95</v>
      </c>
      <c r="F7209">
        <v>0</v>
      </c>
    </row>
    <row r="7210" spans="1:6">
      <c r="A7210" s="7">
        <v>44463</v>
      </c>
      <c r="B7210" t="s">
        <v>0</v>
      </c>
      <c r="C7210" s="4">
        <v>119079.1</v>
      </c>
      <c r="D7210" s="15" t="s">
        <v>90</v>
      </c>
      <c r="E7210" t="s">
        <v>95</v>
      </c>
      <c r="F7210">
        <v>0</v>
      </c>
    </row>
    <row r="7211" spans="1:6">
      <c r="A7211" s="7">
        <v>44464</v>
      </c>
      <c r="B7211" t="s">
        <v>0</v>
      </c>
      <c r="C7211" s="4">
        <v>113141</v>
      </c>
      <c r="D7211" s="15" t="s">
        <v>90</v>
      </c>
      <c r="E7211" t="s">
        <v>95</v>
      </c>
      <c r="F7211">
        <v>0</v>
      </c>
    </row>
    <row r="7212" spans="1:6">
      <c r="A7212" s="7">
        <v>44465</v>
      </c>
      <c r="B7212" t="s">
        <v>0</v>
      </c>
      <c r="C7212" s="4">
        <v>124010.92</v>
      </c>
      <c r="D7212" s="15" t="s">
        <v>90</v>
      </c>
      <c r="E7212" t="s">
        <v>95</v>
      </c>
      <c r="F7212">
        <v>0</v>
      </c>
    </row>
    <row r="7213" spans="1:6">
      <c r="A7213" s="7">
        <v>44466</v>
      </c>
      <c r="B7213" t="s">
        <v>0</v>
      </c>
      <c r="C7213" s="4">
        <v>131941.48000000001</v>
      </c>
      <c r="D7213" s="15" t="s">
        <v>90</v>
      </c>
      <c r="E7213" t="s">
        <v>95</v>
      </c>
      <c r="F7213">
        <v>0</v>
      </c>
    </row>
    <row r="7214" spans="1:6">
      <c r="A7214" s="7">
        <v>44467</v>
      </c>
      <c r="B7214" t="s">
        <v>0</v>
      </c>
      <c r="C7214" s="4">
        <v>125307.35</v>
      </c>
      <c r="D7214" s="15" t="s">
        <v>90</v>
      </c>
      <c r="E7214" t="s">
        <v>95</v>
      </c>
      <c r="F7214">
        <v>1</v>
      </c>
    </row>
    <row r="7215" spans="1:6">
      <c r="A7215" s="7">
        <v>44468</v>
      </c>
      <c r="B7215" t="s">
        <v>0</v>
      </c>
      <c r="C7215" s="4">
        <v>124227.32</v>
      </c>
      <c r="D7215" s="15" t="s">
        <v>90</v>
      </c>
      <c r="E7215" t="s">
        <v>95</v>
      </c>
      <c r="F7215">
        <v>0</v>
      </c>
    </row>
    <row r="7216" spans="1:6">
      <c r="A7216" s="7">
        <v>44469</v>
      </c>
      <c r="B7216" t="s">
        <v>0</v>
      </c>
      <c r="C7216" s="4">
        <v>129047.43</v>
      </c>
      <c r="D7216" s="15" t="s">
        <v>90</v>
      </c>
      <c r="E7216" t="s">
        <v>95</v>
      </c>
      <c r="F7216">
        <v>0</v>
      </c>
    </row>
    <row r="7217" spans="1:6">
      <c r="A7217" s="7">
        <v>44470</v>
      </c>
      <c r="B7217" t="s">
        <v>0</v>
      </c>
      <c r="C7217" s="4">
        <v>134672.79999999999</v>
      </c>
      <c r="D7217" s="15" t="s">
        <v>90</v>
      </c>
      <c r="E7217" t="s">
        <v>95</v>
      </c>
      <c r="F7217">
        <v>0</v>
      </c>
    </row>
    <row r="7218" spans="1:6">
      <c r="A7218" s="7">
        <v>44471</v>
      </c>
      <c r="B7218" t="s">
        <v>0</v>
      </c>
      <c r="C7218" s="4">
        <v>137878.07999999999</v>
      </c>
      <c r="D7218" s="15" t="s">
        <v>90</v>
      </c>
      <c r="E7218" t="s">
        <v>95</v>
      </c>
      <c r="F7218">
        <v>0</v>
      </c>
    </row>
    <row r="7219" spans="1:6">
      <c r="A7219" s="7">
        <v>44472</v>
      </c>
      <c r="B7219" t="s">
        <v>0</v>
      </c>
      <c r="C7219" s="4">
        <v>151074.12</v>
      </c>
      <c r="D7219" s="15" t="s">
        <v>90</v>
      </c>
      <c r="E7219" t="s">
        <v>95</v>
      </c>
      <c r="F7219">
        <v>0</v>
      </c>
    </row>
    <row r="7220" spans="1:6">
      <c r="A7220" s="7">
        <v>44473</v>
      </c>
      <c r="B7220" t="s">
        <v>0</v>
      </c>
      <c r="C7220" s="4">
        <v>162242.28</v>
      </c>
      <c r="D7220" s="15" t="s">
        <v>90</v>
      </c>
      <c r="E7220" t="s">
        <v>95</v>
      </c>
      <c r="F7220">
        <v>0</v>
      </c>
    </row>
    <row r="7221" spans="1:6">
      <c r="A7221" s="7">
        <v>44474</v>
      </c>
      <c r="B7221" t="s">
        <v>0</v>
      </c>
      <c r="C7221" s="4">
        <v>142801.28</v>
      </c>
      <c r="D7221" s="15" t="s">
        <v>90</v>
      </c>
      <c r="E7221" t="s">
        <v>95</v>
      </c>
      <c r="F7221">
        <v>0</v>
      </c>
    </row>
    <row r="7222" spans="1:6">
      <c r="A7222" s="7">
        <v>44475</v>
      </c>
      <c r="B7222" t="s">
        <v>0</v>
      </c>
      <c r="C7222" s="4">
        <v>130400.01</v>
      </c>
      <c r="D7222" s="15" t="s">
        <v>90</v>
      </c>
      <c r="E7222" t="s">
        <v>95</v>
      </c>
      <c r="F7222">
        <v>0</v>
      </c>
    </row>
    <row r="7223" spans="1:6">
      <c r="A7223" s="7">
        <v>44476</v>
      </c>
      <c r="B7223" t="s">
        <v>0</v>
      </c>
      <c r="C7223" s="4">
        <v>132186.12</v>
      </c>
      <c r="D7223" s="15" t="s">
        <v>90</v>
      </c>
      <c r="E7223" t="s">
        <v>95</v>
      </c>
      <c r="F7223">
        <v>0</v>
      </c>
    </row>
    <row r="7224" spans="1:6">
      <c r="A7224" s="7">
        <v>44477</v>
      </c>
      <c r="B7224" t="s">
        <v>0</v>
      </c>
      <c r="C7224" s="4">
        <v>136721.82999999999</v>
      </c>
      <c r="D7224" s="15" t="s">
        <v>90</v>
      </c>
      <c r="E7224" t="s">
        <v>95</v>
      </c>
      <c r="F7224">
        <v>0</v>
      </c>
    </row>
    <row r="7225" spans="1:6">
      <c r="A7225" s="7">
        <v>44478</v>
      </c>
      <c r="B7225" t="s">
        <v>0</v>
      </c>
      <c r="C7225" s="4">
        <v>142680.95999999999</v>
      </c>
      <c r="D7225" s="15" t="s">
        <v>90</v>
      </c>
      <c r="E7225" t="s">
        <v>95</v>
      </c>
      <c r="F7225">
        <v>0</v>
      </c>
    </row>
    <row r="7226" spans="1:6">
      <c r="A7226" s="7">
        <v>44479</v>
      </c>
      <c r="B7226" t="s">
        <v>0</v>
      </c>
      <c r="C7226" s="4">
        <v>162817.04999999999</v>
      </c>
      <c r="D7226" s="15" t="s">
        <v>90</v>
      </c>
      <c r="E7226" t="s">
        <v>95</v>
      </c>
      <c r="F7226">
        <v>0</v>
      </c>
    </row>
    <row r="7227" spans="1:6">
      <c r="A7227" s="7">
        <v>44480</v>
      </c>
      <c r="B7227" t="s">
        <v>0</v>
      </c>
      <c r="C7227" s="4">
        <v>168828.86</v>
      </c>
      <c r="D7227" s="15" t="s">
        <v>90</v>
      </c>
      <c r="E7227" t="s">
        <v>95</v>
      </c>
      <c r="F7227">
        <v>0</v>
      </c>
    </row>
    <row r="7228" spans="1:6">
      <c r="A7228" s="7">
        <v>44481</v>
      </c>
      <c r="B7228" t="s">
        <v>0</v>
      </c>
      <c r="C7228" s="4">
        <v>151015.79999999999</v>
      </c>
      <c r="D7228" s="15" t="s">
        <v>90</v>
      </c>
      <c r="E7228" t="s">
        <v>95</v>
      </c>
      <c r="F7228">
        <v>0</v>
      </c>
    </row>
    <row r="7229" spans="1:6">
      <c r="A7229" s="7">
        <v>44482</v>
      </c>
      <c r="B7229" t="s">
        <v>0</v>
      </c>
      <c r="C7229" s="4">
        <v>159059.78</v>
      </c>
      <c r="D7229" s="15" t="s">
        <v>90</v>
      </c>
      <c r="E7229" t="s">
        <v>95</v>
      </c>
      <c r="F7229">
        <v>0</v>
      </c>
    </row>
    <row r="7230" spans="1:6">
      <c r="A7230" s="7">
        <v>44483</v>
      </c>
      <c r="B7230" t="s">
        <v>0</v>
      </c>
      <c r="C7230" s="4">
        <v>155295.63</v>
      </c>
      <c r="D7230" s="15" t="s">
        <v>90</v>
      </c>
      <c r="E7230" t="s">
        <v>95</v>
      </c>
      <c r="F7230">
        <v>0</v>
      </c>
    </row>
    <row r="7231" spans="1:6">
      <c r="A7231" s="7">
        <v>44484</v>
      </c>
      <c r="B7231" t="s">
        <v>0</v>
      </c>
      <c r="C7231" s="4">
        <v>159720.09</v>
      </c>
      <c r="D7231" s="15" t="s">
        <v>90</v>
      </c>
      <c r="E7231" t="s">
        <v>95</v>
      </c>
      <c r="F7231">
        <v>0</v>
      </c>
    </row>
    <row r="7232" spans="1:6">
      <c r="A7232" s="7">
        <v>44485</v>
      </c>
      <c r="B7232" t="s">
        <v>0</v>
      </c>
      <c r="C7232" s="4">
        <v>153884</v>
      </c>
      <c r="D7232" s="15" t="s">
        <v>90</v>
      </c>
      <c r="E7232" t="s">
        <v>95</v>
      </c>
      <c r="F7232">
        <v>0</v>
      </c>
    </row>
    <row r="7233" spans="1:6">
      <c r="A7233" s="7">
        <v>44486</v>
      </c>
      <c r="B7233" t="s">
        <v>0</v>
      </c>
      <c r="C7233" s="4">
        <v>172860.03</v>
      </c>
      <c r="D7233" s="15" t="s">
        <v>90</v>
      </c>
      <c r="E7233" t="s">
        <v>95</v>
      </c>
      <c r="F7233">
        <v>0</v>
      </c>
    </row>
    <row r="7234" spans="1:6">
      <c r="A7234" s="7">
        <v>44487</v>
      </c>
      <c r="B7234" t="s">
        <v>0</v>
      </c>
      <c r="C7234" s="4">
        <v>181653.98</v>
      </c>
      <c r="D7234" s="15" t="s">
        <v>90</v>
      </c>
      <c r="E7234" t="s">
        <v>95</v>
      </c>
      <c r="F7234">
        <v>0</v>
      </c>
    </row>
    <row r="7235" spans="1:6">
      <c r="A7235" s="7">
        <v>44488</v>
      </c>
      <c r="B7235" t="s">
        <v>0</v>
      </c>
      <c r="C7235" s="4">
        <v>158809.20000000001</v>
      </c>
      <c r="D7235" s="15" t="s">
        <v>90</v>
      </c>
      <c r="E7235" t="s">
        <v>95</v>
      </c>
      <c r="F7235">
        <v>0</v>
      </c>
    </row>
    <row r="7236" spans="1:6">
      <c r="A7236" s="7">
        <v>44489</v>
      </c>
      <c r="B7236" t="s">
        <v>0</v>
      </c>
      <c r="C7236" s="4">
        <v>157864.34</v>
      </c>
      <c r="D7236" s="15" t="s">
        <v>90</v>
      </c>
      <c r="E7236" t="s">
        <v>95</v>
      </c>
      <c r="F7236">
        <v>0</v>
      </c>
    </row>
    <row r="7237" spans="1:6">
      <c r="A7237" s="7">
        <v>44490</v>
      </c>
      <c r="B7237" t="s">
        <v>0</v>
      </c>
      <c r="C7237" s="4">
        <v>140032.92000000001</v>
      </c>
      <c r="D7237" s="15" t="s">
        <v>90</v>
      </c>
      <c r="E7237" t="s">
        <v>95</v>
      </c>
      <c r="F7237">
        <v>0</v>
      </c>
    </row>
    <row r="7238" spans="1:6">
      <c r="A7238" s="7">
        <v>44491</v>
      </c>
      <c r="B7238" t="s">
        <v>0</v>
      </c>
      <c r="C7238" s="4">
        <v>150527.51999999999</v>
      </c>
      <c r="D7238" s="15" t="s">
        <v>90</v>
      </c>
      <c r="E7238" t="s">
        <v>95</v>
      </c>
      <c r="F7238">
        <v>1</v>
      </c>
    </row>
    <row r="7239" spans="1:6">
      <c r="A7239" s="7">
        <v>44492</v>
      </c>
      <c r="B7239" t="s">
        <v>0</v>
      </c>
      <c r="C7239" s="4">
        <v>147397.79999999999</v>
      </c>
      <c r="D7239" s="15" t="s">
        <v>90</v>
      </c>
      <c r="E7239" t="s">
        <v>95</v>
      </c>
      <c r="F7239">
        <v>1</v>
      </c>
    </row>
    <row r="7240" spans="1:6">
      <c r="A7240" s="7">
        <v>44493</v>
      </c>
      <c r="B7240" t="s">
        <v>0</v>
      </c>
      <c r="C7240" s="4">
        <v>151289.32</v>
      </c>
      <c r="D7240" s="15" t="s">
        <v>90</v>
      </c>
      <c r="E7240" t="s">
        <v>95</v>
      </c>
      <c r="F7240">
        <v>0</v>
      </c>
    </row>
    <row r="7241" spans="1:6">
      <c r="A7241" s="7">
        <v>44494</v>
      </c>
      <c r="B7241" t="s">
        <v>0</v>
      </c>
      <c r="C7241" s="4">
        <v>165622.10999999999</v>
      </c>
      <c r="D7241" s="15" t="s">
        <v>90</v>
      </c>
      <c r="E7241" t="s">
        <v>95</v>
      </c>
      <c r="F7241">
        <v>0</v>
      </c>
    </row>
    <row r="7242" spans="1:6">
      <c r="A7242" s="7">
        <v>44495</v>
      </c>
      <c r="B7242" t="s">
        <v>0</v>
      </c>
      <c r="C7242" s="4">
        <v>146525.6</v>
      </c>
      <c r="D7242" s="15" t="s">
        <v>90</v>
      </c>
      <c r="E7242" t="s">
        <v>95</v>
      </c>
      <c r="F7242">
        <v>0</v>
      </c>
    </row>
    <row r="7243" spans="1:6">
      <c r="A7243" s="7">
        <v>44496</v>
      </c>
      <c r="B7243" t="s">
        <v>0</v>
      </c>
      <c r="C7243" s="4">
        <v>134387.94</v>
      </c>
      <c r="D7243" s="15" t="s">
        <v>90</v>
      </c>
      <c r="E7243" t="s">
        <v>95</v>
      </c>
      <c r="F7243">
        <v>0</v>
      </c>
    </row>
    <row r="7244" spans="1:6">
      <c r="A7244" s="7">
        <v>44497</v>
      </c>
      <c r="B7244" t="s">
        <v>0</v>
      </c>
      <c r="C7244" s="4">
        <v>140032.20000000001</v>
      </c>
      <c r="D7244" s="15" t="s">
        <v>90</v>
      </c>
      <c r="E7244" t="s">
        <v>95</v>
      </c>
      <c r="F7244">
        <v>0</v>
      </c>
    </row>
    <row r="7245" spans="1:6">
      <c r="A7245" s="7">
        <v>44498</v>
      </c>
      <c r="B7245" t="s">
        <v>0</v>
      </c>
      <c r="C7245" s="4">
        <v>136203.57</v>
      </c>
      <c r="D7245" s="15" t="s">
        <v>90</v>
      </c>
      <c r="E7245" t="s">
        <v>95</v>
      </c>
      <c r="F7245">
        <v>1</v>
      </c>
    </row>
    <row r="7246" spans="1:6">
      <c r="A7246" s="7">
        <v>44499</v>
      </c>
      <c r="B7246" t="s">
        <v>0</v>
      </c>
      <c r="C7246" s="4">
        <v>120186.94</v>
      </c>
      <c r="D7246" s="15" t="s">
        <v>90</v>
      </c>
      <c r="E7246" t="s">
        <v>95</v>
      </c>
      <c r="F7246">
        <v>0</v>
      </c>
    </row>
    <row r="7247" spans="1:6">
      <c r="A7247" s="7">
        <v>44500</v>
      </c>
      <c r="B7247" t="s">
        <v>0</v>
      </c>
      <c r="C7247" s="4">
        <v>140849.54999999999</v>
      </c>
      <c r="D7247" s="15" t="s">
        <v>90</v>
      </c>
      <c r="E7247" t="s">
        <v>95</v>
      </c>
      <c r="F7247">
        <v>0</v>
      </c>
    </row>
    <row r="7248" spans="1:6">
      <c r="A7248" s="7">
        <v>44501</v>
      </c>
      <c r="B7248" t="s">
        <v>0</v>
      </c>
      <c r="C7248" s="4">
        <v>165493.64000000001</v>
      </c>
      <c r="D7248" s="15" t="s">
        <v>90</v>
      </c>
      <c r="E7248" t="s">
        <v>95</v>
      </c>
      <c r="F7248">
        <v>0</v>
      </c>
    </row>
    <row r="7249" spans="1:6">
      <c r="A7249" s="7">
        <v>44502</v>
      </c>
      <c r="B7249" t="s">
        <v>0</v>
      </c>
      <c r="C7249" s="4">
        <v>173907.84</v>
      </c>
      <c r="D7249" s="15" t="s">
        <v>90</v>
      </c>
      <c r="E7249" t="s">
        <v>95</v>
      </c>
      <c r="F7249">
        <v>0</v>
      </c>
    </row>
    <row r="7250" spans="1:6">
      <c r="A7250" s="7">
        <v>44503</v>
      </c>
      <c r="B7250" t="s">
        <v>0</v>
      </c>
      <c r="C7250" s="4">
        <v>170361.16</v>
      </c>
      <c r="D7250" s="15" t="s">
        <v>90</v>
      </c>
      <c r="E7250" t="s">
        <v>95</v>
      </c>
      <c r="F7250">
        <v>0</v>
      </c>
    </row>
    <row r="7251" spans="1:6">
      <c r="A7251" s="7">
        <v>44504</v>
      </c>
      <c r="B7251" t="s">
        <v>0</v>
      </c>
      <c r="C7251" s="4">
        <v>165271</v>
      </c>
      <c r="D7251" s="15" t="s">
        <v>90</v>
      </c>
      <c r="E7251" t="s">
        <v>95</v>
      </c>
      <c r="F7251">
        <v>1</v>
      </c>
    </row>
    <row r="7252" spans="1:6">
      <c r="A7252" s="7">
        <v>44505</v>
      </c>
      <c r="B7252" t="s">
        <v>0</v>
      </c>
      <c r="C7252" s="4">
        <v>160127.63</v>
      </c>
      <c r="D7252" s="15" t="s">
        <v>90</v>
      </c>
      <c r="E7252" t="s">
        <v>95</v>
      </c>
      <c r="F7252">
        <v>0</v>
      </c>
    </row>
    <row r="7253" spans="1:6">
      <c r="A7253" s="7">
        <v>44506</v>
      </c>
      <c r="B7253" t="s">
        <v>0</v>
      </c>
      <c r="C7253" s="4">
        <v>161170.62</v>
      </c>
      <c r="D7253" s="15" t="s">
        <v>90</v>
      </c>
      <c r="E7253" t="s">
        <v>95</v>
      </c>
      <c r="F7253">
        <v>0</v>
      </c>
    </row>
    <row r="7254" spans="1:6">
      <c r="A7254" s="7">
        <v>44507</v>
      </c>
      <c r="B7254" t="s">
        <v>0</v>
      </c>
      <c r="C7254" s="4">
        <v>158968.44</v>
      </c>
      <c r="D7254" s="15" t="s">
        <v>90</v>
      </c>
      <c r="E7254" t="s">
        <v>95</v>
      </c>
      <c r="F7254">
        <v>0</v>
      </c>
    </row>
    <row r="7255" spans="1:6">
      <c r="A7255" s="7">
        <v>44508</v>
      </c>
      <c r="B7255" t="s">
        <v>0</v>
      </c>
      <c r="C7255" s="4">
        <v>194231.6</v>
      </c>
      <c r="D7255" s="15" t="s">
        <v>90</v>
      </c>
      <c r="E7255" t="s">
        <v>95</v>
      </c>
      <c r="F7255">
        <v>0</v>
      </c>
    </row>
    <row r="7256" spans="1:6">
      <c r="A7256" s="7">
        <v>44509</v>
      </c>
      <c r="B7256" t="s">
        <v>0</v>
      </c>
      <c r="C7256" s="4">
        <v>172465.71</v>
      </c>
      <c r="D7256" s="15" t="s">
        <v>90</v>
      </c>
      <c r="E7256" t="s">
        <v>95</v>
      </c>
      <c r="F7256">
        <v>0</v>
      </c>
    </row>
    <row r="7257" spans="1:6">
      <c r="A7257" s="7">
        <v>44510</v>
      </c>
      <c r="B7257" t="s">
        <v>0</v>
      </c>
      <c r="C7257" s="4">
        <v>174878.55</v>
      </c>
      <c r="D7257" s="15" t="s">
        <v>90</v>
      </c>
      <c r="E7257" t="s">
        <v>95</v>
      </c>
      <c r="F7257">
        <v>0</v>
      </c>
    </row>
    <row r="7258" spans="1:6">
      <c r="A7258" s="7">
        <v>44511</v>
      </c>
      <c r="B7258" t="s">
        <v>0</v>
      </c>
      <c r="C7258" s="4">
        <v>185241.75</v>
      </c>
      <c r="D7258" s="15" t="s">
        <v>90</v>
      </c>
      <c r="E7258" t="s">
        <v>95</v>
      </c>
      <c r="F7258">
        <v>0</v>
      </c>
    </row>
    <row r="7259" spans="1:6">
      <c r="A7259" s="7">
        <v>44512</v>
      </c>
      <c r="B7259" t="s">
        <v>0</v>
      </c>
      <c r="C7259" s="4">
        <v>179412.8</v>
      </c>
      <c r="D7259" s="15" t="s">
        <v>90</v>
      </c>
      <c r="E7259" t="s">
        <v>95</v>
      </c>
      <c r="F7259">
        <v>0</v>
      </c>
    </row>
    <row r="7260" spans="1:6">
      <c r="A7260" s="7">
        <v>44513</v>
      </c>
      <c r="B7260" t="s">
        <v>0</v>
      </c>
      <c r="C7260" s="4">
        <v>193659.7</v>
      </c>
      <c r="D7260" s="15" t="s">
        <v>90</v>
      </c>
      <c r="E7260" t="s">
        <v>95</v>
      </c>
      <c r="F7260">
        <v>0</v>
      </c>
    </row>
    <row r="7261" spans="1:6">
      <c r="A7261" s="7">
        <v>44514</v>
      </c>
      <c r="B7261" t="s">
        <v>0</v>
      </c>
      <c r="C7261" s="4">
        <v>176705.14</v>
      </c>
      <c r="D7261" s="15" t="s">
        <v>90</v>
      </c>
      <c r="E7261" t="s">
        <v>95</v>
      </c>
      <c r="F7261">
        <v>0</v>
      </c>
    </row>
    <row r="7262" spans="1:6">
      <c r="A7262" s="7">
        <v>44515</v>
      </c>
      <c r="B7262" t="s">
        <v>0</v>
      </c>
      <c r="C7262" s="4">
        <v>185868.72</v>
      </c>
      <c r="D7262" s="15" t="s">
        <v>90</v>
      </c>
      <c r="E7262" t="s">
        <v>95</v>
      </c>
      <c r="F7262">
        <v>0</v>
      </c>
    </row>
    <row r="7263" spans="1:6">
      <c r="A7263" s="7">
        <v>44516</v>
      </c>
      <c r="B7263" t="s">
        <v>0</v>
      </c>
      <c r="C7263" s="4">
        <v>172159</v>
      </c>
      <c r="D7263" s="15" t="s">
        <v>90</v>
      </c>
      <c r="E7263" t="s">
        <v>95</v>
      </c>
      <c r="F7263">
        <v>0</v>
      </c>
    </row>
    <row r="7264" spans="1:6">
      <c r="A7264" s="7">
        <v>44517</v>
      </c>
      <c r="B7264" t="s">
        <v>0</v>
      </c>
      <c r="C7264" s="4">
        <v>184477.32</v>
      </c>
      <c r="D7264" s="15" t="s">
        <v>90</v>
      </c>
      <c r="E7264" t="s">
        <v>95</v>
      </c>
      <c r="F7264">
        <v>0</v>
      </c>
    </row>
    <row r="7265" spans="1:6">
      <c r="A7265" s="7">
        <v>44518</v>
      </c>
      <c r="B7265" t="s">
        <v>0</v>
      </c>
      <c r="C7265" s="4">
        <v>171583.64</v>
      </c>
      <c r="D7265" s="15" t="s">
        <v>90</v>
      </c>
      <c r="E7265" t="s">
        <v>95</v>
      </c>
      <c r="F7265">
        <v>1</v>
      </c>
    </row>
    <row r="7266" spans="1:6">
      <c r="A7266" s="7">
        <v>44519</v>
      </c>
      <c r="B7266" t="s">
        <v>0</v>
      </c>
      <c r="C7266" s="4">
        <v>166632.88</v>
      </c>
      <c r="D7266" s="15" t="s">
        <v>90</v>
      </c>
      <c r="E7266" t="s">
        <v>95</v>
      </c>
      <c r="F7266">
        <v>0</v>
      </c>
    </row>
    <row r="7267" spans="1:6">
      <c r="A7267" s="7">
        <v>44520</v>
      </c>
      <c r="B7267" t="s">
        <v>0</v>
      </c>
      <c r="C7267" s="4">
        <v>168770.32</v>
      </c>
      <c r="D7267" s="15" t="s">
        <v>90</v>
      </c>
      <c r="E7267" t="s">
        <v>95</v>
      </c>
      <c r="F7267">
        <v>0</v>
      </c>
    </row>
    <row r="7268" spans="1:6">
      <c r="A7268" s="7">
        <v>44521</v>
      </c>
      <c r="B7268" t="s">
        <v>0</v>
      </c>
      <c r="C7268" s="4">
        <v>181099.46</v>
      </c>
      <c r="D7268" s="15" t="s">
        <v>90</v>
      </c>
      <c r="E7268" t="s">
        <v>95</v>
      </c>
      <c r="F7268">
        <v>0</v>
      </c>
    </row>
    <row r="7269" spans="1:6">
      <c r="A7269" s="7">
        <v>44522</v>
      </c>
      <c r="B7269" t="s">
        <v>0</v>
      </c>
      <c r="C7269" s="4">
        <v>212147.44</v>
      </c>
      <c r="D7269" s="15" t="s">
        <v>90</v>
      </c>
      <c r="E7269" t="s">
        <v>95</v>
      </c>
      <c r="F7269">
        <v>0</v>
      </c>
    </row>
    <row r="7270" spans="1:6">
      <c r="A7270" s="7">
        <v>44523</v>
      </c>
      <c r="B7270" t="s">
        <v>0</v>
      </c>
      <c r="C7270" s="4">
        <v>175527.81</v>
      </c>
      <c r="D7270" s="15" t="s">
        <v>90</v>
      </c>
      <c r="E7270" t="s">
        <v>95</v>
      </c>
      <c r="F7270">
        <v>0</v>
      </c>
    </row>
    <row r="7271" spans="1:6">
      <c r="A7271" s="7">
        <v>44524</v>
      </c>
      <c r="B7271" t="s">
        <v>0</v>
      </c>
      <c r="C7271" s="4">
        <v>160387.10999999999</v>
      </c>
      <c r="D7271" s="15" t="s">
        <v>90</v>
      </c>
      <c r="E7271" t="s">
        <v>95</v>
      </c>
      <c r="F7271">
        <v>0</v>
      </c>
    </row>
    <row r="7272" spans="1:6">
      <c r="A7272" s="7">
        <v>44525</v>
      </c>
      <c r="B7272" t="s">
        <v>0</v>
      </c>
      <c r="C7272" s="4">
        <v>174871.87</v>
      </c>
      <c r="D7272" s="15" t="s">
        <v>90</v>
      </c>
      <c r="E7272" t="s">
        <v>95</v>
      </c>
      <c r="F7272">
        <v>0</v>
      </c>
    </row>
    <row r="7273" spans="1:6">
      <c r="A7273" s="7">
        <v>44526</v>
      </c>
      <c r="B7273" t="s">
        <v>0</v>
      </c>
      <c r="C7273" s="4">
        <v>175032.06</v>
      </c>
      <c r="D7273" s="15" t="s">
        <v>90</v>
      </c>
      <c r="E7273" t="s">
        <v>95</v>
      </c>
      <c r="F7273">
        <v>0</v>
      </c>
    </row>
    <row r="7274" spans="1:6">
      <c r="A7274" s="7">
        <v>44527</v>
      </c>
      <c r="B7274" t="s">
        <v>0</v>
      </c>
      <c r="C7274" s="4">
        <v>187227.6</v>
      </c>
      <c r="D7274" s="15" t="s">
        <v>90</v>
      </c>
      <c r="E7274" t="s">
        <v>95</v>
      </c>
      <c r="F7274">
        <v>0</v>
      </c>
    </row>
    <row r="7275" spans="1:6">
      <c r="A7275" s="7">
        <v>44528</v>
      </c>
      <c r="B7275" t="s">
        <v>0</v>
      </c>
      <c r="C7275" s="4">
        <v>184701.44</v>
      </c>
      <c r="D7275" s="15" t="s">
        <v>90</v>
      </c>
      <c r="E7275" t="s">
        <v>95</v>
      </c>
      <c r="F7275">
        <v>0</v>
      </c>
    </row>
    <row r="7276" spans="1:6">
      <c r="A7276" s="7">
        <v>44529</v>
      </c>
      <c r="B7276" t="s">
        <v>0</v>
      </c>
      <c r="C7276" s="4">
        <v>211905.6</v>
      </c>
      <c r="D7276" s="15" t="s">
        <v>90</v>
      </c>
      <c r="E7276" t="s">
        <v>95</v>
      </c>
      <c r="F7276">
        <v>0</v>
      </c>
    </row>
    <row r="7277" spans="1:6">
      <c r="A7277" s="7">
        <v>44530</v>
      </c>
      <c r="B7277" t="s">
        <v>0</v>
      </c>
      <c r="C7277" s="4">
        <v>155829</v>
      </c>
      <c r="D7277" s="15" t="s">
        <v>90</v>
      </c>
      <c r="E7277" t="s">
        <v>95</v>
      </c>
      <c r="F7277">
        <v>0</v>
      </c>
    </row>
    <row r="7278" spans="1:6">
      <c r="A7278" s="7">
        <v>44531</v>
      </c>
      <c r="B7278" t="s">
        <v>0</v>
      </c>
      <c r="C7278" s="4">
        <v>164477.56</v>
      </c>
      <c r="D7278" s="15" t="s">
        <v>90</v>
      </c>
      <c r="E7278" t="s">
        <v>95</v>
      </c>
      <c r="F7278">
        <v>0</v>
      </c>
    </row>
    <row r="7279" spans="1:6">
      <c r="A7279" s="7">
        <v>44532</v>
      </c>
      <c r="B7279" t="s">
        <v>0</v>
      </c>
      <c r="C7279" s="4">
        <v>143143.73000000001</v>
      </c>
      <c r="D7279" s="15" t="s">
        <v>90</v>
      </c>
      <c r="E7279" t="s">
        <v>95</v>
      </c>
      <c r="F7279">
        <v>0</v>
      </c>
    </row>
    <row r="7280" spans="1:6">
      <c r="A7280" s="7">
        <v>44533</v>
      </c>
      <c r="B7280" t="s">
        <v>0</v>
      </c>
      <c r="C7280" s="4">
        <v>144282.06</v>
      </c>
      <c r="D7280" s="15" t="s">
        <v>90</v>
      </c>
      <c r="E7280" t="s">
        <v>95</v>
      </c>
      <c r="F7280">
        <v>0</v>
      </c>
    </row>
    <row r="7281" spans="1:6">
      <c r="A7281" s="7">
        <v>44534</v>
      </c>
      <c r="B7281" t="s">
        <v>0</v>
      </c>
      <c r="C7281" s="4">
        <v>156222.39999999999</v>
      </c>
      <c r="D7281" s="15" t="s">
        <v>90</v>
      </c>
      <c r="E7281" t="s">
        <v>95</v>
      </c>
      <c r="F7281">
        <v>0</v>
      </c>
    </row>
    <row r="7282" spans="1:6">
      <c r="A7282" s="7">
        <v>44535</v>
      </c>
      <c r="B7282" t="s">
        <v>0</v>
      </c>
      <c r="C7282" s="4">
        <v>178530.6</v>
      </c>
      <c r="D7282" s="15" t="s">
        <v>90</v>
      </c>
      <c r="E7282" t="s">
        <v>95</v>
      </c>
      <c r="F7282">
        <v>0</v>
      </c>
    </row>
    <row r="7283" spans="1:6">
      <c r="A7283" s="7">
        <v>44536</v>
      </c>
      <c r="B7283" t="s">
        <v>0</v>
      </c>
      <c r="C7283" s="4">
        <v>210278.04</v>
      </c>
      <c r="D7283" s="15" t="s">
        <v>90</v>
      </c>
      <c r="E7283" t="s">
        <v>95</v>
      </c>
      <c r="F7283">
        <v>0</v>
      </c>
    </row>
    <row r="7284" spans="1:6">
      <c r="A7284" s="7">
        <v>44537</v>
      </c>
      <c r="B7284" t="s">
        <v>0</v>
      </c>
      <c r="C7284" s="4">
        <v>170094.2</v>
      </c>
      <c r="D7284" s="15" t="s">
        <v>90</v>
      </c>
      <c r="E7284" t="s">
        <v>95</v>
      </c>
      <c r="F7284">
        <v>0</v>
      </c>
    </row>
    <row r="7285" spans="1:6">
      <c r="A7285" s="7">
        <v>44538</v>
      </c>
      <c r="B7285" t="s">
        <v>0</v>
      </c>
      <c r="C7285" s="4">
        <v>164502.24</v>
      </c>
      <c r="D7285" s="15" t="s">
        <v>90</v>
      </c>
      <c r="E7285" t="s">
        <v>95</v>
      </c>
      <c r="F7285">
        <v>0</v>
      </c>
    </row>
    <row r="7286" spans="1:6">
      <c r="A7286" s="7">
        <v>44539</v>
      </c>
      <c r="B7286" t="s">
        <v>0</v>
      </c>
      <c r="C7286" s="4">
        <v>169301.3</v>
      </c>
      <c r="D7286" s="15" t="s">
        <v>90</v>
      </c>
      <c r="E7286" t="s">
        <v>95</v>
      </c>
      <c r="F7286">
        <v>0</v>
      </c>
    </row>
    <row r="7287" spans="1:6">
      <c r="A7287" s="7">
        <v>44540</v>
      </c>
      <c r="B7287" t="s">
        <v>0</v>
      </c>
      <c r="C7287" s="4">
        <v>147118.26</v>
      </c>
      <c r="D7287" s="15" t="s">
        <v>90</v>
      </c>
      <c r="E7287" t="s">
        <v>95</v>
      </c>
      <c r="F7287">
        <v>0</v>
      </c>
    </row>
    <row r="7288" spans="1:6">
      <c r="A7288" s="7">
        <v>44541</v>
      </c>
      <c r="B7288" t="s">
        <v>0</v>
      </c>
      <c r="C7288" s="4">
        <v>166455.12</v>
      </c>
      <c r="D7288" s="15" t="s">
        <v>90</v>
      </c>
      <c r="E7288" t="s">
        <v>95</v>
      </c>
      <c r="F7288">
        <v>0</v>
      </c>
    </row>
    <row r="7289" spans="1:6">
      <c r="A7289" s="7">
        <v>44542</v>
      </c>
      <c r="B7289" t="s">
        <v>0</v>
      </c>
      <c r="C7289" s="4">
        <v>168619.23</v>
      </c>
      <c r="D7289" s="15" t="s">
        <v>90</v>
      </c>
      <c r="E7289" t="s">
        <v>95</v>
      </c>
      <c r="F7289">
        <v>0</v>
      </c>
    </row>
    <row r="7290" spans="1:6">
      <c r="A7290" s="7">
        <v>44543</v>
      </c>
      <c r="B7290" t="s">
        <v>0</v>
      </c>
      <c r="C7290" s="4">
        <v>196499.6</v>
      </c>
      <c r="D7290" s="15" t="s">
        <v>90</v>
      </c>
      <c r="E7290" t="s">
        <v>95</v>
      </c>
      <c r="F7290">
        <v>0</v>
      </c>
    </row>
    <row r="7291" spans="1:6">
      <c r="A7291" s="7">
        <v>44544</v>
      </c>
      <c r="B7291" t="s">
        <v>0</v>
      </c>
      <c r="C7291" s="4">
        <v>170667</v>
      </c>
      <c r="D7291" s="15" t="s">
        <v>90</v>
      </c>
      <c r="E7291" t="s">
        <v>95</v>
      </c>
      <c r="F7291">
        <v>0</v>
      </c>
    </row>
    <row r="7292" spans="1:6">
      <c r="A7292" s="7">
        <v>44545</v>
      </c>
      <c r="B7292" t="s">
        <v>0</v>
      </c>
      <c r="C7292" s="4">
        <v>159466.43</v>
      </c>
      <c r="D7292" s="15" t="s">
        <v>90</v>
      </c>
      <c r="E7292" t="s">
        <v>95</v>
      </c>
      <c r="F7292">
        <v>1</v>
      </c>
    </row>
    <row r="7293" spans="1:6">
      <c r="A7293" s="7">
        <v>44546</v>
      </c>
      <c r="B7293" t="s">
        <v>0</v>
      </c>
      <c r="C7293" s="4">
        <v>151733.28</v>
      </c>
      <c r="D7293" s="15" t="s">
        <v>90</v>
      </c>
      <c r="E7293" t="s">
        <v>95</v>
      </c>
      <c r="F7293">
        <v>0</v>
      </c>
    </row>
    <row r="7294" spans="1:6">
      <c r="A7294" s="7">
        <v>44547</v>
      </c>
      <c r="B7294" t="s">
        <v>0</v>
      </c>
      <c r="C7294" s="4">
        <v>132666.29999999999</v>
      </c>
      <c r="D7294" s="15" t="s">
        <v>90</v>
      </c>
      <c r="E7294" t="s">
        <v>95</v>
      </c>
      <c r="F7294">
        <v>0</v>
      </c>
    </row>
    <row r="7295" spans="1:6">
      <c r="A7295" s="7">
        <v>44548</v>
      </c>
      <c r="B7295" t="s">
        <v>0</v>
      </c>
      <c r="C7295" s="4">
        <v>139099.62</v>
      </c>
      <c r="D7295" s="15" t="s">
        <v>90</v>
      </c>
      <c r="E7295" t="s">
        <v>95</v>
      </c>
      <c r="F7295">
        <v>0</v>
      </c>
    </row>
    <row r="7296" spans="1:6">
      <c r="A7296" s="7">
        <v>44549</v>
      </c>
      <c r="B7296" t="s">
        <v>0</v>
      </c>
      <c r="C7296" s="4">
        <v>163057.37</v>
      </c>
      <c r="D7296" s="15" t="s">
        <v>90</v>
      </c>
      <c r="E7296" t="s">
        <v>95</v>
      </c>
      <c r="F7296">
        <v>0</v>
      </c>
    </row>
    <row r="7297" spans="1:6">
      <c r="A7297" s="7">
        <v>44550</v>
      </c>
      <c r="B7297" t="s">
        <v>0</v>
      </c>
      <c r="C7297" s="4">
        <v>183911.53</v>
      </c>
      <c r="D7297" s="15" t="s">
        <v>90</v>
      </c>
      <c r="E7297" t="s">
        <v>95</v>
      </c>
      <c r="F7297">
        <v>1</v>
      </c>
    </row>
    <row r="7298" spans="1:6">
      <c r="A7298" s="7">
        <v>44551</v>
      </c>
      <c r="B7298" t="s">
        <v>0</v>
      </c>
      <c r="C7298" s="4">
        <v>173947.37</v>
      </c>
      <c r="D7298" s="15" t="s">
        <v>90</v>
      </c>
      <c r="E7298" t="s">
        <v>95</v>
      </c>
      <c r="F7298">
        <v>0</v>
      </c>
    </row>
    <row r="7299" spans="1:6">
      <c r="A7299" s="7">
        <v>44552</v>
      </c>
      <c r="B7299" t="s">
        <v>0</v>
      </c>
      <c r="C7299" s="4">
        <v>174573.24</v>
      </c>
      <c r="D7299" s="15" t="s">
        <v>90</v>
      </c>
      <c r="E7299" t="s">
        <v>95</v>
      </c>
      <c r="F7299">
        <v>0</v>
      </c>
    </row>
    <row r="7300" spans="1:6">
      <c r="A7300" s="7">
        <v>44553</v>
      </c>
      <c r="B7300" t="s">
        <v>0</v>
      </c>
      <c r="C7300" s="4">
        <v>142125.32</v>
      </c>
      <c r="D7300" s="15" t="s">
        <v>90</v>
      </c>
      <c r="E7300" t="s">
        <v>95</v>
      </c>
      <c r="F7300">
        <v>0</v>
      </c>
    </row>
    <row r="7301" spans="1:6">
      <c r="A7301" s="7">
        <v>44554</v>
      </c>
      <c r="B7301" t="s">
        <v>0</v>
      </c>
      <c r="C7301" s="4">
        <v>141745.68</v>
      </c>
      <c r="D7301" s="15" t="s">
        <v>90</v>
      </c>
      <c r="E7301" t="s">
        <v>95</v>
      </c>
      <c r="F7301">
        <v>0</v>
      </c>
    </row>
    <row r="7302" spans="1:6">
      <c r="A7302" s="7">
        <v>44555</v>
      </c>
      <c r="B7302" t="s">
        <v>0</v>
      </c>
      <c r="C7302" s="4">
        <v>144202.18</v>
      </c>
      <c r="D7302" s="15" t="s">
        <v>90</v>
      </c>
      <c r="E7302" t="s">
        <v>95</v>
      </c>
      <c r="F7302">
        <v>0</v>
      </c>
    </row>
    <row r="7303" spans="1:6">
      <c r="A7303" s="7">
        <v>44556</v>
      </c>
      <c r="B7303" t="s">
        <v>0</v>
      </c>
      <c r="C7303" s="4">
        <v>158130.72</v>
      </c>
      <c r="D7303" s="15" t="s">
        <v>90</v>
      </c>
      <c r="E7303" t="s">
        <v>95</v>
      </c>
      <c r="F7303">
        <v>0</v>
      </c>
    </row>
    <row r="7304" spans="1:6">
      <c r="A7304" s="7">
        <v>44557</v>
      </c>
      <c r="B7304" t="s">
        <v>0</v>
      </c>
      <c r="C7304" s="4">
        <v>199853.88</v>
      </c>
      <c r="D7304" s="15" t="s">
        <v>90</v>
      </c>
      <c r="E7304" t="s">
        <v>95</v>
      </c>
      <c r="F7304">
        <v>0</v>
      </c>
    </row>
    <row r="7305" spans="1:6">
      <c r="A7305" s="7">
        <v>44558</v>
      </c>
      <c r="B7305" t="s">
        <v>0</v>
      </c>
      <c r="C7305" s="4">
        <v>187259.55</v>
      </c>
      <c r="D7305" s="15" t="s">
        <v>90</v>
      </c>
      <c r="E7305" t="s">
        <v>95</v>
      </c>
      <c r="F7305">
        <v>0</v>
      </c>
    </row>
    <row r="7306" spans="1:6">
      <c r="A7306" s="7">
        <v>44559</v>
      </c>
      <c r="B7306" t="s">
        <v>0</v>
      </c>
      <c r="C7306" s="4">
        <v>185111.44</v>
      </c>
      <c r="D7306" s="15" t="s">
        <v>90</v>
      </c>
      <c r="E7306" t="s">
        <v>95</v>
      </c>
      <c r="F7306">
        <v>0</v>
      </c>
    </row>
    <row r="7307" spans="1:6">
      <c r="A7307" s="7">
        <v>44560</v>
      </c>
      <c r="B7307" t="s">
        <v>0</v>
      </c>
      <c r="C7307" s="4">
        <v>180793.58</v>
      </c>
      <c r="D7307" s="15" t="s">
        <v>90</v>
      </c>
      <c r="E7307" t="s">
        <v>95</v>
      </c>
      <c r="F7307">
        <v>1</v>
      </c>
    </row>
    <row r="7308" spans="1:6">
      <c r="A7308" s="7">
        <v>44561</v>
      </c>
      <c r="B7308" t="s">
        <v>0</v>
      </c>
      <c r="C7308" s="4">
        <v>153907.56</v>
      </c>
      <c r="D7308" s="15" t="s">
        <v>90</v>
      </c>
      <c r="E7308" t="s">
        <v>95</v>
      </c>
      <c r="F7308">
        <v>0</v>
      </c>
    </row>
    <row r="7309" spans="1:6">
      <c r="A7309" s="7">
        <v>44562</v>
      </c>
      <c r="B7309" t="s">
        <v>0</v>
      </c>
      <c r="C7309" s="4">
        <v>164883.84</v>
      </c>
      <c r="D7309" s="15" t="s">
        <v>90</v>
      </c>
      <c r="E7309" t="s">
        <v>95</v>
      </c>
      <c r="F7309">
        <v>0</v>
      </c>
    </row>
    <row r="7310" spans="1:6">
      <c r="A7310" s="7">
        <v>44563</v>
      </c>
      <c r="B7310" t="s">
        <v>0</v>
      </c>
      <c r="C7310" s="4">
        <v>211334.39999999999</v>
      </c>
      <c r="D7310" s="15" t="s">
        <v>90</v>
      </c>
      <c r="E7310" t="s">
        <v>95</v>
      </c>
      <c r="F7310">
        <v>0</v>
      </c>
    </row>
    <row r="7311" spans="1:6">
      <c r="A7311" s="7">
        <v>44564</v>
      </c>
      <c r="B7311" t="s">
        <v>0</v>
      </c>
      <c r="C7311" s="4">
        <v>228847.2</v>
      </c>
      <c r="D7311" s="15" t="s">
        <v>90</v>
      </c>
      <c r="E7311" t="s">
        <v>95</v>
      </c>
      <c r="F7311">
        <v>0</v>
      </c>
    </row>
    <row r="7312" spans="1:6">
      <c r="A7312" s="7">
        <v>44565</v>
      </c>
      <c r="B7312" t="s">
        <v>0</v>
      </c>
      <c r="C7312" s="4">
        <v>195096.16</v>
      </c>
      <c r="D7312" s="15" t="s">
        <v>90</v>
      </c>
      <c r="E7312" t="s">
        <v>95</v>
      </c>
      <c r="F7312">
        <v>0</v>
      </c>
    </row>
    <row r="7313" spans="1:6">
      <c r="A7313" s="7">
        <v>44566</v>
      </c>
      <c r="B7313" t="s">
        <v>0</v>
      </c>
      <c r="C7313" s="4">
        <v>197396</v>
      </c>
      <c r="D7313" s="15" t="s">
        <v>90</v>
      </c>
      <c r="E7313" t="s">
        <v>95</v>
      </c>
      <c r="F7313">
        <v>0</v>
      </c>
    </row>
    <row r="7314" spans="1:6">
      <c r="A7314" s="7">
        <v>44567</v>
      </c>
      <c r="B7314" t="s">
        <v>0</v>
      </c>
      <c r="C7314" s="4">
        <v>193540.09</v>
      </c>
      <c r="D7314" s="15" t="s">
        <v>90</v>
      </c>
      <c r="E7314" t="s">
        <v>95</v>
      </c>
      <c r="F7314">
        <v>0</v>
      </c>
    </row>
    <row r="7315" spans="1:6">
      <c r="A7315" s="7">
        <v>44568</v>
      </c>
      <c r="B7315" t="s">
        <v>0</v>
      </c>
      <c r="C7315" s="4">
        <v>200070.2</v>
      </c>
      <c r="D7315" s="15" t="s">
        <v>90</v>
      </c>
      <c r="E7315" t="s">
        <v>95</v>
      </c>
      <c r="F7315">
        <v>0</v>
      </c>
    </row>
    <row r="7316" spans="1:6">
      <c r="A7316" s="7">
        <v>44569</v>
      </c>
      <c r="B7316" t="s">
        <v>0</v>
      </c>
      <c r="C7316" s="4">
        <v>217527.87</v>
      </c>
      <c r="D7316" s="15" t="s">
        <v>90</v>
      </c>
      <c r="E7316" t="s">
        <v>95</v>
      </c>
      <c r="F7316">
        <v>0</v>
      </c>
    </row>
    <row r="7317" spans="1:6">
      <c r="A7317" s="7">
        <v>44570</v>
      </c>
      <c r="B7317" t="s">
        <v>0</v>
      </c>
      <c r="C7317" s="4">
        <v>232152.95999999999</v>
      </c>
      <c r="D7317" s="15" t="s">
        <v>90</v>
      </c>
      <c r="E7317" t="s">
        <v>95</v>
      </c>
      <c r="F7317">
        <v>0</v>
      </c>
    </row>
    <row r="7318" spans="1:6">
      <c r="A7318" s="7">
        <v>44571</v>
      </c>
      <c r="B7318" t="s">
        <v>0</v>
      </c>
      <c r="C7318" s="4">
        <v>259671.67999999999</v>
      </c>
      <c r="D7318" s="15" t="s">
        <v>90</v>
      </c>
      <c r="E7318" t="s">
        <v>95</v>
      </c>
      <c r="F7318">
        <v>0</v>
      </c>
    </row>
    <row r="7319" spans="1:6">
      <c r="A7319" s="7">
        <v>44572</v>
      </c>
      <c r="B7319" t="s">
        <v>0</v>
      </c>
      <c r="C7319" s="4">
        <v>223846.42</v>
      </c>
      <c r="D7319" s="15" t="s">
        <v>90</v>
      </c>
      <c r="E7319" t="s">
        <v>95</v>
      </c>
      <c r="F7319">
        <v>0</v>
      </c>
    </row>
    <row r="7320" spans="1:6">
      <c r="A7320" s="7">
        <v>44573</v>
      </c>
      <c r="B7320" t="s">
        <v>0</v>
      </c>
      <c r="C7320" s="4">
        <v>224433.54</v>
      </c>
      <c r="D7320" s="15" t="s">
        <v>90</v>
      </c>
      <c r="E7320" t="s">
        <v>95</v>
      </c>
      <c r="F7320">
        <v>1</v>
      </c>
    </row>
    <row r="7321" spans="1:6">
      <c r="A7321" s="7">
        <v>44574</v>
      </c>
      <c r="B7321" t="s">
        <v>0</v>
      </c>
      <c r="C7321" s="4">
        <v>214823.25</v>
      </c>
      <c r="D7321" s="15" t="s">
        <v>90</v>
      </c>
      <c r="E7321" t="s">
        <v>95</v>
      </c>
      <c r="F7321">
        <v>0</v>
      </c>
    </row>
    <row r="7322" spans="1:6">
      <c r="A7322" s="7">
        <v>44575</v>
      </c>
      <c r="B7322" t="s">
        <v>0</v>
      </c>
      <c r="C7322" s="4">
        <v>230364.96</v>
      </c>
      <c r="D7322" s="15" t="s">
        <v>90</v>
      </c>
      <c r="E7322" t="s">
        <v>95</v>
      </c>
      <c r="F7322">
        <v>0</v>
      </c>
    </row>
    <row r="7323" spans="1:6">
      <c r="A7323" s="7">
        <v>44576</v>
      </c>
      <c r="B7323" t="s">
        <v>0</v>
      </c>
      <c r="C7323" s="4">
        <v>224376.32000000001</v>
      </c>
      <c r="D7323" s="15" t="s">
        <v>90</v>
      </c>
      <c r="E7323" t="s">
        <v>95</v>
      </c>
      <c r="F7323">
        <v>0</v>
      </c>
    </row>
    <row r="7324" spans="1:6">
      <c r="A7324" s="7">
        <v>44577</v>
      </c>
      <c r="B7324" t="s">
        <v>0</v>
      </c>
      <c r="C7324" s="4">
        <v>285400.28999999998</v>
      </c>
      <c r="D7324" s="15" t="s">
        <v>90</v>
      </c>
      <c r="E7324" t="s">
        <v>95</v>
      </c>
      <c r="F7324">
        <v>1</v>
      </c>
    </row>
    <row r="7325" spans="1:6">
      <c r="A7325" s="7">
        <v>44578</v>
      </c>
      <c r="B7325" t="s">
        <v>0</v>
      </c>
      <c r="C7325" s="4">
        <v>293732.18</v>
      </c>
      <c r="D7325" s="15" t="s">
        <v>90</v>
      </c>
      <c r="E7325" t="s">
        <v>95</v>
      </c>
      <c r="F7325">
        <v>0</v>
      </c>
    </row>
    <row r="7326" spans="1:6">
      <c r="A7326" s="7">
        <v>44579</v>
      </c>
      <c r="B7326" t="s">
        <v>0</v>
      </c>
      <c r="C7326" s="4">
        <v>285262.74</v>
      </c>
      <c r="D7326" s="15" t="s">
        <v>90</v>
      </c>
      <c r="E7326" t="s">
        <v>95</v>
      </c>
      <c r="F7326">
        <v>0</v>
      </c>
    </row>
    <row r="7327" spans="1:6">
      <c r="A7327" s="7">
        <v>44580</v>
      </c>
      <c r="B7327" t="s">
        <v>0</v>
      </c>
      <c r="C7327" s="4">
        <v>308549.59999999998</v>
      </c>
      <c r="D7327" s="15" t="s">
        <v>90</v>
      </c>
      <c r="E7327" t="s">
        <v>95</v>
      </c>
      <c r="F7327">
        <v>0</v>
      </c>
    </row>
    <row r="7328" spans="1:6">
      <c r="A7328" s="7">
        <v>44581</v>
      </c>
      <c r="B7328" t="s">
        <v>0</v>
      </c>
      <c r="C7328" s="4">
        <v>270330.45</v>
      </c>
      <c r="D7328" s="15" t="s">
        <v>90</v>
      </c>
      <c r="E7328" t="s">
        <v>95</v>
      </c>
      <c r="F7328">
        <v>0</v>
      </c>
    </row>
    <row r="7329" spans="1:6">
      <c r="A7329" s="7">
        <v>44582</v>
      </c>
      <c r="B7329" t="s">
        <v>0</v>
      </c>
      <c r="C7329" s="4">
        <v>250326.18</v>
      </c>
      <c r="D7329" s="15" t="s">
        <v>90</v>
      </c>
      <c r="E7329" t="s">
        <v>95</v>
      </c>
      <c r="F7329">
        <v>0</v>
      </c>
    </row>
    <row r="7330" spans="1:6">
      <c r="A7330" s="7">
        <v>44583</v>
      </c>
      <c r="B7330" t="s">
        <v>0</v>
      </c>
      <c r="C7330" s="4">
        <v>256335.18</v>
      </c>
      <c r="D7330" s="15" t="s">
        <v>90</v>
      </c>
      <c r="E7330" t="s">
        <v>95</v>
      </c>
      <c r="F7330">
        <v>0</v>
      </c>
    </row>
    <row r="7331" spans="1:6">
      <c r="A7331" s="7">
        <v>44584</v>
      </c>
      <c r="B7331" t="s">
        <v>0</v>
      </c>
      <c r="C7331" s="4">
        <v>266187.71999999997</v>
      </c>
      <c r="D7331" s="15" t="s">
        <v>90</v>
      </c>
      <c r="E7331" t="s">
        <v>95</v>
      </c>
      <c r="F7331">
        <v>0</v>
      </c>
    </row>
    <row r="7332" spans="1:6">
      <c r="A7332" s="7">
        <v>44585</v>
      </c>
      <c r="B7332" t="s">
        <v>0</v>
      </c>
      <c r="C7332" s="4">
        <v>304469.55</v>
      </c>
      <c r="D7332" s="15" t="s">
        <v>90</v>
      </c>
      <c r="E7332" t="s">
        <v>95</v>
      </c>
      <c r="F7332">
        <v>0</v>
      </c>
    </row>
    <row r="7333" spans="1:6">
      <c r="A7333" s="7">
        <v>44586</v>
      </c>
      <c r="B7333" t="s">
        <v>0</v>
      </c>
      <c r="C7333" s="4">
        <v>275231.87</v>
      </c>
      <c r="D7333" s="15" t="s">
        <v>90</v>
      </c>
      <c r="E7333" t="s">
        <v>95</v>
      </c>
      <c r="F7333">
        <v>0</v>
      </c>
    </row>
    <row r="7334" spans="1:6">
      <c r="A7334" s="7">
        <v>44587</v>
      </c>
      <c r="B7334" t="s">
        <v>0</v>
      </c>
      <c r="C7334" s="4">
        <v>286573.71999999997</v>
      </c>
      <c r="D7334" s="15" t="s">
        <v>90</v>
      </c>
      <c r="E7334" t="s">
        <v>95</v>
      </c>
      <c r="F7334">
        <v>1</v>
      </c>
    </row>
    <row r="7335" spans="1:6">
      <c r="A7335" s="7">
        <v>44588</v>
      </c>
      <c r="B7335" t="s">
        <v>0</v>
      </c>
      <c r="C7335" s="4">
        <v>288136.87</v>
      </c>
      <c r="D7335" s="15" t="s">
        <v>90</v>
      </c>
      <c r="E7335" t="s">
        <v>95</v>
      </c>
      <c r="F7335">
        <v>0</v>
      </c>
    </row>
    <row r="7336" spans="1:6">
      <c r="A7336" s="7">
        <v>44589</v>
      </c>
      <c r="B7336" t="s">
        <v>0</v>
      </c>
      <c r="C7336" s="4">
        <v>277403.68</v>
      </c>
      <c r="D7336" s="15" t="s">
        <v>90</v>
      </c>
      <c r="E7336" t="s">
        <v>95</v>
      </c>
      <c r="F7336">
        <v>0</v>
      </c>
    </row>
    <row r="7337" spans="1:6">
      <c r="A7337" s="7">
        <v>44590</v>
      </c>
      <c r="B7337" t="s">
        <v>0</v>
      </c>
      <c r="C7337" s="4">
        <v>297686.84000000003</v>
      </c>
      <c r="D7337" s="15" t="s">
        <v>90</v>
      </c>
      <c r="E7337" t="s">
        <v>95</v>
      </c>
      <c r="F7337">
        <v>0</v>
      </c>
    </row>
    <row r="7338" spans="1:6">
      <c r="A7338" s="7">
        <v>44591</v>
      </c>
      <c r="B7338" t="s">
        <v>0</v>
      </c>
      <c r="C7338" s="4">
        <v>304910.62</v>
      </c>
      <c r="D7338" s="15" t="s">
        <v>90</v>
      </c>
      <c r="E7338" t="s">
        <v>95</v>
      </c>
      <c r="F7338">
        <v>0</v>
      </c>
    </row>
    <row r="7339" spans="1:6">
      <c r="A7339" s="7">
        <v>44592</v>
      </c>
      <c r="B7339" t="s">
        <v>0</v>
      </c>
      <c r="C7339" s="4">
        <v>334775.44</v>
      </c>
      <c r="D7339" s="15" t="s">
        <v>90</v>
      </c>
      <c r="E7339" t="s">
        <v>95</v>
      </c>
      <c r="F7339">
        <v>0</v>
      </c>
    </row>
    <row r="7340" spans="1:6">
      <c r="A7340" s="7">
        <v>44593</v>
      </c>
      <c r="B7340" t="s">
        <v>0</v>
      </c>
      <c r="C7340" s="4">
        <v>273641.68</v>
      </c>
      <c r="D7340" s="15" t="s">
        <v>90</v>
      </c>
      <c r="E7340" t="s">
        <v>95</v>
      </c>
      <c r="F7340">
        <v>0</v>
      </c>
    </row>
    <row r="7341" spans="1:6">
      <c r="A7341" s="7">
        <v>44594</v>
      </c>
      <c r="B7341" t="s">
        <v>0</v>
      </c>
      <c r="C7341" s="4">
        <v>278906.74</v>
      </c>
      <c r="D7341" s="15" t="s">
        <v>90</v>
      </c>
      <c r="E7341" t="s">
        <v>95</v>
      </c>
      <c r="F7341">
        <v>0</v>
      </c>
    </row>
    <row r="7342" spans="1:6">
      <c r="A7342" s="7">
        <v>44595</v>
      </c>
      <c r="B7342" t="s">
        <v>0</v>
      </c>
      <c r="C7342" s="4">
        <v>278935.46999999997</v>
      </c>
      <c r="D7342" s="15" t="s">
        <v>90</v>
      </c>
      <c r="E7342" t="s">
        <v>95</v>
      </c>
      <c r="F7342">
        <v>0</v>
      </c>
    </row>
    <row r="7343" spans="1:6">
      <c r="A7343" s="7">
        <v>44596</v>
      </c>
      <c r="B7343" t="s">
        <v>0</v>
      </c>
      <c r="C7343" s="4">
        <v>278674.8</v>
      </c>
      <c r="D7343" s="15" t="s">
        <v>90</v>
      </c>
      <c r="E7343" t="s">
        <v>95</v>
      </c>
      <c r="F7343">
        <v>0</v>
      </c>
    </row>
    <row r="7344" spans="1:6">
      <c r="A7344" s="7">
        <v>44597</v>
      </c>
      <c r="B7344" t="s">
        <v>0</v>
      </c>
      <c r="C7344" s="4">
        <v>303767.03999999998</v>
      </c>
      <c r="D7344" s="15" t="s">
        <v>90</v>
      </c>
      <c r="E7344" t="s">
        <v>95</v>
      </c>
      <c r="F7344">
        <v>0</v>
      </c>
    </row>
    <row r="7345" spans="1:6">
      <c r="A7345" s="7">
        <v>44598</v>
      </c>
      <c r="B7345" t="s">
        <v>0</v>
      </c>
      <c r="C7345" s="4">
        <v>298062.37</v>
      </c>
      <c r="D7345" s="15" t="s">
        <v>90</v>
      </c>
      <c r="E7345" t="s">
        <v>95</v>
      </c>
      <c r="F7345">
        <v>0</v>
      </c>
    </row>
    <row r="7346" spans="1:6">
      <c r="A7346" s="7">
        <v>44599</v>
      </c>
      <c r="B7346" t="s">
        <v>0</v>
      </c>
      <c r="C7346" s="4">
        <v>307967.78999999998</v>
      </c>
      <c r="D7346" s="15" t="s">
        <v>90</v>
      </c>
      <c r="E7346" t="s">
        <v>95</v>
      </c>
      <c r="F7346">
        <v>0</v>
      </c>
    </row>
    <row r="7347" spans="1:6">
      <c r="A7347" s="7">
        <v>44600</v>
      </c>
      <c r="B7347" t="s">
        <v>0</v>
      </c>
      <c r="C7347" s="4">
        <v>263572.26</v>
      </c>
      <c r="D7347" s="15" t="s">
        <v>90</v>
      </c>
      <c r="E7347" t="s">
        <v>95</v>
      </c>
      <c r="F7347">
        <v>0</v>
      </c>
    </row>
    <row r="7348" spans="1:6">
      <c r="A7348" s="7">
        <v>44601</v>
      </c>
      <c r="B7348" t="s">
        <v>0</v>
      </c>
      <c r="C7348" s="4">
        <v>268381.08</v>
      </c>
      <c r="D7348" s="15" t="s">
        <v>90</v>
      </c>
      <c r="E7348" t="s">
        <v>95</v>
      </c>
      <c r="F7348">
        <v>0</v>
      </c>
    </row>
    <row r="7349" spans="1:6">
      <c r="A7349" s="7">
        <v>44602</v>
      </c>
      <c r="B7349" t="s">
        <v>0</v>
      </c>
      <c r="C7349" s="4">
        <v>252666.5</v>
      </c>
      <c r="D7349" s="15" t="s">
        <v>90</v>
      </c>
      <c r="E7349" t="s">
        <v>95</v>
      </c>
      <c r="F7349">
        <v>0</v>
      </c>
    </row>
    <row r="7350" spans="1:6">
      <c r="A7350" s="7">
        <v>44603</v>
      </c>
      <c r="B7350" t="s">
        <v>0</v>
      </c>
      <c r="C7350" s="4">
        <v>256462.56</v>
      </c>
      <c r="D7350" s="15" t="s">
        <v>90</v>
      </c>
      <c r="E7350" t="s">
        <v>95</v>
      </c>
      <c r="F7350">
        <v>0</v>
      </c>
    </row>
    <row r="7351" spans="1:6">
      <c r="A7351" s="7">
        <v>44604</v>
      </c>
      <c r="B7351" t="s">
        <v>0</v>
      </c>
      <c r="C7351" s="4">
        <v>260558.62</v>
      </c>
      <c r="D7351" s="15" t="s">
        <v>90</v>
      </c>
      <c r="E7351" t="s">
        <v>95</v>
      </c>
      <c r="F7351">
        <v>0</v>
      </c>
    </row>
    <row r="7352" spans="1:6">
      <c r="A7352" s="7">
        <v>44605</v>
      </c>
      <c r="B7352" t="s">
        <v>0</v>
      </c>
      <c r="C7352" s="4">
        <v>296590.64</v>
      </c>
      <c r="D7352" s="15" t="s">
        <v>90</v>
      </c>
      <c r="E7352" t="s">
        <v>95</v>
      </c>
      <c r="F7352">
        <v>0</v>
      </c>
    </row>
    <row r="7353" spans="1:6">
      <c r="A7353" s="7">
        <v>44606</v>
      </c>
      <c r="B7353" t="s">
        <v>0</v>
      </c>
      <c r="C7353" s="4">
        <v>336839.09</v>
      </c>
      <c r="D7353" s="15" t="s">
        <v>90</v>
      </c>
      <c r="E7353" t="s">
        <v>95</v>
      </c>
      <c r="F7353">
        <v>0</v>
      </c>
    </row>
    <row r="7354" spans="1:6">
      <c r="A7354" s="7">
        <v>44607</v>
      </c>
      <c r="B7354" t="s">
        <v>0</v>
      </c>
      <c r="C7354" s="4">
        <v>310614.26</v>
      </c>
      <c r="D7354" s="15" t="s">
        <v>90</v>
      </c>
      <c r="E7354" t="s">
        <v>95</v>
      </c>
      <c r="F7354">
        <v>0</v>
      </c>
    </row>
    <row r="7355" spans="1:6">
      <c r="A7355" s="7">
        <v>44608</v>
      </c>
      <c r="B7355" t="s">
        <v>0</v>
      </c>
      <c r="C7355" s="4">
        <v>304092.32</v>
      </c>
      <c r="D7355" s="15" t="s">
        <v>90</v>
      </c>
      <c r="E7355" t="s">
        <v>95</v>
      </c>
      <c r="F7355">
        <v>0</v>
      </c>
    </row>
    <row r="7356" spans="1:6">
      <c r="A7356" s="7">
        <v>44609</v>
      </c>
      <c r="B7356" t="s">
        <v>0</v>
      </c>
      <c r="C7356" s="4">
        <v>296140.09999999998</v>
      </c>
      <c r="D7356" s="15" t="s">
        <v>90</v>
      </c>
      <c r="E7356" t="s">
        <v>95</v>
      </c>
      <c r="F7356">
        <v>0</v>
      </c>
    </row>
    <row r="7357" spans="1:6">
      <c r="A7357" s="7">
        <v>44610</v>
      </c>
      <c r="B7357" t="s">
        <v>0</v>
      </c>
      <c r="C7357" s="4">
        <v>281663.95</v>
      </c>
      <c r="D7357" s="15" t="s">
        <v>90</v>
      </c>
      <c r="E7357" t="s">
        <v>95</v>
      </c>
      <c r="F7357">
        <v>0</v>
      </c>
    </row>
    <row r="7358" spans="1:6">
      <c r="A7358" s="7">
        <v>44611</v>
      </c>
      <c r="B7358" t="s">
        <v>0</v>
      </c>
      <c r="C7358" s="4">
        <v>300636.84000000003</v>
      </c>
      <c r="D7358" s="15" t="s">
        <v>90</v>
      </c>
      <c r="E7358" t="s">
        <v>95</v>
      </c>
      <c r="F7358">
        <v>0</v>
      </c>
    </row>
    <row r="7359" spans="1:6">
      <c r="A7359" s="7">
        <v>44612</v>
      </c>
      <c r="B7359" t="s">
        <v>0</v>
      </c>
      <c r="C7359" s="4">
        <v>335349.33</v>
      </c>
      <c r="D7359" s="15" t="s">
        <v>90</v>
      </c>
      <c r="E7359" t="s">
        <v>95</v>
      </c>
      <c r="F7359">
        <v>0</v>
      </c>
    </row>
    <row r="7360" spans="1:6">
      <c r="A7360" s="7">
        <v>44613</v>
      </c>
      <c r="B7360" t="s">
        <v>0</v>
      </c>
      <c r="C7360" s="4">
        <v>358307.64</v>
      </c>
      <c r="D7360" s="15" t="s">
        <v>90</v>
      </c>
      <c r="E7360" t="s">
        <v>95</v>
      </c>
      <c r="F7360">
        <v>0</v>
      </c>
    </row>
    <row r="7361" spans="1:6">
      <c r="A7361" s="7">
        <v>44614</v>
      </c>
      <c r="B7361" t="s">
        <v>0</v>
      </c>
      <c r="C7361" s="4">
        <v>323386.40000000002</v>
      </c>
      <c r="D7361" s="15" t="s">
        <v>90</v>
      </c>
      <c r="E7361" t="s">
        <v>95</v>
      </c>
      <c r="F7361">
        <v>0</v>
      </c>
    </row>
    <row r="7362" spans="1:6">
      <c r="A7362" s="7">
        <v>44615</v>
      </c>
      <c r="B7362" t="s">
        <v>0</v>
      </c>
      <c r="C7362" s="4">
        <v>293333.7</v>
      </c>
      <c r="D7362" s="15" t="s">
        <v>90</v>
      </c>
      <c r="E7362" t="s">
        <v>95</v>
      </c>
      <c r="F7362">
        <v>0</v>
      </c>
    </row>
    <row r="7363" spans="1:6">
      <c r="A7363" s="7">
        <v>44616</v>
      </c>
      <c r="B7363" t="s">
        <v>0</v>
      </c>
      <c r="C7363" s="4">
        <v>292660.76</v>
      </c>
      <c r="D7363" s="15" t="s">
        <v>90</v>
      </c>
      <c r="E7363" t="s">
        <v>95</v>
      </c>
      <c r="F7363">
        <v>0</v>
      </c>
    </row>
    <row r="7364" spans="1:6">
      <c r="A7364" s="7">
        <v>44617</v>
      </c>
      <c r="B7364" t="s">
        <v>0</v>
      </c>
      <c r="C7364" s="4">
        <v>287278.24</v>
      </c>
      <c r="D7364" s="15" t="s">
        <v>90</v>
      </c>
      <c r="E7364" t="s">
        <v>95</v>
      </c>
      <c r="F7364">
        <v>0</v>
      </c>
    </row>
    <row r="7365" spans="1:6">
      <c r="A7365" s="7">
        <v>44618</v>
      </c>
      <c r="B7365" t="s">
        <v>0</v>
      </c>
      <c r="C7365" s="4">
        <v>295767</v>
      </c>
      <c r="D7365" s="15" t="s">
        <v>90</v>
      </c>
      <c r="E7365" t="s">
        <v>95</v>
      </c>
      <c r="F7365">
        <v>0</v>
      </c>
    </row>
    <row r="7366" spans="1:6">
      <c r="A7366" s="7">
        <v>44619</v>
      </c>
      <c r="B7366" t="s">
        <v>0</v>
      </c>
      <c r="C7366" s="4">
        <v>320400.99</v>
      </c>
      <c r="D7366" s="15" t="s">
        <v>90</v>
      </c>
      <c r="E7366" t="s">
        <v>95</v>
      </c>
      <c r="F7366">
        <v>0</v>
      </c>
    </row>
    <row r="7367" spans="1:6">
      <c r="A7367" s="7">
        <v>44620</v>
      </c>
      <c r="B7367" t="s">
        <v>0</v>
      </c>
      <c r="C7367" s="4">
        <v>351337.32</v>
      </c>
      <c r="D7367" s="15" t="s">
        <v>90</v>
      </c>
      <c r="E7367" t="s">
        <v>95</v>
      </c>
      <c r="F7367">
        <v>0</v>
      </c>
    </row>
    <row r="7368" spans="1:6">
      <c r="A7368" s="7">
        <v>44621</v>
      </c>
      <c r="B7368" t="s">
        <v>0</v>
      </c>
      <c r="C7368" s="4">
        <v>276617.2</v>
      </c>
      <c r="D7368" s="15" t="s">
        <v>90</v>
      </c>
      <c r="E7368" t="s">
        <v>95</v>
      </c>
      <c r="F7368">
        <v>0</v>
      </c>
    </row>
    <row r="7369" spans="1:6">
      <c r="A7369" s="7">
        <v>44622</v>
      </c>
      <c r="B7369" t="s">
        <v>0</v>
      </c>
      <c r="C7369" s="4">
        <v>257879.43</v>
      </c>
      <c r="D7369" s="15" t="s">
        <v>90</v>
      </c>
      <c r="E7369" t="s">
        <v>95</v>
      </c>
      <c r="F7369">
        <v>0</v>
      </c>
    </row>
    <row r="7370" spans="1:6">
      <c r="A7370" s="7">
        <v>44623</v>
      </c>
      <c r="B7370" t="s">
        <v>0</v>
      </c>
      <c r="C7370" s="4">
        <v>249452.52</v>
      </c>
      <c r="D7370" s="15" t="s">
        <v>90</v>
      </c>
      <c r="E7370" t="s">
        <v>95</v>
      </c>
      <c r="F7370">
        <v>0</v>
      </c>
    </row>
    <row r="7371" spans="1:6">
      <c r="A7371" s="7">
        <v>44624</v>
      </c>
      <c r="B7371" t="s">
        <v>0</v>
      </c>
      <c r="C7371" s="4">
        <v>230450.19</v>
      </c>
      <c r="D7371" s="15" t="s">
        <v>90</v>
      </c>
      <c r="E7371" t="s">
        <v>95</v>
      </c>
      <c r="F7371">
        <v>0</v>
      </c>
    </row>
    <row r="7372" spans="1:6">
      <c r="A7372" s="7">
        <v>44625</v>
      </c>
      <c r="B7372" t="s">
        <v>0</v>
      </c>
      <c r="C7372" s="4">
        <v>293336.15999999997</v>
      </c>
      <c r="D7372" s="15" t="s">
        <v>90</v>
      </c>
      <c r="E7372" t="s">
        <v>95</v>
      </c>
      <c r="F7372">
        <v>0</v>
      </c>
    </row>
    <row r="7373" spans="1:6">
      <c r="A7373" s="7">
        <v>44626</v>
      </c>
      <c r="B7373" t="s">
        <v>0</v>
      </c>
      <c r="C7373" s="4">
        <v>293701.56</v>
      </c>
      <c r="D7373" s="15" t="s">
        <v>90</v>
      </c>
      <c r="E7373" t="s">
        <v>95</v>
      </c>
      <c r="F7373">
        <v>0</v>
      </c>
    </row>
    <row r="7374" spans="1:6">
      <c r="A7374" s="7">
        <v>44627</v>
      </c>
      <c r="B7374" t="s">
        <v>0</v>
      </c>
      <c r="C7374" s="4">
        <v>321749.76000000001</v>
      </c>
      <c r="D7374" s="15" t="s">
        <v>90</v>
      </c>
      <c r="E7374" t="s">
        <v>95</v>
      </c>
      <c r="F7374">
        <v>0</v>
      </c>
    </row>
    <row r="7375" spans="1:6">
      <c r="A7375" s="7">
        <v>44628</v>
      </c>
      <c r="B7375" t="s">
        <v>0</v>
      </c>
      <c r="C7375" s="4">
        <v>267021.37</v>
      </c>
      <c r="D7375" s="15" t="s">
        <v>90</v>
      </c>
      <c r="E7375" t="s">
        <v>95</v>
      </c>
      <c r="F7375">
        <v>0</v>
      </c>
    </row>
    <row r="7376" spans="1:6">
      <c r="A7376" s="7">
        <v>44629</v>
      </c>
      <c r="B7376" t="s">
        <v>0</v>
      </c>
      <c r="C7376" s="4">
        <v>248311.14</v>
      </c>
      <c r="D7376" s="15" t="s">
        <v>90</v>
      </c>
      <c r="E7376" t="s">
        <v>95</v>
      </c>
      <c r="F7376">
        <v>1</v>
      </c>
    </row>
    <row r="7377" spans="1:6">
      <c r="A7377" s="7">
        <v>44630</v>
      </c>
      <c r="B7377" t="s">
        <v>0</v>
      </c>
      <c r="C7377" s="4">
        <v>241610.85</v>
      </c>
      <c r="D7377" s="15" t="s">
        <v>90</v>
      </c>
      <c r="E7377" t="s">
        <v>95</v>
      </c>
      <c r="F7377">
        <v>0</v>
      </c>
    </row>
    <row r="7378" spans="1:6">
      <c r="A7378" s="7">
        <v>44631</v>
      </c>
      <c r="B7378" t="s">
        <v>0</v>
      </c>
      <c r="C7378" s="4">
        <v>203605.71</v>
      </c>
      <c r="D7378" s="15" t="s">
        <v>90</v>
      </c>
      <c r="E7378" t="s">
        <v>95</v>
      </c>
      <c r="F7378">
        <v>1</v>
      </c>
    </row>
    <row r="7379" spans="1:6">
      <c r="A7379" s="7">
        <v>44632</v>
      </c>
      <c r="B7379" t="s">
        <v>0</v>
      </c>
      <c r="C7379" s="4">
        <v>198475.1</v>
      </c>
      <c r="D7379" s="15" t="s">
        <v>90</v>
      </c>
      <c r="E7379" t="s">
        <v>95</v>
      </c>
      <c r="F7379">
        <v>0</v>
      </c>
    </row>
    <row r="7380" spans="1:6">
      <c r="A7380" s="7">
        <v>44633</v>
      </c>
      <c r="B7380" t="s">
        <v>0</v>
      </c>
      <c r="C7380" s="4">
        <v>204435</v>
      </c>
      <c r="D7380" s="15" t="s">
        <v>90</v>
      </c>
      <c r="E7380" t="s">
        <v>95</v>
      </c>
      <c r="F7380">
        <v>0</v>
      </c>
    </row>
    <row r="7381" spans="1:6">
      <c r="A7381" s="7">
        <v>44634</v>
      </c>
      <c r="B7381" t="s">
        <v>0</v>
      </c>
      <c r="C7381" s="4">
        <v>229442.88</v>
      </c>
      <c r="D7381" s="15" t="s">
        <v>90</v>
      </c>
      <c r="E7381" t="s">
        <v>95</v>
      </c>
      <c r="F7381">
        <v>0</v>
      </c>
    </row>
    <row r="7382" spans="1:6">
      <c r="A7382" s="7">
        <v>44635</v>
      </c>
      <c r="B7382" t="s">
        <v>0</v>
      </c>
      <c r="C7382" s="4">
        <v>192068.82</v>
      </c>
      <c r="D7382" s="15" t="s">
        <v>90</v>
      </c>
      <c r="E7382" t="s">
        <v>95</v>
      </c>
      <c r="F7382">
        <v>0</v>
      </c>
    </row>
    <row r="7383" spans="1:6">
      <c r="A7383" s="7">
        <v>44636</v>
      </c>
      <c r="B7383" t="s">
        <v>0</v>
      </c>
      <c r="C7383" s="4">
        <v>189265.5</v>
      </c>
      <c r="D7383" s="15" t="s">
        <v>90</v>
      </c>
      <c r="E7383" t="s">
        <v>95</v>
      </c>
      <c r="F7383">
        <v>0</v>
      </c>
    </row>
    <row r="7384" spans="1:6">
      <c r="A7384" s="7">
        <v>44637</v>
      </c>
      <c r="B7384" t="s">
        <v>0</v>
      </c>
      <c r="C7384" s="4">
        <v>176942.7</v>
      </c>
      <c r="D7384" s="15" t="s">
        <v>90</v>
      </c>
      <c r="E7384" t="s">
        <v>95</v>
      </c>
      <c r="F7384">
        <v>0</v>
      </c>
    </row>
    <row r="7385" spans="1:6">
      <c r="A7385" s="7">
        <v>44638</v>
      </c>
      <c r="B7385" t="s">
        <v>0</v>
      </c>
      <c r="C7385" s="4">
        <v>158005.85999999999</v>
      </c>
      <c r="D7385" s="15" t="s">
        <v>90</v>
      </c>
      <c r="E7385" t="s">
        <v>95</v>
      </c>
      <c r="F7385">
        <v>0</v>
      </c>
    </row>
    <row r="7386" spans="1:6">
      <c r="A7386" s="7">
        <v>44639</v>
      </c>
      <c r="B7386" t="s">
        <v>0</v>
      </c>
      <c r="C7386" s="4">
        <v>185844.3</v>
      </c>
      <c r="D7386" s="15" t="s">
        <v>90</v>
      </c>
      <c r="E7386" t="s">
        <v>95</v>
      </c>
      <c r="F7386">
        <v>0</v>
      </c>
    </row>
    <row r="7387" spans="1:6">
      <c r="A7387" s="7">
        <v>44640</v>
      </c>
      <c r="B7387" t="s">
        <v>0</v>
      </c>
      <c r="C7387" s="4">
        <v>195234.24</v>
      </c>
      <c r="D7387" s="15" t="s">
        <v>90</v>
      </c>
      <c r="E7387" t="s">
        <v>95</v>
      </c>
      <c r="F7387">
        <v>0</v>
      </c>
    </row>
    <row r="7388" spans="1:6">
      <c r="A7388" s="7">
        <v>44641</v>
      </c>
      <c r="B7388" t="s">
        <v>0</v>
      </c>
      <c r="C7388" s="4">
        <v>213066.89</v>
      </c>
      <c r="D7388" s="15" t="s">
        <v>90</v>
      </c>
      <c r="E7388" t="s">
        <v>95</v>
      </c>
      <c r="F7388">
        <v>0</v>
      </c>
    </row>
    <row r="7389" spans="1:6">
      <c r="A7389" s="7">
        <v>44642</v>
      </c>
      <c r="B7389" t="s">
        <v>0</v>
      </c>
      <c r="C7389" s="4">
        <v>177415.04000000001</v>
      </c>
      <c r="D7389" s="15" t="s">
        <v>90</v>
      </c>
      <c r="E7389" t="s">
        <v>95</v>
      </c>
      <c r="F7389">
        <v>0</v>
      </c>
    </row>
    <row r="7390" spans="1:6">
      <c r="A7390" s="7">
        <v>44643</v>
      </c>
      <c r="B7390" t="s">
        <v>0</v>
      </c>
      <c r="C7390" s="4">
        <v>170466.48</v>
      </c>
      <c r="D7390" s="15" t="s">
        <v>90</v>
      </c>
      <c r="E7390" t="s">
        <v>95</v>
      </c>
      <c r="F7390">
        <v>1</v>
      </c>
    </row>
    <row r="7391" spans="1:6">
      <c r="A7391" s="7">
        <v>44644</v>
      </c>
      <c r="B7391" t="s">
        <v>0</v>
      </c>
      <c r="C7391" s="4">
        <v>166591.62</v>
      </c>
      <c r="D7391" s="15" t="s">
        <v>90</v>
      </c>
      <c r="E7391" t="s">
        <v>95</v>
      </c>
      <c r="F7391">
        <v>0</v>
      </c>
    </row>
    <row r="7392" spans="1:6">
      <c r="A7392" s="7">
        <v>44645</v>
      </c>
      <c r="B7392" t="s">
        <v>0</v>
      </c>
      <c r="C7392" s="4">
        <v>179946.6</v>
      </c>
      <c r="D7392" s="15" t="s">
        <v>90</v>
      </c>
      <c r="E7392" t="s">
        <v>95</v>
      </c>
      <c r="F7392">
        <v>0</v>
      </c>
    </row>
    <row r="7393" spans="1:6">
      <c r="A7393" s="7">
        <v>44646</v>
      </c>
      <c r="B7393" t="s">
        <v>0</v>
      </c>
      <c r="C7393" s="4">
        <v>153881.28</v>
      </c>
      <c r="D7393" s="15" t="s">
        <v>90</v>
      </c>
      <c r="E7393" t="s">
        <v>95</v>
      </c>
      <c r="F7393">
        <v>0</v>
      </c>
    </row>
    <row r="7394" spans="1:6">
      <c r="A7394" s="7">
        <v>44647</v>
      </c>
      <c r="B7394" t="s">
        <v>0</v>
      </c>
      <c r="C7394" s="4">
        <v>200037.6</v>
      </c>
      <c r="D7394" s="15" t="s">
        <v>90</v>
      </c>
      <c r="E7394" t="s">
        <v>95</v>
      </c>
      <c r="F7394">
        <v>0</v>
      </c>
    </row>
    <row r="7395" spans="1:6">
      <c r="A7395" s="7">
        <v>44648</v>
      </c>
      <c r="B7395" t="s">
        <v>0</v>
      </c>
      <c r="C7395" s="4">
        <v>203278.38</v>
      </c>
      <c r="D7395" s="15" t="s">
        <v>90</v>
      </c>
      <c r="E7395" t="s">
        <v>95</v>
      </c>
      <c r="F7395">
        <v>0</v>
      </c>
    </row>
    <row r="7396" spans="1:6">
      <c r="A7396" s="7">
        <v>44649</v>
      </c>
      <c r="B7396" t="s">
        <v>0</v>
      </c>
      <c r="C7396" s="4">
        <v>185722.16</v>
      </c>
      <c r="D7396" s="15" t="s">
        <v>90</v>
      </c>
      <c r="E7396" t="s">
        <v>95</v>
      </c>
      <c r="F7396">
        <v>0</v>
      </c>
    </row>
    <row r="7397" spans="1:6">
      <c r="A7397" s="7">
        <v>44650</v>
      </c>
      <c r="B7397" t="s">
        <v>0</v>
      </c>
      <c r="C7397" s="4">
        <v>163524.48000000001</v>
      </c>
      <c r="D7397" s="15" t="s">
        <v>90</v>
      </c>
      <c r="E7397" t="s">
        <v>95</v>
      </c>
      <c r="F7397">
        <v>0</v>
      </c>
    </row>
    <row r="7398" spans="1:6">
      <c r="A7398" s="7">
        <v>44651</v>
      </c>
      <c r="B7398" t="s">
        <v>0</v>
      </c>
      <c r="C7398" s="4">
        <v>153500.62</v>
      </c>
      <c r="D7398" s="15" t="s">
        <v>90</v>
      </c>
      <c r="E7398" t="s">
        <v>95</v>
      </c>
      <c r="F7398">
        <v>0</v>
      </c>
    </row>
    <row r="7399" spans="1:6">
      <c r="A7399" s="7">
        <v>44378</v>
      </c>
      <c r="B7399" t="s">
        <v>0</v>
      </c>
      <c r="C7399" s="4">
        <v>58623.99</v>
      </c>
      <c r="D7399" s="15" t="s">
        <v>90</v>
      </c>
      <c r="E7399" t="s">
        <v>96</v>
      </c>
      <c r="F7399">
        <v>0</v>
      </c>
    </row>
    <row r="7400" spans="1:6">
      <c r="A7400" s="7">
        <v>44379</v>
      </c>
      <c r="B7400" t="s">
        <v>0</v>
      </c>
      <c r="C7400" s="4">
        <v>61503.740000000013</v>
      </c>
      <c r="D7400" s="15" t="s">
        <v>90</v>
      </c>
      <c r="E7400" t="s">
        <v>96</v>
      </c>
      <c r="F7400">
        <v>0</v>
      </c>
    </row>
    <row r="7401" spans="1:6">
      <c r="A7401" s="7">
        <v>44380</v>
      </c>
      <c r="B7401" t="s">
        <v>0</v>
      </c>
      <c r="C7401" s="4">
        <v>42306.42</v>
      </c>
      <c r="D7401" s="15" t="s">
        <v>90</v>
      </c>
      <c r="E7401" t="s">
        <v>96</v>
      </c>
      <c r="F7401">
        <v>0</v>
      </c>
    </row>
    <row r="7402" spans="1:6">
      <c r="A7402" s="7">
        <v>44381</v>
      </c>
      <c r="B7402" t="s">
        <v>0</v>
      </c>
      <c r="C7402" s="4">
        <v>63581.31</v>
      </c>
      <c r="D7402" s="15" t="s">
        <v>90</v>
      </c>
      <c r="E7402" t="s">
        <v>96</v>
      </c>
      <c r="F7402">
        <v>0</v>
      </c>
    </row>
    <row r="7403" spans="1:6">
      <c r="A7403" s="7">
        <v>44382</v>
      </c>
      <c r="B7403" t="s">
        <v>0</v>
      </c>
      <c r="C7403" s="4">
        <v>66845.78</v>
      </c>
      <c r="D7403" s="15" t="s">
        <v>90</v>
      </c>
      <c r="E7403" t="s">
        <v>96</v>
      </c>
      <c r="F7403">
        <v>0</v>
      </c>
    </row>
    <row r="7404" spans="1:6">
      <c r="A7404" s="7">
        <v>44383</v>
      </c>
      <c r="B7404" t="s">
        <v>0</v>
      </c>
      <c r="C7404" s="4">
        <v>77584.320000000007</v>
      </c>
      <c r="D7404" s="15" t="s">
        <v>90</v>
      </c>
      <c r="E7404" t="s">
        <v>96</v>
      </c>
      <c r="F7404">
        <v>0</v>
      </c>
    </row>
    <row r="7405" spans="1:6">
      <c r="A7405" s="7">
        <v>44384</v>
      </c>
      <c r="B7405" t="s">
        <v>0</v>
      </c>
      <c r="C7405" s="4">
        <v>72231.48</v>
      </c>
      <c r="D7405" s="15" t="s">
        <v>90</v>
      </c>
      <c r="E7405" t="s">
        <v>96</v>
      </c>
      <c r="F7405">
        <v>1</v>
      </c>
    </row>
    <row r="7406" spans="1:6">
      <c r="A7406" s="7">
        <v>44385</v>
      </c>
      <c r="B7406" t="s">
        <v>0</v>
      </c>
      <c r="C7406" s="4">
        <v>71446.86</v>
      </c>
      <c r="D7406" s="15" t="s">
        <v>90</v>
      </c>
      <c r="E7406" t="s">
        <v>96</v>
      </c>
      <c r="F7406">
        <v>0</v>
      </c>
    </row>
    <row r="7407" spans="1:6">
      <c r="A7407" s="7">
        <v>44386</v>
      </c>
      <c r="B7407" t="s">
        <v>0</v>
      </c>
      <c r="C7407" s="4">
        <v>64872.06</v>
      </c>
      <c r="D7407" s="15" t="s">
        <v>90</v>
      </c>
      <c r="E7407" t="s">
        <v>96</v>
      </c>
      <c r="F7407">
        <v>0</v>
      </c>
    </row>
    <row r="7408" spans="1:6">
      <c r="A7408" s="7">
        <v>44387</v>
      </c>
      <c r="B7408" t="s">
        <v>0</v>
      </c>
      <c r="C7408" s="4">
        <v>60906.239999999998</v>
      </c>
      <c r="D7408" s="15" t="s">
        <v>90</v>
      </c>
      <c r="E7408" t="s">
        <v>96</v>
      </c>
      <c r="F7408">
        <v>0</v>
      </c>
    </row>
    <row r="7409" spans="1:6">
      <c r="A7409" s="7">
        <v>44388</v>
      </c>
      <c r="B7409" t="s">
        <v>0</v>
      </c>
      <c r="C7409" s="4">
        <v>61154.64</v>
      </c>
      <c r="D7409" s="15" t="s">
        <v>90</v>
      </c>
      <c r="E7409" t="s">
        <v>96</v>
      </c>
      <c r="F7409">
        <v>0</v>
      </c>
    </row>
    <row r="7410" spans="1:6">
      <c r="A7410" s="7">
        <v>44389</v>
      </c>
      <c r="B7410" t="s">
        <v>0</v>
      </c>
      <c r="C7410" s="4">
        <v>70452.850000000006</v>
      </c>
      <c r="D7410" s="15" t="s">
        <v>90</v>
      </c>
      <c r="E7410" t="s">
        <v>96</v>
      </c>
      <c r="F7410">
        <v>0</v>
      </c>
    </row>
    <row r="7411" spans="1:6">
      <c r="A7411" s="7">
        <v>44390</v>
      </c>
      <c r="B7411" t="s">
        <v>0</v>
      </c>
      <c r="C7411" s="4">
        <v>60250</v>
      </c>
      <c r="D7411" s="15" t="s">
        <v>90</v>
      </c>
      <c r="E7411" t="s">
        <v>96</v>
      </c>
      <c r="F7411">
        <v>0</v>
      </c>
    </row>
    <row r="7412" spans="1:6">
      <c r="A7412" s="7">
        <v>44391</v>
      </c>
      <c r="B7412" t="s">
        <v>0</v>
      </c>
      <c r="C7412" s="4">
        <v>60441.68</v>
      </c>
      <c r="D7412" s="15" t="s">
        <v>90</v>
      </c>
      <c r="E7412" t="s">
        <v>96</v>
      </c>
      <c r="F7412">
        <v>0</v>
      </c>
    </row>
    <row r="7413" spans="1:6">
      <c r="A7413" s="7">
        <v>44392</v>
      </c>
      <c r="B7413" t="s">
        <v>0</v>
      </c>
      <c r="C7413" s="4">
        <v>56688.02</v>
      </c>
      <c r="D7413" s="15" t="s">
        <v>90</v>
      </c>
      <c r="E7413" t="s">
        <v>96</v>
      </c>
      <c r="F7413">
        <v>1</v>
      </c>
    </row>
    <row r="7414" spans="1:6">
      <c r="A7414" s="7">
        <v>44393</v>
      </c>
      <c r="B7414" t="s">
        <v>0</v>
      </c>
      <c r="C7414" s="4">
        <v>53203.8</v>
      </c>
      <c r="D7414" s="15" t="s">
        <v>90</v>
      </c>
      <c r="E7414" t="s">
        <v>96</v>
      </c>
      <c r="F7414">
        <v>0</v>
      </c>
    </row>
    <row r="7415" spans="1:6">
      <c r="A7415" s="7">
        <v>44394</v>
      </c>
      <c r="B7415" t="s">
        <v>0</v>
      </c>
      <c r="C7415" s="4">
        <v>61253.919999999998</v>
      </c>
      <c r="D7415" s="15" t="s">
        <v>90</v>
      </c>
      <c r="E7415" t="s">
        <v>96</v>
      </c>
      <c r="F7415">
        <v>0</v>
      </c>
    </row>
    <row r="7416" spans="1:6">
      <c r="A7416" s="7">
        <v>44395</v>
      </c>
      <c r="B7416" t="s">
        <v>0</v>
      </c>
      <c r="C7416" s="4">
        <v>61226.16</v>
      </c>
      <c r="D7416" s="15" t="s">
        <v>90</v>
      </c>
      <c r="E7416" t="s">
        <v>96</v>
      </c>
      <c r="F7416">
        <v>0</v>
      </c>
    </row>
    <row r="7417" spans="1:6">
      <c r="A7417" s="7">
        <v>44396</v>
      </c>
      <c r="B7417" t="s">
        <v>0</v>
      </c>
      <c r="C7417" s="4">
        <v>74646</v>
      </c>
      <c r="D7417" s="15" t="s">
        <v>90</v>
      </c>
      <c r="E7417" t="s">
        <v>96</v>
      </c>
      <c r="F7417">
        <v>0</v>
      </c>
    </row>
    <row r="7418" spans="1:6">
      <c r="A7418" s="7">
        <v>44397</v>
      </c>
      <c r="B7418" t="s">
        <v>0</v>
      </c>
      <c r="C7418" s="4">
        <v>66556.98</v>
      </c>
      <c r="D7418" s="15" t="s">
        <v>90</v>
      </c>
      <c r="E7418" t="s">
        <v>96</v>
      </c>
      <c r="F7418">
        <v>0</v>
      </c>
    </row>
    <row r="7419" spans="1:6">
      <c r="A7419" s="7">
        <v>44398</v>
      </c>
      <c r="B7419" t="s">
        <v>0</v>
      </c>
      <c r="C7419" s="4">
        <v>70758.8</v>
      </c>
      <c r="D7419" s="15" t="s">
        <v>90</v>
      </c>
      <c r="E7419" t="s">
        <v>96</v>
      </c>
      <c r="F7419">
        <v>1</v>
      </c>
    </row>
    <row r="7420" spans="1:6">
      <c r="A7420" s="7">
        <v>44399</v>
      </c>
      <c r="B7420" t="s">
        <v>0</v>
      </c>
      <c r="C7420" s="4">
        <v>67953.959999999992</v>
      </c>
      <c r="D7420" s="15" t="s">
        <v>90</v>
      </c>
      <c r="E7420" t="s">
        <v>96</v>
      </c>
      <c r="F7420">
        <v>0</v>
      </c>
    </row>
    <row r="7421" spans="1:6">
      <c r="A7421" s="7">
        <v>44400</v>
      </c>
      <c r="B7421" t="s">
        <v>0</v>
      </c>
      <c r="C7421" s="4">
        <v>64386.96</v>
      </c>
      <c r="D7421" s="15" t="s">
        <v>90</v>
      </c>
      <c r="E7421" t="s">
        <v>96</v>
      </c>
      <c r="F7421">
        <v>0</v>
      </c>
    </row>
    <row r="7422" spans="1:6">
      <c r="A7422" s="7">
        <v>44401</v>
      </c>
      <c r="B7422" t="s">
        <v>0</v>
      </c>
      <c r="C7422" s="4">
        <v>72694.720000000001</v>
      </c>
      <c r="D7422" s="15" t="s">
        <v>90</v>
      </c>
      <c r="E7422" t="s">
        <v>96</v>
      </c>
      <c r="F7422">
        <v>1</v>
      </c>
    </row>
    <row r="7423" spans="1:6">
      <c r="A7423" s="7">
        <v>44402</v>
      </c>
      <c r="B7423" t="s">
        <v>0</v>
      </c>
      <c r="C7423" s="4">
        <v>60831.54</v>
      </c>
      <c r="D7423" s="15" t="s">
        <v>90</v>
      </c>
      <c r="E7423" t="s">
        <v>96</v>
      </c>
      <c r="F7423">
        <v>0</v>
      </c>
    </row>
    <row r="7424" spans="1:6">
      <c r="A7424" s="7">
        <v>44403</v>
      </c>
      <c r="B7424" t="s">
        <v>0</v>
      </c>
      <c r="C7424" s="4">
        <v>74523.240000000005</v>
      </c>
      <c r="D7424" s="15" t="s">
        <v>90</v>
      </c>
      <c r="E7424" t="s">
        <v>96</v>
      </c>
      <c r="F7424">
        <v>0</v>
      </c>
    </row>
    <row r="7425" spans="1:6">
      <c r="A7425" s="7">
        <v>44404</v>
      </c>
      <c r="B7425" t="s">
        <v>0</v>
      </c>
      <c r="C7425" s="4">
        <v>65303.69</v>
      </c>
      <c r="D7425" s="15" t="s">
        <v>90</v>
      </c>
      <c r="E7425" t="s">
        <v>96</v>
      </c>
      <c r="F7425">
        <v>0</v>
      </c>
    </row>
    <row r="7426" spans="1:6">
      <c r="A7426" s="7">
        <v>44405</v>
      </c>
      <c r="B7426" t="s">
        <v>0</v>
      </c>
      <c r="C7426" s="4">
        <v>66603.149999999994</v>
      </c>
      <c r="D7426" s="15" t="s">
        <v>90</v>
      </c>
      <c r="E7426" t="s">
        <v>96</v>
      </c>
      <c r="F7426">
        <v>0</v>
      </c>
    </row>
    <row r="7427" spans="1:6">
      <c r="A7427" s="7">
        <v>44406</v>
      </c>
      <c r="B7427" t="s">
        <v>0</v>
      </c>
      <c r="C7427" s="4">
        <v>61397.35</v>
      </c>
      <c r="D7427" s="15" t="s">
        <v>90</v>
      </c>
      <c r="E7427" t="s">
        <v>96</v>
      </c>
      <c r="F7427">
        <v>1</v>
      </c>
    </row>
    <row r="7428" spans="1:6">
      <c r="A7428" s="7">
        <v>44407</v>
      </c>
      <c r="B7428" t="s">
        <v>0</v>
      </c>
      <c r="C7428" s="4">
        <v>71296.2</v>
      </c>
      <c r="D7428" s="15" t="s">
        <v>90</v>
      </c>
      <c r="E7428" t="s">
        <v>96</v>
      </c>
      <c r="F7428">
        <v>0</v>
      </c>
    </row>
    <row r="7429" spans="1:6">
      <c r="A7429" s="7">
        <v>44408</v>
      </c>
      <c r="B7429" t="s">
        <v>0</v>
      </c>
      <c r="C7429" s="4">
        <v>61901.64</v>
      </c>
      <c r="D7429" s="15" t="s">
        <v>90</v>
      </c>
      <c r="E7429" t="s">
        <v>96</v>
      </c>
      <c r="F7429">
        <v>0</v>
      </c>
    </row>
    <row r="7430" spans="1:6">
      <c r="A7430" s="7">
        <v>44409</v>
      </c>
      <c r="B7430" t="s">
        <v>0</v>
      </c>
      <c r="C7430" s="4">
        <v>70015.86</v>
      </c>
      <c r="D7430" s="15" t="s">
        <v>90</v>
      </c>
      <c r="E7430" t="s">
        <v>96</v>
      </c>
      <c r="F7430">
        <v>0</v>
      </c>
    </row>
    <row r="7431" spans="1:6">
      <c r="A7431" s="7">
        <v>44410</v>
      </c>
      <c r="B7431" t="s">
        <v>0</v>
      </c>
      <c r="C7431" s="4">
        <v>75591.28</v>
      </c>
      <c r="D7431" s="15" t="s">
        <v>90</v>
      </c>
      <c r="E7431" t="s">
        <v>96</v>
      </c>
      <c r="F7431">
        <v>0</v>
      </c>
    </row>
    <row r="7432" spans="1:6">
      <c r="A7432" s="7">
        <v>44411</v>
      </c>
      <c r="B7432" t="s">
        <v>0</v>
      </c>
      <c r="C7432" s="4">
        <v>69449.149999999994</v>
      </c>
      <c r="D7432" s="15" t="s">
        <v>90</v>
      </c>
      <c r="E7432" t="s">
        <v>96</v>
      </c>
      <c r="F7432">
        <v>0</v>
      </c>
    </row>
    <row r="7433" spans="1:6">
      <c r="A7433" s="7">
        <v>44412</v>
      </c>
      <c r="B7433" t="s">
        <v>0</v>
      </c>
      <c r="C7433" s="4">
        <v>72596.569999999992</v>
      </c>
      <c r="D7433" s="15" t="s">
        <v>90</v>
      </c>
      <c r="E7433" t="s">
        <v>96</v>
      </c>
      <c r="F7433">
        <v>1</v>
      </c>
    </row>
    <row r="7434" spans="1:6">
      <c r="A7434" s="7">
        <v>44413</v>
      </c>
      <c r="B7434" t="s">
        <v>0</v>
      </c>
      <c r="C7434" s="4">
        <v>70260.58</v>
      </c>
      <c r="D7434" s="15" t="s">
        <v>90</v>
      </c>
      <c r="E7434" t="s">
        <v>96</v>
      </c>
      <c r="F7434">
        <v>1</v>
      </c>
    </row>
    <row r="7435" spans="1:6">
      <c r="A7435" s="7">
        <v>44414</v>
      </c>
      <c r="B7435" t="s">
        <v>0</v>
      </c>
      <c r="C7435" s="4">
        <v>75025.08</v>
      </c>
      <c r="D7435" s="15" t="s">
        <v>90</v>
      </c>
      <c r="E7435" t="s">
        <v>96</v>
      </c>
      <c r="F7435">
        <v>0</v>
      </c>
    </row>
    <row r="7436" spans="1:6">
      <c r="A7436" s="7">
        <v>44415</v>
      </c>
      <c r="B7436" t="s">
        <v>0</v>
      </c>
      <c r="C7436" s="4">
        <v>70715.88</v>
      </c>
      <c r="D7436" s="15" t="s">
        <v>90</v>
      </c>
      <c r="E7436" t="s">
        <v>96</v>
      </c>
      <c r="F7436">
        <v>0</v>
      </c>
    </row>
    <row r="7437" spans="1:6">
      <c r="A7437" s="7">
        <v>44416</v>
      </c>
      <c r="B7437" t="s">
        <v>0</v>
      </c>
      <c r="C7437" s="4">
        <v>71740.67</v>
      </c>
      <c r="D7437" s="15" t="s">
        <v>90</v>
      </c>
      <c r="E7437" t="s">
        <v>96</v>
      </c>
      <c r="F7437">
        <v>0</v>
      </c>
    </row>
    <row r="7438" spans="1:6">
      <c r="A7438" s="7">
        <v>44417</v>
      </c>
      <c r="B7438" t="s">
        <v>0</v>
      </c>
      <c r="C7438" s="4">
        <v>73895.839999999997</v>
      </c>
      <c r="D7438" s="15" t="s">
        <v>90</v>
      </c>
      <c r="E7438" t="s">
        <v>96</v>
      </c>
      <c r="F7438">
        <v>0</v>
      </c>
    </row>
    <row r="7439" spans="1:6">
      <c r="A7439" s="7">
        <v>44418</v>
      </c>
      <c r="B7439" t="s">
        <v>0</v>
      </c>
      <c r="C7439" s="4">
        <v>69977.740000000005</v>
      </c>
      <c r="D7439" s="15" t="s">
        <v>90</v>
      </c>
      <c r="E7439" t="s">
        <v>96</v>
      </c>
      <c r="F7439">
        <v>0</v>
      </c>
    </row>
    <row r="7440" spans="1:6">
      <c r="A7440" s="7">
        <v>44419</v>
      </c>
      <c r="B7440" t="s">
        <v>0</v>
      </c>
      <c r="C7440" s="4">
        <v>72016.92</v>
      </c>
      <c r="D7440" s="15" t="s">
        <v>90</v>
      </c>
      <c r="E7440" t="s">
        <v>96</v>
      </c>
      <c r="F7440">
        <v>1</v>
      </c>
    </row>
    <row r="7441" spans="1:6">
      <c r="A7441" s="7">
        <v>44420</v>
      </c>
      <c r="B7441" t="s">
        <v>0</v>
      </c>
      <c r="C7441" s="4">
        <v>70775.41</v>
      </c>
      <c r="D7441" s="15" t="s">
        <v>90</v>
      </c>
      <c r="E7441" t="s">
        <v>96</v>
      </c>
      <c r="F7441">
        <v>0</v>
      </c>
    </row>
    <row r="7442" spans="1:6">
      <c r="A7442" s="7">
        <v>44421</v>
      </c>
      <c r="B7442" t="s">
        <v>0</v>
      </c>
      <c r="C7442" s="4">
        <v>71548.81</v>
      </c>
      <c r="D7442" s="15" t="s">
        <v>90</v>
      </c>
      <c r="E7442" t="s">
        <v>96</v>
      </c>
      <c r="F7442">
        <v>0</v>
      </c>
    </row>
    <row r="7443" spans="1:6">
      <c r="A7443" s="7">
        <v>44422</v>
      </c>
      <c r="B7443" t="s">
        <v>0</v>
      </c>
      <c r="C7443" s="4">
        <v>81561.510000000009</v>
      </c>
      <c r="D7443" s="15" t="s">
        <v>90</v>
      </c>
      <c r="E7443" t="s">
        <v>96</v>
      </c>
      <c r="F7443">
        <v>0</v>
      </c>
    </row>
    <row r="7444" spans="1:6">
      <c r="A7444" s="7">
        <v>44423</v>
      </c>
      <c r="B7444" t="s">
        <v>0</v>
      </c>
      <c r="C7444" s="4">
        <v>87308.01</v>
      </c>
      <c r="D7444" s="15" t="s">
        <v>90</v>
      </c>
      <c r="E7444" t="s">
        <v>96</v>
      </c>
      <c r="F7444">
        <v>0</v>
      </c>
    </row>
    <row r="7445" spans="1:6">
      <c r="A7445" s="7">
        <v>44424</v>
      </c>
      <c r="B7445" t="s">
        <v>0</v>
      </c>
      <c r="C7445" s="4">
        <v>100286.55</v>
      </c>
      <c r="D7445" s="15" t="s">
        <v>90</v>
      </c>
      <c r="E7445" t="s">
        <v>96</v>
      </c>
      <c r="F7445">
        <v>1</v>
      </c>
    </row>
    <row r="7446" spans="1:6">
      <c r="A7446" s="7">
        <v>44425</v>
      </c>
      <c r="B7446" t="s">
        <v>0</v>
      </c>
      <c r="C7446" s="4">
        <v>82149.759999999995</v>
      </c>
      <c r="D7446" s="15" t="s">
        <v>90</v>
      </c>
      <c r="E7446" t="s">
        <v>96</v>
      </c>
      <c r="F7446">
        <v>0</v>
      </c>
    </row>
    <row r="7447" spans="1:6">
      <c r="A7447" s="7">
        <v>44426</v>
      </c>
      <c r="B7447" t="s">
        <v>0</v>
      </c>
      <c r="C7447" s="4">
        <v>103566.5</v>
      </c>
      <c r="D7447" s="15" t="s">
        <v>90</v>
      </c>
      <c r="E7447" t="s">
        <v>96</v>
      </c>
      <c r="F7447">
        <v>1</v>
      </c>
    </row>
    <row r="7448" spans="1:6">
      <c r="A7448" s="7">
        <v>44427</v>
      </c>
      <c r="B7448" t="s">
        <v>0</v>
      </c>
      <c r="C7448" s="4">
        <v>99221.65</v>
      </c>
      <c r="D7448" s="15" t="s">
        <v>90</v>
      </c>
      <c r="E7448" t="s">
        <v>96</v>
      </c>
      <c r="F7448">
        <v>1</v>
      </c>
    </row>
    <row r="7449" spans="1:6">
      <c r="A7449" s="7">
        <v>44428</v>
      </c>
      <c r="B7449" t="s">
        <v>0</v>
      </c>
      <c r="C7449" s="4">
        <v>101402.82</v>
      </c>
      <c r="D7449" s="15" t="s">
        <v>90</v>
      </c>
      <c r="E7449" t="s">
        <v>96</v>
      </c>
      <c r="F7449">
        <v>0</v>
      </c>
    </row>
    <row r="7450" spans="1:6">
      <c r="A7450" s="7">
        <v>44429</v>
      </c>
      <c r="B7450" t="s">
        <v>0</v>
      </c>
      <c r="C7450" s="4">
        <v>102729.2</v>
      </c>
      <c r="D7450" s="15" t="s">
        <v>90</v>
      </c>
      <c r="E7450" t="s">
        <v>96</v>
      </c>
      <c r="F7450">
        <v>0</v>
      </c>
    </row>
    <row r="7451" spans="1:6">
      <c r="A7451" s="7">
        <v>44430</v>
      </c>
      <c r="B7451" t="s">
        <v>0</v>
      </c>
      <c r="C7451" s="4">
        <v>109277.96</v>
      </c>
      <c r="D7451" s="15" t="s">
        <v>90</v>
      </c>
      <c r="E7451" t="s">
        <v>96</v>
      </c>
      <c r="F7451">
        <v>0</v>
      </c>
    </row>
    <row r="7452" spans="1:6">
      <c r="A7452" s="7">
        <v>44431</v>
      </c>
      <c r="B7452" t="s">
        <v>0</v>
      </c>
      <c r="C7452" s="4">
        <v>116409.06</v>
      </c>
      <c r="D7452" s="15" t="s">
        <v>90</v>
      </c>
      <c r="E7452" t="s">
        <v>96</v>
      </c>
      <c r="F7452">
        <v>1</v>
      </c>
    </row>
    <row r="7453" spans="1:6">
      <c r="A7453" s="7">
        <v>44432</v>
      </c>
      <c r="B7453" t="s">
        <v>0</v>
      </c>
      <c r="C7453" s="4">
        <v>101561.74</v>
      </c>
      <c r="D7453" s="15" t="s">
        <v>90</v>
      </c>
      <c r="E7453" t="s">
        <v>96</v>
      </c>
      <c r="F7453">
        <v>0</v>
      </c>
    </row>
    <row r="7454" spans="1:6">
      <c r="A7454" s="7">
        <v>44433</v>
      </c>
      <c r="B7454" t="s">
        <v>0</v>
      </c>
      <c r="C7454" s="4">
        <v>101505.8</v>
      </c>
      <c r="D7454" s="15" t="s">
        <v>90</v>
      </c>
      <c r="E7454" t="s">
        <v>96</v>
      </c>
      <c r="F7454">
        <v>0</v>
      </c>
    </row>
    <row r="7455" spans="1:6">
      <c r="A7455" s="7">
        <v>44434</v>
      </c>
      <c r="B7455" t="s">
        <v>0</v>
      </c>
      <c r="C7455" s="4">
        <v>99569.25</v>
      </c>
      <c r="D7455" s="15" t="s">
        <v>90</v>
      </c>
      <c r="E7455" t="s">
        <v>96</v>
      </c>
      <c r="F7455">
        <v>1</v>
      </c>
    </row>
    <row r="7456" spans="1:6">
      <c r="A7456" s="7">
        <v>44435</v>
      </c>
      <c r="B7456" t="s">
        <v>0</v>
      </c>
      <c r="C7456" s="4">
        <v>97162.65</v>
      </c>
      <c r="D7456" s="15" t="s">
        <v>90</v>
      </c>
      <c r="E7456" t="s">
        <v>96</v>
      </c>
      <c r="F7456">
        <v>0</v>
      </c>
    </row>
    <row r="7457" spans="1:6">
      <c r="A7457" s="7">
        <v>44436</v>
      </c>
      <c r="B7457" t="s">
        <v>0</v>
      </c>
      <c r="C7457" s="4">
        <v>113875.5</v>
      </c>
      <c r="D7457" s="15" t="s">
        <v>90</v>
      </c>
      <c r="E7457" t="s">
        <v>96</v>
      </c>
      <c r="F7457">
        <v>0</v>
      </c>
    </row>
    <row r="7458" spans="1:6">
      <c r="A7458" s="7">
        <v>44437</v>
      </c>
      <c r="B7458" t="s">
        <v>0</v>
      </c>
      <c r="C7458" s="4">
        <v>109796.58</v>
      </c>
      <c r="D7458" s="15" t="s">
        <v>90</v>
      </c>
      <c r="E7458" t="s">
        <v>96</v>
      </c>
      <c r="F7458">
        <v>0</v>
      </c>
    </row>
    <row r="7459" spans="1:6">
      <c r="A7459" s="7">
        <v>44438</v>
      </c>
      <c r="B7459" t="s">
        <v>0</v>
      </c>
      <c r="C7459" s="4">
        <v>123960.57</v>
      </c>
      <c r="D7459" s="15" t="s">
        <v>90</v>
      </c>
      <c r="E7459" t="s">
        <v>96</v>
      </c>
      <c r="F7459">
        <v>0</v>
      </c>
    </row>
    <row r="7460" spans="1:6">
      <c r="A7460" s="7">
        <v>44439</v>
      </c>
      <c r="B7460" t="s">
        <v>0</v>
      </c>
      <c r="C7460" s="4">
        <v>101186.6</v>
      </c>
      <c r="D7460" s="15" t="s">
        <v>90</v>
      </c>
      <c r="E7460" t="s">
        <v>96</v>
      </c>
      <c r="F7460">
        <v>1</v>
      </c>
    </row>
    <row r="7461" spans="1:6">
      <c r="A7461" s="7">
        <v>44440</v>
      </c>
      <c r="B7461" t="s">
        <v>0</v>
      </c>
      <c r="C7461" s="4">
        <v>105045.66</v>
      </c>
      <c r="D7461" s="15" t="s">
        <v>90</v>
      </c>
      <c r="E7461" t="s">
        <v>96</v>
      </c>
      <c r="F7461">
        <v>0</v>
      </c>
    </row>
    <row r="7462" spans="1:6">
      <c r="A7462" s="7">
        <v>44441</v>
      </c>
      <c r="B7462" t="s">
        <v>0</v>
      </c>
      <c r="C7462" s="4">
        <v>122369.87</v>
      </c>
      <c r="D7462" s="15" t="s">
        <v>90</v>
      </c>
      <c r="E7462" t="s">
        <v>96</v>
      </c>
      <c r="F7462">
        <v>1</v>
      </c>
    </row>
    <row r="7463" spans="1:6">
      <c r="A7463" s="7">
        <v>44442</v>
      </c>
      <c r="B7463" t="s">
        <v>0</v>
      </c>
      <c r="C7463" s="4">
        <v>110607.36</v>
      </c>
      <c r="D7463" s="15" t="s">
        <v>90</v>
      </c>
      <c r="E7463" t="s">
        <v>96</v>
      </c>
      <c r="F7463">
        <v>0</v>
      </c>
    </row>
    <row r="7464" spans="1:6">
      <c r="A7464" s="7">
        <v>44443</v>
      </c>
      <c r="B7464" t="s">
        <v>0</v>
      </c>
      <c r="C7464" s="4">
        <v>112185.55</v>
      </c>
      <c r="D7464" s="15" t="s">
        <v>90</v>
      </c>
      <c r="E7464" t="s">
        <v>96</v>
      </c>
      <c r="F7464">
        <v>0</v>
      </c>
    </row>
    <row r="7465" spans="1:6">
      <c r="A7465" s="7">
        <v>44444</v>
      </c>
      <c r="B7465" t="s">
        <v>0</v>
      </c>
      <c r="C7465" s="4">
        <v>124419.12</v>
      </c>
      <c r="D7465" s="15" t="s">
        <v>90</v>
      </c>
      <c r="E7465" t="s">
        <v>96</v>
      </c>
      <c r="F7465">
        <v>0</v>
      </c>
    </row>
    <row r="7466" spans="1:6">
      <c r="A7466" s="7">
        <v>44445</v>
      </c>
      <c r="B7466" t="s">
        <v>0</v>
      </c>
      <c r="C7466" s="4">
        <v>122690.97</v>
      </c>
      <c r="D7466" s="15" t="s">
        <v>90</v>
      </c>
      <c r="E7466" t="s">
        <v>96</v>
      </c>
      <c r="F7466">
        <v>0</v>
      </c>
    </row>
    <row r="7467" spans="1:6">
      <c r="A7467" s="7">
        <v>44446</v>
      </c>
      <c r="B7467" t="s">
        <v>0</v>
      </c>
      <c r="C7467" s="4">
        <v>131513.18</v>
      </c>
      <c r="D7467" s="15" t="s">
        <v>90</v>
      </c>
      <c r="E7467" t="s">
        <v>96</v>
      </c>
      <c r="F7467">
        <v>0</v>
      </c>
    </row>
    <row r="7468" spans="1:6">
      <c r="A7468" s="7">
        <v>44447</v>
      </c>
      <c r="B7468" t="s">
        <v>0</v>
      </c>
      <c r="C7468" s="4">
        <v>114650.7</v>
      </c>
      <c r="D7468" s="15" t="s">
        <v>90</v>
      </c>
      <c r="E7468" t="s">
        <v>96</v>
      </c>
      <c r="F7468">
        <v>1</v>
      </c>
    </row>
    <row r="7469" spans="1:6">
      <c r="A7469" s="7">
        <v>44448</v>
      </c>
      <c r="B7469" t="s">
        <v>0</v>
      </c>
      <c r="C7469" s="4">
        <v>131063.08</v>
      </c>
      <c r="D7469" s="15" t="s">
        <v>90</v>
      </c>
      <c r="E7469" t="s">
        <v>96</v>
      </c>
      <c r="F7469">
        <v>0</v>
      </c>
    </row>
    <row r="7470" spans="1:6">
      <c r="A7470" s="7">
        <v>44449</v>
      </c>
      <c r="B7470" t="s">
        <v>0</v>
      </c>
      <c r="C7470" s="4">
        <v>117255.84</v>
      </c>
      <c r="D7470" s="15" t="s">
        <v>90</v>
      </c>
      <c r="E7470" t="s">
        <v>96</v>
      </c>
      <c r="F7470">
        <v>0</v>
      </c>
    </row>
    <row r="7471" spans="1:6">
      <c r="A7471" s="7">
        <v>44450</v>
      </c>
      <c r="B7471" t="s">
        <v>0</v>
      </c>
      <c r="C7471" s="4">
        <v>126258.08</v>
      </c>
      <c r="D7471" s="15" t="s">
        <v>90</v>
      </c>
      <c r="E7471" t="s">
        <v>96</v>
      </c>
      <c r="F7471">
        <v>0</v>
      </c>
    </row>
    <row r="7472" spans="1:6">
      <c r="A7472" s="7">
        <v>44451</v>
      </c>
      <c r="B7472" t="s">
        <v>0</v>
      </c>
      <c r="C7472" s="4">
        <v>144322.20000000001</v>
      </c>
      <c r="D7472" s="15" t="s">
        <v>90</v>
      </c>
      <c r="E7472" t="s">
        <v>96</v>
      </c>
      <c r="F7472">
        <v>0</v>
      </c>
    </row>
    <row r="7473" spans="1:6">
      <c r="A7473" s="7">
        <v>44452</v>
      </c>
      <c r="B7473" t="s">
        <v>0</v>
      </c>
      <c r="C7473" s="4">
        <v>151019.07999999999</v>
      </c>
      <c r="D7473" s="15" t="s">
        <v>90</v>
      </c>
      <c r="E7473" t="s">
        <v>96</v>
      </c>
      <c r="F7473">
        <v>0</v>
      </c>
    </row>
    <row r="7474" spans="1:6">
      <c r="A7474" s="7">
        <v>44453</v>
      </c>
      <c r="B7474" t="s">
        <v>0</v>
      </c>
      <c r="C7474" s="4">
        <v>143199.25</v>
      </c>
      <c r="D7474" s="15" t="s">
        <v>90</v>
      </c>
      <c r="E7474" t="s">
        <v>96</v>
      </c>
      <c r="F7474">
        <v>0</v>
      </c>
    </row>
    <row r="7475" spans="1:6">
      <c r="A7475" s="7">
        <v>44454</v>
      </c>
      <c r="B7475" t="s">
        <v>0</v>
      </c>
      <c r="C7475" s="4">
        <v>125497.72</v>
      </c>
      <c r="D7475" s="15" t="s">
        <v>90</v>
      </c>
      <c r="E7475" t="s">
        <v>96</v>
      </c>
      <c r="F7475">
        <v>0</v>
      </c>
    </row>
    <row r="7476" spans="1:6">
      <c r="A7476" s="7">
        <v>44455</v>
      </c>
      <c r="B7476" t="s">
        <v>0</v>
      </c>
      <c r="C7476" s="4">
        <v>145728.56</v>
      </c>
      <c r="D7476" s="15" t="s">
        <v>90</v>
      </c>
      <c r="E7476" t="s">
        <v>96</v>
      </c>
      <c r="F7476">
        <v>0</v>
      </c>
    </row>
    <row r="7477" spans="1:6">
      <c r="A7477" s="7">
        <v>44456</v>
      </c>
      <c r="B7477" t="s">
        <v>0</v>
      </c>
      <c r="C7477" s="4">
        <v>119778.04</v>
      </c>
      <c r="D7477" s="15" t="s">
        <v>90</v>
      </c>
      <c r="E7477" t="s">
        <v>96</v>
      </c>
      <c r="F7477">
        <v>0</v>
      </c>
    </row>
    <row r="7478" spans="1:6">
      <c r="A7478" s="7">
        <v>44457</v>
      </c>
      <c r="B7478" t="s">
        <v>0</v>
      </c>
      <c r="C7478" s="4">
        <v>130716.63</v>
      </c>
      <c r="D7478" s="15" t="s">
        <v>90</v>
      </c>
      <c r="E7478" t="s">
        <v>96</v>
      </c>
      <c r="F7478">
        <v>1</v>
      </c>
    </row>
    <row r="7479" spans="1:6">
      <c r="A7479" s="7">
        <v>44458</v>
      </c>
      <c r="B7479" t="s">
        <v>0</v>
      </c>
      <c r="C7479" s="4">
        <v>130201.83</v>
      </c>
      <c r="D7479" s="15" t="s">
        <v>90</v>
      </c>
      <c r="E7479" t="s">
        <v>96</v>
      </c>
      <c r="F7479">
        <v>0</v>
      </c>
    </row>
    <row r="7480" spans="1:6">
      <c r="A7480" s="7">
        <v>44459</v>
      </c>
      <c r="B7480" t="s">
        <v>0</v>
      </c>
      <c r="C7480" s="4">
        <v>155484.70000000001</v>
      </c>
      <c r="D7480" s="15" t="s">
        <v>90</v>
      </c>
      <c r="E7480" t="s">
        <v>96</v>
      </c>
      <c r="F7480">
        <v>0</v>
      </c>
    </row>
    <row r="7481" spans="1:6">
      <c r="A7481" s="7">
        <v>44460</v>
      </c>
      <c r="B7481" t="s">
        <v>0</v>
      </c>
      <c r="C7481" s="4">
        <v>145051.20000000001</v>
      </c>
      <c r="D7481" s="15" t="s">
        <v>90</v>
      </c>
      <c r="E7481" t="s">
        <v>96</v>
      </c>
      <c r="F7481">
        <v>0</v>
      </c>
    </row>
    <row r="7482" spans="1:6">
      <c r="A7482" s="7">
        <v>44461</v>
      </c>
      <c r="B7482" t="s">
        <v>0</v>
      </c>
      <c r="C7482" s="4">
        <v>146467.57999999999</v>
      </c>
      <c r="D7482" s="15" t="s">
        <v>90</v>
      </c>
      <c r="E7482" t="s">
        <v>96</v>
      </c>
      <c r="F7482">
        <v>0</v>
      </c>
    </row>
    <row r="7483" spans="1:6">
      <c r="A7483" s="7">
        <v>44462</v>
      </c>
      <c r="B7483" t="s">
        <v>0</v>
      </c>
      <c r="C7483" s="4">
        <v>132594.59</v>
      </c>
      <c r="D7483" s="15" t="s">
        <v>90</v>
      </c>
      <c r="E7483" t="s">
        <v>96</v>
      </c>
      <c r="F7483">
        <v>0</v>
      </c>
    </row>
    <row r="7484" spans="1:6">
      <c r="A7484" s="7">
        <v>44463</v>
      </c>
      <c r="B7484" t="s">
        <v>0</v>
      </c>
      <c r="C7484" s="4">
        <v>119079.1</v>
      </c>
      <c r="D7484" s="15" t="s">
        <v>90</v>
      </c>
      <c r="E7484" t="s">
        <v>96</v>
      </c>
      <c r="F7484">
        <v>1</v>
      </c>
    </row>
    <row r="7485" spans="1:6">
      <c r="A7485" s="7">
        <v>44464</v>
      </c>
      <c r="B7485" t="s">
        <v>0</v>
      </c>
      <c r="C7485" s="4">
        <v>113141</v>
      </c>
      <c r="D7485" s="15" t="s">
        <v>90</v>
      </c>
      <c r="E7485" t="s">
        <v>96</v>
      </c>
      <c r="F7485">
        <v>0</v>
      </c>
    </row>
    <row r="7486" spans="1:6">
      <c r="A7486" s="7">
        <v>44465</v>
      </c>
      <c r="B7486" t="s">
        <v>0</v>
      </c>
      <c r="C7486" s="4">
        <v>124010.92</v>
      </c>
      <c r="D7486" s="15" t="s">
        <v>90</v>
      </c>
      <c r="E7486" t="s">
        <v>96</v>
      </c>
      <c r="F7486">
        <v>0</v>
      </c>
    </row>
    <row r="7487" spans="1:6">
      <c r="A7487" s="7">
        <v>44466</v>
      </c>
      <c r="B7487" t="s">
        <v>0</v>
      </c>
      <c r="C7487" s="4">
        <v>131941.48000000001</v>
      </c>
      <c r="D7487" s="15" t="s">
        <v>90</v>
      </c>
      <c r="E7487" t="s">
        <v>96</v>
      </c>
      <c r="F7487">
        <v>0</v>
      </c>
    </row>
    <row r="7488" spans="1:6">
      <c r="A7488" s="7">
        <v>44467</v>
      </c>
      <c r="B7488" t="s">
        <v>0</v>
      </c>
      <c r="C7488" s="4">
        <v>125307.35</v>
      </c>
      <c r="D7488" s="15" t="s">
        <v>90</v>
      </c>
      <c r="E7488" t="s">
        <v>96</v>
      </c>
      <c r="F7488">
        <v>0</v>
      </c>
    </row>
    <row r="7489" spans="1:6">
      <c r="A7489" s="7">
        <v>44468</v>
      </c>
      <c r="B7489" t="s">
        <v>0</v>
      </c>
      <c r="C7489" s="4">
        <v>124227.32</v>
      </c>
      <c r="D7489" s="15" t="s">
        <v>90</v>
      </c>
      <c r="E7489" t="s">
        <v>96</v>
      </c>
      <c r="F7489">
        <v>1</v>
      </c>
    </row>
    <row r="7490" spans="1:6">
      <c r="A7490" s="7">
        <v>44469</v>
      </c>
      <c r="B7490" t="s">
        <v>0</v>
      </c>
      <c r="C7490" s="4">
        <v>129047.43</v>
      </c>
      <c r="D7490" s="15" t="s">
        <v>90</v>
      </c>
      <c r="E7490" t="s">
        <v>96</v>
      </c>
      <c r="F7490">
        <v>0</v>
      </c>
    </row>
    <row r="7491" spans="1:6">
      <c r="A7491" s="7">
        <v>44470</v>
      </c>
      <c r="B7491" t="s">
        <v>0</v>
      </c>
      <c r="C7491" s="4">
        <v>134672.79999999999</v>
      </c>
      <c r="D7491" s="15" t="s">
        <v>90</v>
      </c>
      <c r="E7491" t="s">
        <v>96</v>
      </c>
      <c r="F7491">
        <v>0</v>
      </c>
    </row>
    <row r="7492" spans="1:6">
      <c r="A7492" s="7">
        <v>44471</v>
      </c>
      <c r="B7492" t="s">
        <v>0</v>
      </c>
      <c r="C7492" s="4">
        <v>137878.07999999999</v>
      </c>
      <c r="D7492" s="15" t="s">
        <v>90</v>
      </c>
      <c r="E7492" t="s">
        <v>96</v>
      </c>
      <c r="F7492">
        <v>0</v>
      </c>
    </row>
    <row r="7493" spans="1:6">
      <c r="A7493" s="7">
        <v>44472</v>
      </c>
      <c r="B7493" t="s">
        <v>0</v>
      </c>
      <c r="C7493" s="4">
        <v>151074.12</v>
      </c>
      <c r="D7493" s="15" t="s">
        <v>90</v>
      </c>
      <c r="E7493" t="s">
        <v>96</v>
      </c>
      <c r="F7493">
        <v>0</v>
      </c>
    </row>
    <row r="7494" spans="1:6">
      <c r="A7494" s="7">
        <v>44473</v>
      </c>
      <c r="B7494" t="s">
        <v>0</v>
      </c>
      <c r="C7494" s="4">
        <v>162242.28</v>
      </c>
      <c r="D7494" s="15" t="s">
        <v>90</v>
      </c>
      <c r="E7494" t="s">
        <v>96</v>
      </c>
      <c r="F7494">
        <v>0</v>
      </c>
    </row>
    <row r="7495" spans="1:6">
      <c r="A7495" s="7">
        <v>44474</v>
      </c>
      <c r="B7495" t="s">
        <v>0</v>
      </c>
      <c r="C7495" s="4">
        <v>142801.28</v>
      </c>
      <c r="D7495" s="15" t="s">
        <v>90</v>
      </c>
      <c r="E7495" t="s">
        <v>96</v>
      </c>
      <c r="F7495">
        <v>0</v>
      </c>
    </row>
    <row r="7496" spans="1:6">
      <c r="A7496" s="7">
        <v>44475</v>
      </c>
      <c r="B7496" t="s">
        <v>0</v>
      </c>
      <c r="C7496" s="4">
        <v>130400.01</v>
      </c>
      <c r="D7496" s="15" t="s">
        <v>90</v>
      </c>
      <c r="E7496" t="s">
        <v>96</v>
      </c>
      <c r="F7496">
        <v>0</v>
      </c>
    </row>
    <row r="7497" spans="1:6">
      <c r="A7497" s="7">
        <v>44476</v>
      </c>
      <c r="B7497" t="s">
        <v>0</v>
      </c>
      <c r="C7497" s="4">
        <v>132186.12</v>
      </c>
      <c r="D7497" s="15" t="s">
        <v>90</v>
      </c>
      <c r="E7497" t="s">
        <v>96</v>
      </c>
      <c r="F7497">
        <v>0</v>
      </c>
    </row>
    <row r="7498" spans="1:6">
      <c r="A7498" s="7">
        <v>44477</v>
      </c>
      <c r="B7498" t="s">
        <v>0</v>
      </c>
      <c r="C7498" s="4">
        <v>136721.82999999999</v>
      </c>
      <c r="D7498" s="15" t="s">
        <v>90</v>
      </c>
      <c r="E7498" t="s">
        <v>96</v>
      </c>
      <c r="F7498">
        <v>1</v>
      </c>
    </row>
    <row r="7499" spans="1:6">
      <c r="A7499" s="7">
        <v>44478</v>
      </c>
      <c r="B7499" t="s">
        <v>0</v>
      </c>
      <c r="C7499" s="4">
        <v>142680.95999999999</v>
      </c>
      <c r="D7499" s="15" t="s">
        <v>90</v>
      </c>
      <c r="E7499" t="s">
        <v>96</v>
      </c>
      <c r="F7499">
        <v>0</v>
      </c>
    </row>
    <row r="7500" spans="1:6">
      <c r="A7500" s="7">
        <v>44479</v>
      </c>
      <c r="B7500" t="s">
        <v>0</v>
      </c>
      <c r="C7500" s="4">
        <v>162817.04999999999</v>
      </c>
      <c r="D7500" s="15" t="s">
        <v>90</v>
      </c>
      <c r="E7500" t="s">
        <v>96</v>
      </c>
      <c r="F7500">
        <v>0</v>
      </c>
    </row>
    <row r="7501" spans="1:6">
      <c r="A7501" s="7">
        <v>44480</v>
      </c>
      <c r="B7501" t="s">
        <v>0</v>
      </c>
      <c r="C7501" s="4">
        <v>168828.86</v>
      </c>
      <c r="D7501" s="15" t="s">
        <v>90</v>
      </c>
      <c r="E7501" t="s">
        <v>96</v>
      </c>
      <c r="F7501">
        <v>0</v>
      </c>
    </row>
    <row r="7502" spans="1:6">
      <c r="A7502" s="7">
        <v>44481</v>
      </c>
      <c r="B7502" t="s">
        <v>0</v>
      </c>
      <c r="C7502" s="4">
        <v>151015.79999999999</v>
      </c>
      <c r="D7502" s="15" t="s">
        <v>90</v>
      </c>
      <c r="E7502" t="s">
        <v>96</v>
      </c>
      <c r="F7502">
        <v>0</v>
      </c>
    </row>
    <row r="7503" spans="1:6">
      <c r="A7503" s="7">
        <v>44482</v>
      </c>
      <c r="B7503" t="s">
        <v>0</v>
      </c>
      <c r="C7503" s="4">
        <v>159059.78</v>
      </c>
      <c r="D7503" s="15" t="s">
        <v>90</v>
      </c>
      <c r="E7503" t="s">
        <v>96</v>
      </c>
      <c r="F7503">
        <v>0</v>
      </c>
    </row>
    <row r="7504" spans="1:6">
      <c r="A7504" s="7">
        <v>44483</v>
      </c>
      <c r="B7504" t="s">
        <v>0</v>
      </c>
      <c r="C7504" s="4">
        <v>155295.63</v>
      </c>
      <c r="D7504" s="15" t="s">
        <v>90</v>
      </c>
      <c r="E7504" t="s">
        <v>96</v>
      </c>
      <c r="F7504">
        <v>1</v>
      </c>
    </row>
    <row r="7505" spans="1:6">
      <c r="A7505" s="7">
        <v>44484</v>
      </c>
      <c r="B7505" t="s">
        <v>0</v>
      </c>
      <c r="C7505" s="4">
        <v>159720.09</v>
      </c>
      <c r="D7505" s="15" t="s">
        <v>90</v>
      </c>
      <c r="E7505" t="s">
        <v>96</v>
      </c>
      <c r="F7505">
        <v>0</v>
      </c>
    </row>
    <row r="7506" spans="1:6">
      <c r="A7506" s="7">
        <v>44485</v>
      </c>
      <c r="B7506" t="s">
        <v>0</v>
      </c>
      <c r="C7506" s="4">
        <v>153884</v>
      </c>
      <c r="D7506" s="15" t="s">
        <v>90</v>
      </c>
      <c r="E7506" t="s">
        <v>96</v>
      </c>
      <c r="F7506">
        <v>0</v>
      </c>
    </row>
    <row r="7507" spans="1:6">
      <c r="A7507" s="7">
        <v>44486</v>
      </c>
      <c r="B7507" t="s">
        <v>0</v>
      </c>
      <c r="C7507" s="4">
        <v>172860.03</v>
      </c>
      <c r="D7507" s="15" t="s">
        <v>90</v>
      </c>
      <c r="E7507" t="s">
        <v>96</v>
      </c>
      <c r="F7507">
        <v>0</v>
      </c>
    </row>
    <row r="7508" spans="1:6">
      <c r="A7508" s="7">
        <v>44487</v>
      </c>
      <c r="B7508" t="s">
        <v>0</v>
      </c>
      <c r="C7508" s="4">
        <v>181653.98</v>
      </c>
      <c r="D7508" s="15" t="s">
        <v>90</v>
      </c>
      <c r="E7508" t="s">
        <v>96</v>
      </c>
      <c r="F7508">
        <v>0</v>
      </c>
    </row>
    <row r="7509" spans="1:6">
      <c r="A7509" s="7">
        <v>44488</v>
      </c>
      <c r="B7509" t="s">
        <v>0</v>
      </c>
      <c r="C7509" s="4">
        <v>158809.20000000001</v>
      </c>
      <c r="D7509" s="15" t="s">
        <v>90</v>
      </c>
      <c r="E7509" t="s">
        <v>96</v>
      </c>
      <c r="F7509">
        <v>0</v>
      </c>
    </row>
    <row r="7510" spans="1:6">
      <c r="A7510" s="7">
        <v>44489</v>
      </c>
      <c r="B7510" t="s">
        <v>0</v>
      </c>
      <c r="C7510" s="4">
        <v>157864.34</v>
      </c>
      <c r="D7510" s="15" t="s">
        <v>90</v>
      </c>
      <c r="E7510" t="s">
        <v>96</v>
      </c>
      <c r="F7510">
        <v>0</v>
      </c>
    </row>
    <row r="7511" spans="1:6">
      <c r="A7511" s="7">
        <v>44490</v>
      </c>
      <c r="B7511" t="s">
        <v>0</v>
      </c>
      <c r="C7511" s="4">
        <v>140032.92000000001</v>
      </c>
      <c r="D7511" s="15" t="s">
        <v>90</v>
      </c>
      <c r="E7511" t="s">
        <v>96</v>
      </c>
      <c r="F7511">
        <v>0</v>
      </c>
    </row>
    <row r="7512" spans="1:6">
      <c r="A7512" s="7">
        <v>44491</v>
      </c>
      <c r="B7512" t="s">
        <v>0</v>
      </c>
      <c r="C7512" s="4">
        <v>150527.51999999999</v>
      </c>
      <c r="D7512" s="15" t="s">
        <v>90</v>
      </c>
      <c r="E7512" t="s">
        <v>96</v>
      </c>
      <c r="F7512">
        <v>1</v>
      </c>
    </row>
    <row r="7513" spans="1:6">
      <c r="A7513" s="7">
        <v>44492</v>
      </c>
      <c r="B7513" t="s">
        <v>0</v>
      </c>
      <c r="C7513" s="4">
        <v>147397.79999999999</v>
      </c>
      <c r="D7513" s="15" t="s">
        <v>90</v>
      </c>
      <c r="E7513" t="s">
        <v>96</v>
      </c>
      <c r="F7513">
        <v>0</v>
      </c>
    </row>
    <row r="7514" spans="1:6">
      <c r="A7514" s="7">
        <v>44493</v>
      </c>
      <c r="B7514" t="s">
        <v>0</v>
      </c>
      <c r="C7514" s="4">
        <v>151289.32</v>
      </c>
      <c r="D7514" s="15" t="s">
        <v>90</v>
      </c>
      <c r="E7514" t="s">
        <v>96</v>
      </c>
      <c r="F7514">
        <v>0</v>
      </c>
    </row>
    <row r="7515" spans="1:6">
      <c r="A7515" s="7">
        <v>44494</v>
      </c>
      <c r="B7515" t="s">
        <v>0</v>
      </c>
      <c r="C7515" s="4">
        <v>165622.10999999999</v>
      </c>
      <c r="D7515" s="15" t="s">
        <v>90</v>
      </c>
      <c r="E7515" t="s">
        <v>96</v>
      </c>
      <c r="F7515">
        <v>0</v>
      </c>
    </row>
    <row r="7516" spans="1:6">
      <c r="A7516" s="7">
        <v>44495</v>
      </c>
      <c r="B7516" t="s">
        <v>0</v>
      </c>
      <c r="C7516" s="4">
        <v>146525.6</v>
      </c>
      <c r="D7516" s="15" t="s">
        <v>90</v>
      </c>
      <c r="E7516" t="s">
        <v>96</v>
      </c>
      <c r="F7516">
        <v>0</v>
      </c>
    </row>
    <row r="7517" spans="1:6">
      <c r="A7517" s="7">
        <v>44496</v>
      </c>
      <c r="B7517" t="s">
        <v>0</v>
      </c>
      <c r="C7517" s="4">
        <v>134387.94</v>
      </c>
      <c r="D7517" s="15" t="s">
        <v>90</v>
      </c>
      <c r="E7517" t="s">
        <v>96</v>
      </c>
      <c r="F7517">
        <v>0</v>
      </c>
    </row>
    <row r="7518" spans="1:6">
      <c r="A7518" s="7">
        <v>44497</v>
      </c>
      <c r="B7518" t="s">
        <v>0</v>
      </c>
      <c r="C7518" s="4">
        <v>140032.20000000001</v>
      </c>
      <c r="D7518" s="15" t="s">
        <v>90</v>
      </c>
      <c r="E7518" t="s">
        <v>96</v>
      </c>
      <c r="F7518">
        <v>0</v>
      </c>
    </row>
    <row r="7519" spans="1:6">
      <c r="A7519" s="7">
        <v>44498</v>
      </c>
      <c r="B7519" t="s">
        <v>0</v>
      </c>
      <c r="C7519" s="4">
        <v>136203.57</v>
      </c>
      <c r="D7519" s="15" t="s">
        <v>90</v>
      </c>
      <c r="E7519" t="s">
        <v>96</v>
      </c>
      <c r="F7519">
        <v>0</v>
      </c>
    </row>
    <row r="7520" spans="1:6">
      <c r="A7520" s="7">
        <v>44499</v>
      </c>
      <c r="B7520" t="s">
        <v>0</v>
      </c>
      <c r="C7520" s="4">
        <v>120186.94</v>
      </c>
      <c r="D7520" s="15" t="s">
        <v>90</v>
      </c>
      <c r="E7520" t="s">
        <v>96</v>
      </c>
      <c r="F7520">
        <v>0</v>
      </c>
    </row>
    <row r="7521" spans="1:6">
      <c r="A7521" s="7">
        <v>44500</v>
      </c>
      <c r="B7521" t="s">
        <v>0</v>
      </c>
      <c r="C7521" s="4">
        <v>140849.54999999999</v>
      </c>
      <c r="D7521" s="15" t="s">
        <v>90</v>
      </c>
      <c r="E7521" t="s">
        <v>96</v>
      </c>
      <c r="F7521">
        <v>0</v>
      </c>
    </row>
    <row r="7522" spans="1:6">
      <c r="A7522" s="7">
        <v>44501</v>
      </c>
      <c r="B7522" t="s">
        <v>0</v>
      </c>
      <c r="C7522" s="4">
        <v>165493.64000000001</v>
      </c>
      <c r="D7522" s="15" t="s">
        <v>90</v>
      </c>
      <c r="E7522" t="s">
        <v>96</v>
      </c>
      <c r="F7522">
        <v>0</v>
      </c>
    </row>
    <row r="7523" spans="1:6">
      <c r="A7523" s="7">
        <v>44502</v>
      </c>
      <c r="B7523" t="s">
        <v>0</v>
      </c>
      <c r="C7523" s="4">
        <v>173907.84</v>
      </c>
      <c r="D7523" s="15" t="s">
        <v>90</v>
      </c>
      <c r="E7523" t="s">
        <v>96</v>
      </c>
      <c r="F7523">
        <v>0</v>
      </c>
    </row>
    <row r="7524" spans="1:6">
      <c r="A7524" s="7">
        <v>44503</v>
      </c>
      <c r="B7524" t="s">
        <v>0</v>
      </c>
      <c r="C7524" s="4">
        <v>170361.16</v>
      </c>
      <c r="D7524" s="15" t="s">
        <v>90</v>
      </c>
      <c r="E7524" t="s">
        <v>96</v>
      </c>
      <c r="F7524">
        <v>0</v>
      </c>
    </row>
    <row r="7525" spans="1:6">
      <c r="A7525" s="7">
        <v>44504</v>
      </c>
      <c r="B7525" t="s">
        <v>0</v>
      </c>
      <c r="C7525" s="4">
        <v>165271</v>
      </c>
      <c r="D7525" s="15" t="s">
        <v>90</v>
      </c>
      <c r="E7525" t="s">
        <v>96</v>
      </c>
      <c r="F7525">
        <v>1</v>
      </c>
    </row>
    <row r="7526" spans="1:6">
      <c r="A7526" s="7">
        <v>44505</v>
      </c>
      <c r="B7526" t="s">
        <v>0</v>
      </c>
      <c r="C7526" s="4">
        <v>160127.63</v>
      </c>
      <c r="D7526" s="15" t="s">
        <v>90</v>
      </c>
      <c r="E7526" t="s">
        <v>96</v>
      </c>
      <c r="F7526">
        <v>0</v>
      </c>
    </row>
    <row r="7527" spans="1:6">
      <c r="A7527" s="7">
        <v>44506</v>
      </c>
      <c r="B7527" t="s">
        <v>0</v>
      </c>
      <c r="C7527" s="4">
        <v>161170.62</v>
      </c>
      <c r="D7527" s="15" t="s">
        <v>90</v>
      </c>
      <c r="E7527" t="s">
        <v>96</v>
      </c>
      <c r="F7527">
        <v>0</v>
      </c>
    </row>
    <row r="7528" spans="1:6">
      <c r="A7528" s="7">
        <v>44507</v>
      </c>
      <c r="B7528" t="s">
        <v>0</v>
      </c>
      <c r="C7528" s="4">
        <v>158968.44</v>
      </c>
      <c r="D7528" s="15" t="s">
        <v>90</v>
      </c>
      <c r="E7528" t="s">
        <v>96</v>
      </c>
      <c r="F7528">
        <v>0</v>
      </c>
    </row>
    <row r="7529" spans="1:6">
      <c r="A7529" s="7">
        <v>44508</v>
      </c>
      <c r="B7529" t="s">
        <v>0</v>
      </c>
      <c r="C7529" s="4">
        <v>194231.6</v>
      </c>
      <c r="D7529" s="15" t="s">
        <v>90</v>
      </c>
      <c r="E7529" t="s">
        <v>96</v>
      </c>
      <c r="F7529">
        <v>0</v>
      </c>
    </row>
    <row r="7530" spans="1:6">
      <c r="A7530" s="7">
        <v>44509</v>
      </c>
      <c r="B7530" t="s">
        <v>0</v>
      </c>
      <c r="C7530" s="4">
        <v>172465.71</v>
      </c>
      <c r="D7530" s="15" t="s">
        <v>90</v>
      </c>
      <c r="E7530" t="s">
        <v>96</v>
      </c>
      <c r="F7530">
        <v>0</v>
      </c>
    </row>
    <row r="7531" spans="1:6">
      <c r="A7531" s="7">
        <v>44510</v>
      </c>
      <c r="B7531" t="s">
        <v>0</v>
      </c>
      <c r="C7531" s="4">
        <v>174878.55</v>
      </c>
      <c r="D7531" s="15" t="s">
        <v>90</v>
      </c>
      <c r="E7531" t="s">
        <v>96</v>
      </c>
      <c r="F7531">
        <v>0</v>
      </c>
    </row>
    <row r="7532" spans="1:6">
      <c r="A7532" s="7">
        <v>44511</v>
      </c>
      <c r="B7532" t="s">
        <v>0</v>
      </c>
      <c r="C7532" s="4">
        <v>185241.75</v>
      </c>
      <c r="D7532" s="15" t="s">
        <v>90</v>
      </c>
      <c r="E7532" t="s">
        <v>96</v>
      </c>
      <c r="F7532">
        <v>1</v>
      </c>
    </row>
    <row r="7533" spans="1:6">
      <c r="A7533" s="7">
        <v>44512</v>
      </c>
      <c r="B7533" t="s">
        <v>0</v>
      </c>
      <c r="C7533" s="4">
        <v>179412.8</v>
      </c>
      <c r="D7533" s="15" t="s">
        <v>90</v>
      </c>
      <c r="E7533" t="s">
        <v>96</v>
      </c>
      <c r="F7533">
        <v>0</v>
      </c>
    </row>
    <row r="7534" spans="1:6">
      <c r="A7534" s="7">
        <v>44513</v>
      </c>
      <c r="B7534" t="s">
        <v>0</v>
      </c>
      <c r="C7534" s="4">
        <v>193659.7</v>
      </c>
      <c r="D7534" s="15" t="s">
        <v>90</v>
      </c>
      <c r="E7534" t="s">
        <v>96</v>
      </c>
      <c r="F7534">
        <v>0</v>
      </c>
    </row>
    <row r="7535" spans="1:6">
      <c r="A7535" s="7">
        <v>44514</v>
      </c>
      <c r="B7535" t="s">
        <v>0</v>
      </c>
      <c r="C7535" s="4">
        <v>176705.14</v>
      </c>
      <c r="D7535" s="15" t="s">
        <v>90</v>
      </c>
      <c r="E7535" t="s">
        <v>96</v>
      </c>
      <c r="F7535">
        <v>0</v>
      </c>
    </row>
    <row r="7536" spans="1:6">
      <c r="A7536" s="7">
        <v>44515</v>
      </c>
      <c r="B7536" t="s">
        <v>0</v>
      </c>
      <c r="C7536" s="4">
        <v>185868.72</v>
      </c>
      <c r="D7536" s="15" t="s">
        <v>90</v>
      </c>
      <c r="E7536" t="s">
        <v>96</v>
      </c>
      <c r="F7536">
        <v>0</v>
      </c>
    </row>
    <row r="7537" spans="1:6">
      <c r="A7537" s="7">
        <v>44516</v>
      </c>
      <c r="B7537" t="s">
        <v>0</v>
      </c>
      <c r="C7537" s="4">
        <v>172159</v>
      </c>
      <c r="D7537" s="15" t="s">
        <v>90</v>
      </c>
      <c r="E7537" t="s">
        <v>96</v>
      </c>
      <c r="F7537">
        <v>0</v>
      </c>
    </row>
    <row r="7538" spans="1:6">
      <c r="A7538" s="7">
        <v>44517</v>
      </c>
      <c r="B7538" t="s">
        <v>0</v>
      </c>
      <c r="C7538" s="4">
        <v>184477.32</v>
      </c>
      <c r="D7538" s="15" t="s">
        <v>90</v>
      </c>
      <c r="E7538" t="s">
        <v>96</v>
      </c>
      <c r="F7538">
        <v>0</v>
      </c>
    </row>
    <row r="7539" spans="1:6">
      <c r="A7539" s="7">
        <v>44518</v>
      </c>
      <c r="B7539" t="s">
        <v>0</v>
      </c>
      <c r="C7539" s="4">
        <v>171583.64</v>
      </c>
      <c r="D7539" s="15" t="s">
        <v>90</v>
      </c>
      <c r="E7539" t="s">
        <v>96</v>
      </c>
      <c r="F7539">
        <v>0</v>
      </c>
    </row>
    <row r="7540" spans="1:6">
      <c r="A7540" s="7">
        <v>44519</v>
      </c>
      <c r="B7540" t="s">
        <v>0</v>
      </c>
      <c r="C7540" s="4">
        <v>166632.88</v>
      </c>
      <c r="D7540" s="15" t="s">
        <v>90</v>
      </c>
      <c r="E7540" t="s">
        <v>96</v>
      </c>
      <c r="F7540">
        <v>1</v>
      </c>
    </row>
    <row r="7541" spans="1:6">
      <c r="A7541" s="7">
        <v>44520</v>
      </c>
      <c r="B7541" t="s">
        <v>0</v>
      </c>
      <c r="C7541" s="4">
        <v>168770.32</v>
      </c>
      <c r="D7541" s="15" t="s">
        <v>90</v>
      </c>
      <c r="E7541" t="s">
        <v>96</v>
      </c>
      <c r="F7541">
        <v>0</v>
      </c>
    </row>
    <row r="7542" spans="1:6">
      <c r="A7542" s="7">
        <v>44521</v>
      </c>
      <c r="B7542" t="s">
        <v>0</v>
      </c>
      <c r="C7542" s="4">
        <v>181099.46</v>
      </c>
      <c r="D7542" s="15" t="s">
        <v>90</v>
      </c>
      <c r="E7542" t="s">
        <v>96</v>
      </c>
      <c r="F7542">
        <v>0</v>
      </c>
    </row>
    <row r="7543" spans="1:6">
      <c r="A7543" s="7">
        <v>44522</v>
      </c>
      <c r="B7543" t="s">
        <v>0</v>
      </c>
      <c r="C7543" s="4">
        <v>212147.44</v>
      </c>
      <c r="D7543" s="15" t="s">
        <v>90</v>
      </c>
      <c r="E7543" t="s">
        <v>96</v>
      </c>
      <c r="F7543">
        <v>0</v>
      </c>
    </row>
    <row r="7544" spans="1:6">
      <c r="A7544" s="7">
        <v>44523</v>
      </c>
      <c r="B7544" t="s">
        <v>0</v>
      </c>
      <c r="C7544" s="4">
        <v>175527.81</v>
      </c>
      <c r="D7544" s="15" t="s">
        <v>90</v>
      </c>
      <c r="E7544" t="s">
        <v>96</v>
      </c>
      <c r="F7544">
        <v>0</v>
      </c>
    </row>
    <row r="7545" spans="1:6">
      <c r="A7545" s="7">
        <v>44524</v>
      </c>
      <c r="B7545" t="s">
        <v>0</v>
      </c>
      <c r="C7545" s="4">
        <v>160387.10999999999</v>
      </c>
      <c r="D7545" s="15" t="s">
        <v>90</v>
      </c>
      <c r="E7545" t="s">
        <v>96</v>
      </c>
      <c r="F7545">
        <v>0</v>
      </c>
    </row>
    <row r="7546" spans="1:6">
      <c r="A7546" s="7">
        <v>44525</v>
      </c>
      <c r="B7546" t="s">
        <v>0</v>
      </c>
      <c r="C7546" s="4">
        <v>174871.87</v>
      </c>
      <c r="D7546" s="15" t="s">
        <v>90</v>
      </c>
      <c r="E7546" t="s">
        <v>96</v>
      </c>
      <c r="F7546">
        <v>1</v>
      </c>
    </row>
    <row r="7547" spans="1:6">
      <c r="A7547" s="7">
        <v>44526</v>
      </c>
      <c r="B7547" t="s">
        <v>0</v>
      </c>
      <c r="C7547" s="4">
        <v>175032.06</v>
      </c>
      <c r="D7547" s="15" t="s">
        <v>90</v>
      </c>
      <c r="E7547" t="s">
        <v>96</v>
      </c>
      <c r="F7547">
        <v>0</v>
      </c>
    </row>
    <row r="7548" spans="1:6">
      <c r="A7548" s="7">
        <v>44527</v>
      </c>
      <c r="B7548" t="s">
        <v>0</v>
      </c>
      <c r="C7548" s="4">
        <v>187227.6</v>
      </c>
      <c r="D7548" s="15" t="s">
        <v>90</v>
      </c>
      <c r="E7548" t="s">
        <v>96</v>
      </c>
      <c r="F7548">
        <v>0</v>
      </c>
    </row>
    <row r="7549" spans="1:6">
      <c r="A7549" s="7">
        <v>44528</v>
      </c>
      <c r="B7549" t="s">
        <v>0</v>
      </c>
      <c r="C7549" s="4">
        <v>184701.44</v>
      </c>
      <c r="D7549" s="15" t="s">
        <v>90</v>
      </c>
      <c r="E7549" t="s">
        <v>96</v>
      </c>
      <c r="F7549">
        <v>0</v>
      </c>
    </row>
    <row r="7550" spans="1:6">
      <c r="A7550" s="7">
        <v>44529</v>
      </c>
      <c r="B7550" t="s">
        <v>0</v>
      </c>
      <c r="C7550" s="4">
        <v>211905.6</v>
      </c>
      <c r="D7550" s="15" t="s">
        <v>90</v>
      </c>
      <c r="E7550" t="s">
        <v>96</v>
      </c>
      <c r="F7550">
        <v>0</v>
      </c>
    </row>
    <row r="7551" spans="1:6">
      <c r="A7551" s="7">
        <v>44530</v>
      </c>
      <c r="B7551" t="s">
        <v>0</v>
      </c>
      <c r="C7551" s="4">
        <v>155829</v>
      </c>
      <c r="D7551" s="15" t="s">
        <v>90</v>
      </c>
      <c r="E7551" t="s">
        <v>96</v>
      </c>
      <c r="F7551">
        <v>1</v>
      </c>
    </row>
    <row r="7552" spans="1:6">
      <c r="A7552" s="7">
        <v>44531</v>
      </c>
      <c r="B7552" t="s">
        <v>0</v>
      </c>
      <c r="C7552" s="4">
        <v>164477.56</v>
      </c>
      <c r="D7552" s="15" t="s">
        <v>90</v>
      </c>
      <c r="E7552" t="s">
        <v>96</v>
      </c>
      <c r="F7552">
        <v>0</v>
      </c>
    </row>
    <row r="7553" spans="1:6">
      <c r="A7553" s="7">
        <v>44532</v>
      </c>
      <c r="B7553" t="s">
        <v>0</v>
      </c>
      <c r="C7553" s="4">
        <v>143143.73000000001</v>
      </c>
      <c r="D7553" s="15" t="s">
        <v>90</v>
      </c>
      <c r="E7553" t="s">
        <v>96</v>
      </c>
      <c r="F7553">
        <v>1</v>
      </c>
    </row>
    <row r="7554" spans="1:6">
      <c r="A7554" s="7">
        <v>44533</v>
      </c>
      <c r="B7554" t="s">
        <v>0</v>
      </c>
      <c r="C7554" s="4">
        <v>144282.06</v>
      </c>
      <c r="D7554" s="15" t="s">
        <v>90</v>
      </c>
      <c r="E7554" t="s">
        <v>96</v>
      </c>
      <c r="F7554">
        <v>0</v>
      </c>
    </row>
    <row r="7555" spans="1:6">
      <c r="A7555" s="7">
        <v>44534</v>
      </c>
      <c r="B7555" t="s">
        <v>0</v>
      </c>
      <c r="C7555" s="4">
        <v>156222.39999999999</v>
      </c>
      <c r="D7555" s="15" t="s">
        <v>90</v>
      </c>
      <c r="E7555" t="s">
        <v>96</v>
      </c>
      <c r="F7555">
        <v>0</v>
      </c>
    </row>
    <row r="7556" spans="1:6">
      <c r="A7556" s="7">
        <v>44535</v>
      </c>
      <c r="B7556" t="s">
        <v>0</v>
      </c>
      <c r="C7556" s="4">
        <v>178530.6</v>
      </c>
      <c r="D7556" s="15" t="s">
        <v>90</v>
      </c>
      <c r="E7556" t="s">
        <v>96</v>
      </c>
      <c r="F7556">
        <v>0</v>
      </c>
    </row>
    <row r="7557" spans="1:6">
      <c r="A7557" s="7">
        <v>44536</v>
      </c>
      <c r="B7557" t="s">
        <v>0</v>
      </c>
      <c r="C7557" s="4">
        <v>210278.04</v>
      </c>
      <c r="D7557" s="15" t="s">
        <v>90</v>
      </c>
      <c r="E7557" t="s">
        <v>96</v>
      </c>
      <c r="F7557">
        <v>0</v>
      </c>
    </row>
    <row r="7558" spans="1:6">
      <c r="A7558" s="7">
        <v>44537</v>
      </c>
      <c r="B7558" t="s">
        <v>0</v>
      </c>
      <c r="C7558" s="4">
        <v>170094.2</v>
      </c>
      <c r="D7558" s="15" t="s">
        <v>90</v>
      </c>
      <c r="E7558" t="s">
        <v>96</v>
      </c>
      <c r="F7558">
        <v>0</v>
      </c>
    </row>
    <row r="7559" spans="1:6">
      <c r="A7559" s="7">
        <v>44538</v>
      </c>
      <c r="B7559" t="s">
        <v>0</v>
      </c>
      <c r="C7559" s="4">
        <v>164502.24</v>
      </c>
      <c r="D7559" s="15" t="s">
        <v>90</v>
      </c>
      <c r="E7559" t="s">
        <v>96</v>
      </c>
      <c r="F7559">
        <v>0</v>
      </c>
    </row>
    <row r="7560" spans="1:6">
      <c r="A7560" s="7">
        <v>44539</v>
      </c>
      <c r="B7560" t="s">
        <v>0</v>
      </c>
      <c r="C7560" s="4">
        <v>169301.3</v>
      </c>
      <c r="D7560" s="15" t="s">
        <v>90</v>
      </c>
      <c r="E7560" t="s">
        <v>96</v>
      </c>
      <c r="F7560">
        <v>1</v>
      </c>
    </row>
    <row r="7561" spans="1:6">
      <c r="A7561" s="7">
        <v>44540</v>
      </c>
      <c r="B7561" t="s">
        <v>0</v>
      </c>
      <c r="C7561" s="4">
        <v>147118.26</v>
      </c>
      <c r="D7561" s="15" t="s">
        <v>90</v>
      </c>
      <c r="E7561" t="s">
        <v>96</v>
      </c>
      <c r="F7561">
        <v>0</v>
      </c>
    </row>
    <row r="7562" spans="1:6">
      <c r="A7562" s="7">
        <v>44541</v>
      </c>
      <c r="B7562" t="s">
        <v>0</v>
      </c>
      <c r="C7562" s="4">
        <v>166455.12</v>
      </c>
      <c r="D7562" s="15" t="s">
        <v>90</v>
      </c>
      <c r="E7562" t="s">
        <v>96</v>
      </c>
      <c r="F7562">
        <v>0</v>
      </c>
    </row>
    <row r="7563" spans="1:6">
      <c r="A7563" s="7">
        <v>44542</v>
      </c>
      <c r="B7563" t="s">
        <v>0</v>
      </c>
      <c r="C7563" s="4">
        <v>168619.23</v>
      </c>
      <c r="D7563" s="15" t="s">
        <v>90</v>
      </c>
      <c r="E7563" t="s">
        <v>96</v>
      </c>
      <c r="F7563">
        <v>0</v>
      </c>
    </row>
    <row r="7564" spans="1:6">
      <c r="A7564" s="7">
        <v>44543</v>
      </c>
      <c r="B7564" t="s">
        <v>0</v>
      </c>
      <c r="C7564" s="4">
        <v>196499.6</v>
      </c>
      <c r="D7564" s="15" t="s">
        <v>90</v>
      </c>
      <c r="E7564" t="s">
        <v>96</v>
      </c>
      <c r="F7564">
        <v>0</v>
      </c>
    </row>
    <row r="7565" spans="1:6">
      <c r="A7565" s="7">
        <v>44544</v>
      </c>
      <c r="B7565" t="s">
        <v>0</v>
      </c>
      <c r="C7565" s="4">
        <v>170667</v>
      </c>
      <c r="D7565" s="15" t="s">
        <v>90</v>
      </c>
      <c r="E7565" t="s">
        <v>96</v>
      </c>
      <c r="F7565">
        <v>0</v>
      </c>
    </row>
    <row r="7566" spans="1:6">
      <c r="A7566" s="7">
        <v>44545</v>
      </c>
      <c r="B7566" t="s">
        <v>0</v>
      </c>
      <c r="C7566" s="4">
        <v>159466.43</v>
      </c>
      <c r="D7566" s="15" t="s">
        <v>90</v>
      </c>
      <c r="E7566" t="s">
        <v>96</v>
      </c>
      <c r="F7566">
        <v>0</v>
      </c>
    </row>
    <row r="7567" spans="1:6">
      <c r="A7567" s="7">
        <v>44546</v>
      </c>
      <c r="B7567" t="s">
        <v>0</v>
      </c>
      <c r="C7567" s="4">
        <v>151733.28</v>
      </c>
      <c r="D7567" s="15" t="s">
        <v>90</v>
      </c>
      <c r="E7567" t="s">
        <v>96</v>
      </c>
      <c r="F7567">
        <v>1</v>
      </c>
    </row>
    <row r="7568" spans="1:6">
      <c r="A7568" s="7">
        <v>44547</v>
      </c>
      <c r="B7568" t="s">
        <v>0</v>
      </c>
      <c r="C7568" s="4">
        <v>132666.29999999999</v>
      </c>
      <c r="D7568" s="15" t="s">
        <v>90</v>
      </c>
      <c r="E7568" t="s">
        <v>96</v>
      </c>
      <c r="F7568">
        <v>1</v>
      </c>
    </row>
    <row r="7569" spans="1:6">
      <c r="A7569" s="7">
        <v>44548</v>
      </c>
      <c r="B7569" t="s">
        <v>0</v>
      </c>
      <c r="C7569" s="4">
        <v>139099.62</v>
      </c>
      <c r="D7569" s="15" t="s">
        <v>90</v>
      </c>
      <c r="E7569" t="s">
        <v>96</v>
      </c>
      <c r="F7569">
        <v>0</v>
      </c>
    </row>
    <row r="7570" spans="1:6">
      <c r="A7570" s="7">
        <v>44549</v>
      </c>
      <c r="B7570" t="s">
        <v>0</v>
      </c>
      <c r="C7570" s="4">
        <v>163057.37</v>
      </c>
      <c r="D7570" s="15" t="s">
        <v>90</v>
      </c>
      <c r="E7570" t="s">
        <v>96</v>
      </c>
      <c r="F7570">
        <v>0</v>
      </c>
    </row>
    <row r="7571" spans="1:6">
      <c r="A7571" s="7">
        <v>44550</v>
      </c>
      <c r="B7571" t="s">
        <v>0</v>
      </c>
      <c r="C7571" s="4">
        <v>183911.53</v>
      </c>
      <c r="D7571" s="15" t="s">
        <v>90</v>
      </c>
      <c r="E7571" t="s">
        <v>96</v>
      </c>
      <c r="F7571">
        <v>0</v>
      </c>
    </row>
    <row r="7572" spans="1:6">
      <c r="A7572" s="7">
        <v>44551</v>
      </c>
      <c r="B7572" t="s">
        <v>0</v>
      </c>
      <c r="C7572" s="4">
        <v>173947.37</v>
      </c>
      <c r="D7572" s="15" t="s">
        <v>90</v>
      </c>
      <c r="E7572" t="s">
        <v>96</v>
      </c>
      <c r="F7572">
        <v>1</v>
      </c>
    </row>
    <row r="7573" spans="1:6">
      <c r="A7573" s="7">
        <v>44552</v>
      </c>
      <c r="B7573" t="s">
        <v>0</v>
      </c>
      <c r="C7573" s="4">
        <v>174573.24</v>
      </c>
      <c r="D7573" s="15" t="s">
        <v>90</v>
      </c>
      <c r="E7573" t="s">
        <v>96</v>
      </c>
      <c r="F7573">
        <v>1</v>
      </c>
    </row>
    <row r="7574" spans="1:6">
      <c r="A7574" s="7">
        <v>44553</v>
      </c>
      <c r="B7574" t="s">
        <v>0</v>
      </c>
      <c r="C7574" s="4">
        <v>142125.32</v>
      </c>
      <c r="D7574" s="15" t="s">
        <v>90</v>
      </c>
      <c r="E7574" t="s">
        <v>96</v>
      </c>
      <c r="F7574">
        <v>0</v>
      </c>
    </row>
    <row r="7575" spans="1:6">
      <c r="A7575" s="7">
        <v>44554</v>
      </c>
      <c r="B7575" t="s">
        <v>0</v>
      </c>
      <c r="C7575" s="4">
        <v>141745.68</v>
      </c>
      <c r="D7575" s="15" t="s">
        <v>90</v>
      </c>
      <c r="E7575" t="s">
        <v>96</v>
      </c>
      <c r="F7575">
        <v>1</v>
      </c>
    </row>
    <row r="7576" spans="1:6">
      <c r="A7576" s="7">
        <v>44555</v>
      </c>
      <c r="B7576" t="s">
        <v>0</v>
      </c>
      <c r="C7576" s="4">
        <v>144202.18</v>
      </c>
      <c r="D7576" s="15" t="s">
        <v>90</v>
      </c>
      <c r="E7576" t="s">
        <v>96</v>
      </c>
      <c r="F7576">
        <v>0</v>
      </c>
    </row>
    <row r="7577" spans="1:6">
      <c r="A7577" s="7">
        <v>44556</v>
      </c>
      <c r="B7577" t="s">
        <v>0</v>
      </c>
      <c r="C7577" s="4">
        <v>158130.72</v>
      </c>
      <c r="D7577" s="15" t="s">
        <v>90</v>
      </c>
      <c r="E7577" t="s">
        <v>96</v>
      </c>
      <c r="F7577">
        <v>0</v>
      </c>
    </row>
    <row r="7578" spans="1:6">
      <c r="A7578" s="7">
        <v>44557</v>
      </c>
      <c r="B7578" t="s">
        <v>0</v>
      </c>
      <c r="C7578" s="4">
        <v>199853.88</v>
      </c>
      <c r="D7578" s="15" t="s">
        <v>90</v>
      </c>
      <c r="E7578" t="s">
        <v>96</v>
      </c>
      <c r="F7578">
        <v>1</v>
      </c>
    </row>
    <row r="7579" spans="1:6">
      <c r="A7579" s="7">
        <v>44558</v>
      </c>
      <c r="B7579" t="s">
        <v>0</v>
      </c>
      <c r="C7579" s="4">
        <v>187259.55</v>
      </c>
      <c r="D7579" s="15" t="s">
        <v>90</v>
      </c>
      <c r="E7579" t="s">
        <v>96</v>
      </c>
      <c r="F7579">
        <v>1</v>
      </c>
    </row>
    <row r="7580" spans="1:6">
      <c r="A7580" s="7">
        <v>44559</v>
      </c>
      <c r="B7580" t="s">
        <v>0</v>
      </c>
      <c r="C7580" s="4">
        <v>185111.44</v>
      </c>
      <c r="D7580" s="15" t="s">
        <v>90</v>
      </c>
      <c r="E7580" t="s">
        <v>96</v>
      </c>
      <c r="F7580">
        <v>1</v>
      </c>
    </row>
    <row r="7581" spans="1:6">
      <c r="A7581" s="7">
        <v>44560</v>
      </c>
      <c r="B7581" t="s">
        <v>0</v>
      </c>
      <c r="C7581" s="4">
        <v>180793.58</v>
      </c>
      <c r="D7581" s="15" t="s">
        <v>90</v>
      </c>
      <c r="E7581" t="s">
        <v>96</v>
      </c>
      <c r="F7581">
        <v>1</v>
      </c>
    </row>
    <row r="7582" spans="1:6">
      <c r="A7582" s="7">
        <v>44561</v>
      </c>
      <c r="B7582" t="s">
        <v>0</v>
      </c>
      <c r="C7582" s="4">
        <v>153907.56</v>
      </c>
      <c r="D7582" s="15" t="s">
        <v>90</v>
      </c>
      <c r="E7582" t="s">
        <v>96</v>
      </c>
      <c r="F7582">
        <v>0</v>
      </c>
    </row>
    <row r="7583" spans="1:6">
      <c r="A7583" s="7">
        <v>44562</v>
      </c>
      <c r="B7583" t="s">
        <v>0</v>
      </c>
      <c r="C7583" s="4">
        <v>164883.84</v>
      </c>
      <c r="D7583" s="15" t="s">
        <v>90</v>
      </c>
      <c r="E7583" t="s">
        <v>96</v>
      </c>
      <c r="F7583">
        <v>0</v>
      </c>
    </row>
    <row r="7584" spans="1:6">
      <c r="A7584" s="7">
        <v>44563</v>
      </c>
      <c r="B7584" t="s">
        <v>0</v>
      </c>
      <c r="C7584" s="4">
        <v>211334.39999999999</v>
      </c>
      <c r="D7584" s="15" t="s">
        <v>90</v>
      </c>
      <c r="E7584" t="s">
        <v>96</v>
      </c>
      <c r="F7584">
        <v>0</v>
      </c>
    </row>
    <row r="7585" spans="1:6">
      <c r="A7585" s="7">
        <v>44564</v>
      </c>
      <c r="B7585" t="s">
        <v>0</v>
      </c>
      <c r="C7585" s="4">
        <v>228847.2</v>
      </c>
      <c r="D7585" s="15" t="s">
        <v>90</v>
      </c>
      <c r="E7585" t="s">
        <v>96</v>
      </c>
      <c r="F7585">
        <v>0</v>
      </c>
    </row>
    <row r="7586" spans="1:6">
      <c r="A7586" s="7">
        <v>44565</v>
      </c>
      <c r="B7586" t="s">
        <v>0</v>
      </c>
      <c r="C7586" s="4">
        <v>195096.16</v>
      </c>
      <c r="D7586" s="15" t="s">
        <v>90</v>
      </c>
      <c r="E7586" t="s">
        <v>96</v>
      </c>
      <c r="F7586">
        <v>1</v>
      </c>
    </row>
    <row r="7587" spans="1:6">
      <c r="A7587" s="7">
        <v>44566</v>
      </c>
      <c r="B7587" t="s">
        <v>0</v>
      </c>
      <c r="C7587" s="4">
        <v>197396</v>
      </c>
      <c r="D7587" s="15" t="s">
        <v>90</v>
      </c>
      <c r="E7587" t="s">
        <v>96</v>
      </c>
      <c r="F7587">
        <v>0</v>
      </c>
    </row>
    <row r="7588" spans="1:6">
      <c r="A7588" s="7">
        <v>44567</v>
      </c>
      <c r="B7588" t="s">
        <v>0</v>
      </c>
      <c r="C7588" s="4">
        <v>193540.09</v>
      </c>
      <c r="D7588" s="15" t="s">
        <v>90</v>
      </c>
      <c r="E7588" t="s">
        <v>96</v>
      </c>
      <c r="F7588">
        <v>1</v>
      </c>
    </row>
    <row r="7589" spans="1:6">
      <c r="A7589" s="7">
        <v>44568</v>
      </c>
      <c r="B7589" t="s">
        <v>0</v>
      </c>
      <c r="C7589" s="4">
        <v>200070.2</v>
      </c>
      <c r="D7589" s="15" t="s">
        <v>90</v>
      </c>
      <c r="E7589" t="s">
        <v>96</v>
      </c>
      <c r="F7589">
        <v>0</v>
      </c>
    </row>
    <row r="7590" spans="1:6">
      <c r="A7590" s="7">
        <v>44569</v>
      </c>
      <c r="B7590" t="s">
        <v>0</v>
      </c>
      <c r="C7590" s="4">
        <v>217527.87</v>
      </c>
      <c r="D7590" s="15" t="s">
        <v>90</v>
      </c>
      <c r="E7590" t="s">
        <v>96</v>
      </c>
      <c r="F7590">
        <v>0</v>
      </c>
    </row>
    <row r="7591" spans="1:6">
      <c r="A7591" s="7">
        <v>44570</v>
      </c>
      <c r="B7591" t="s">
        <v>0</v>
      </c>
      <c r="C7591" s="4">
        <v>232152.95999999999</v>
      </c>
      <c r="D7591" s="15" t="s">
        <v>90</v>
      </c>
      <c r="E7591" t="s">
        <v>96</v>
      </c>
      <c r="F7591">
        <v>0</v>
      </c>
    </row>
    <row r="7592" spans="1:6">
      <c r="A7592" s="7">
        <v>44571</v>
      </c>
      <c r="B7592" t="s">
        <v>0</v>
      </c>
      <c r="C7592" s="4">
        <v>259671.67999999999</v>
      </c>
      <c r="D7592" s="15" t="s">
        <v>90</v>
      </c>
      <c r="E7592" t="s">
        <v>96</v>
      </c>
      <c r="F7592">
        <v>0</v>
      </c>
    </row>
    <row r="7593" spans="1:6">
      <c r="A7593" s="7">
        <v>44572</v>
      </c>
      <c r="B7593" t="s">
        <v>0</v>
      </c>
      <c r="C7593" s="4">
        <v>223846.42</v>
      </c>
      <c r="D7593" s="15" t="s">
        <v>90</v>
      </c>
      <c r="E7593" t="s">
        <v>96</v>
      </c>
      <c r="F7593">
        <v>0</v>
      </c>
    </row>
    <row r="7594" spans="1:6">
      <c r="A7594" s="7">
        <v>44573</v>
      </c>
      <c r="B7594" t="s">
        <v>0</v>
      </c>
      <c r="C7594" s="4">
        <v>224433.54</v>
      </c>
      <c r="D7594" s="15" t="s">
        <v>90</v>
      </c>
      <c r="E7594" t="s">
        <v>96</v>
      </c>
      <c r="F7594">
        <v>0</v>
      </c>
    </row>
    <row r="7595" spans="1:6">
      <c r="A7595" s="7">
        <v>44574</v>
      </c>
      <c r="B7595" t="s">
        <v>0</v>
      </c>
      <c r="C7595" s="4">
        <v>214823.25</v>
      </c>
      <c r="D7595" s="15" t="s">
        <v>90</v>
      </c>
      <c r="E7595" t="s">
        <v>96</v>
      </c>
      <c r="F7595">
        <v>1</v>
      </c>
    </row>
    <row r="7596" spans="1:6">
      <c r="A7596" s="7">
        <v>44575</v>
      </c>
      <c r="B7596" t="s">
        <v>0</v>
      </c>
      <c r="C7596" s="4">
        <v>230364.96</v>
      </c>
      <c r="D7596" s="15" t="s">
        <v>90</v>
      </c>
      <c r="E7596" t="s">
        <v>96</v>
      </c>
      <c r="F7596">
        <v>0</v>
      </c>
    </row>
    <row r="7597" spans="1:6">
      <c r="A7597" s="7">
        <v>44576</v>
      </c>
      <c r="B7597" t="s">
        <v>0</v>
      </c>
      <c r="C7597" s="4">
        <v>224376.32000000001</v>
      </c>
      <c r="D7597" s="15" t="s">
        <v>90</v>
      </c>
      <c r="E7597" t="s">
        <v>96</v>
      </c>
      <c r="F7597">
        <v>0</v>
      </c>
    </row>
    <row r="7598" spans="1:6">
      <c r="A7598" s="7">
        <v>44577</v>
      </c>
      <c r="B7598" t="s">
        <v>0</v>
      </c>
      <c r="C7598" s="4">
        <v>285400.28999999998</v>
      </c>
      <c r="D7598" s="15" t="s">
        <v>90</v>
      </c>
      <c r="E7598" t="s">
        <v>96</v>
      </c>
      <c r="F7598">
        <v>0</v>
      </c>
    </row>
    <row r="7599" spans="1:6">
      <c r="A7599" s="7">
        <v>44578</v>
      </c>
      <c r="B7599" t="s">
        <v>0</v>
      </c>
      <c r="C7599" s="4">
        <v>293732.18</v>
      </c>
      <c r="D7599" s="15" t="s">
        <v>90</v>
      </c>
      <c r="E7599" t="s">
        <v>96</v>
      </c>
      <c r="F7599">
        <v>1</v>
      </c>
    </row>
    <row r="7600" spans="1:6">
      <c r="A7600" s="7">
        <v>44579</v>
      </c>
      <c r="B7600" t="s">
        <v>0</v>
      </c>
      <c r="C7600" s="4">
        <v>285262.74</v>
      </c>
      <c r="D7600" s="15" t="s">
        <v>90</v>
      </c>
      <c r="E7600" t="s">
        <v>96</v>
      </c>
      <c r="F7600">
        <v>0</v>
      </c>
    </row>
    <row r="7601" spans="1:6">
      <c r="A7601" s="7">
        <v>44580</v>
      </c>
      <c r="B7601" t="s">
        <v>0</v>
      </c>
      <c r="C7601" s="4">
        <v>308549.59999999998</v>
      </c>
      <c r="D7601" s="15" t="s">
        <v>90</v>
      </c>
      <c r="E7601" t="s">
        <v>96</v>
      </c>
      <c r="F7601">
        <v>0</v>
      </c>
    </row>
    <row r="7602" spans="1:6">
      <c r="A7602" s="7">
        <v>44581</v>
      </c>
      <c r="B7602" t="s">
        <v>0</v>
      </c>
      <c r="C7602" s="4">
        <v>270330.45</v>
      </c>
      <c r="D7602" s="15" t="s">
        <v>90</v>
      </c>
      <c r="E7602" t="s">
        <v>96</v>
      </c>
      <c r="F7602">
        <v>1</v>
      </c>
    </row>
    <row r="7603" spans="1:6">
      <c r="A7603" s="7">
        <v>44582</v>
      </c>
      <c r="B7603" t="s">
        <v>0</v>
      </c>
      <c r="C7603" s="4">
        <v>250326.18</v>
      </c>
      <c r="D7603" s="15" t="s">
        <v>90</v>
      </c>
      <c r="E7603" t="s">
        <v>96</v>
      </c>
      <c r="F7603">
        <v>1</v>
      </c>
    </row>
    <row r="7604" spans="1:6">
      <c r="A7604" s="7">
        <v>44583</v>
      </c>
      <c r="B7604" t="s">
        <v>0</v>
      </c>
      <c r="C7604" s="4">
        <v>256335.18</v>
      </c>
      <c r="D7604" s="15" t="s">
        <v>90</v>
      </c>
      <c r="E7604" t="s">
        <v>96</v>
      </c>
      <c r="F7604">
        <v>0</v>
      </c>
    </row>
    <row r="7605" spans="1:6">
      <c r="A7605" s="7">
        <v>44584</v>
      </c>
      <c r="B7605" t="s">
        <v>0</v>
      </c>
      <c r="C7605" s="4">
        <v>266187.71999999997</v>
      </c>
      <c r="D7605" s="15" t="s">
        <v>90</v>
      </c>
      <c r="E7605" t="s">
        <v>96</v>
      </c>
      <c r="F7605">
        <v>0</v>
      </c>
    </row>
    <row r="7606" spans="1:6">
      <c r="A7606" s="7">
        <v>44585</v>
      </c>
      <c r="B7606" t="s">
        <v>0</v>
      </c>
      <c r="C7606" s="4">
        <v>304469.55</v>
      </c>
      <c r="D7606" s="15" t="s">
        <v>90</v>
      </c>
      <c r="E7606" t="s">
        <v>96</v>
      </c>
      <c r="F7606">
        <v>0</v>
      </c>
    </row>
    <row r="7607" spans="1:6">
      <c r="A7607" s="7">
        <v>44586</v>
      </c>
      <c r="B7607" t="s">
        <v>0</v>
      </c>
      <c r="C7607" s="4">
        <v>275231.87</v>
      </c>
      <c r="D7607" s="15" t="s">
        <v>90</v>
      </c>
      <c r="E7607" t="s">
        <v>96</v>
      </c>
      <c r="F7607">
        <v>0</v>
      </c>
    </row>
    <row r="7608" spans="1:6">
      <c r="A7608" s="7">
        <v>44587</v>
      </c>
      <c r="B7608" t="s">
        <v>0</v>
      </c>
      <c r="C7608" s="4">
        <v>286573.71999999997</v>
      </c>
      <c r="D7608" s="15" t="s">
        <v>90</v>
      </c>
      <c r="E7608" t="s">
        <v>96</v>
      </c>
      <c r="F7608">
        <v>1</v>
      </c>
    </row>
    <row r="7609" spans="1:6">
      <c r="A7609" s="7">
        <v>44588</v>
      </c>
      <c r="B7609" t="s">
        <v>0</v>
      </c>
      <c r="C7609" s="4">
        <v>288136.87</v>
      </c>
      <c r="D7609" s="15" t="s">
        <v>90</v>
      </c>
      <c r="E7609" t="s">
        <v>96</v>
      </c>
      <c r="F7609">
        <v>0</v>
      </c>
    </row>
    <row r="7610" spans="1:6">
      <c r="A7610" s="7">
        <v>44589</v>
      </c>
      <c r="B7610" t="s">
        <v>0</v>
      </c>
      <c r="C7610" s="4">
        <v>277403.68</v>
      </c>
      <c r="D7610" s="15" t="s">
        <v>90</v>
      </c>
      <c r="E7610" t="s">
        <v>96</v>
      </c>
      <c r="F7610">
        <v>0</v>
      </c>
    </row>
    <row r="7611" spans="1:6">
      <c r="A7611" s="7">
        <v>44590</v>
      </c>
      <c r="B7611" t="s">
        <v>0</v>
      </c>
      <c r="C7611" s="4">
        <v>297686.84000000003</v>
      </c>
      <c r="D7611" s="15" t="s">
        <v>90</v>
      </c>
      <c r="E7611" t="s">
        <v>96</v>
      </c>
      <c r="F7611">
        <v>0</v>
      </c>
    </row>
    <row r="7612" spans="1:6">
      <c r="A7612" s="7">
        <v>44591</v>
      </c>
      <c r="B7612" t="s">
        <v>0</v>
      </c>
      <c r="C7612" s="4">
        <v>304910.62</v>
      </c>
      <c r="D7612" s="15" t="s">
        <v>90</v>
      </c>
      <c r="E7612" t="s">
        <v>96</v>
      </c>
      <c r="F7612">
        <v>0</v>
      </c>
    </row>
    <row r="7613" spans="1:6">
      <c r="A7613" s="7">
        <v>44592</v>
      </c>
      <c r="B7613" t="s">
        <v>0</v>
      </c>
      <c r="C7613" s="4">
        <v>334775.44</v>
      </c>
      <c r="D7613" s="15" t="s">
        <v>90</v>
      </c>
      <c r="E7613" t="s">
        <v>96</v>
      </c>
      <c r="F7613">
        <v>0</v>
      </c>
    </row>
    <row r="7614" spans="1:6">
      <c r="A7614" s="7">
        <v>44593</v>
      </c>
      <c r="B7614" t="s">
        <v>0</v>
      </c>
      <c r="C7614" s="4">
        <v>273641.68</v>
      </c>
      <c r="D7614" s="15" t="s">
        <v>90</v>
      </c>
      <c r="E7614" t="s">
        <v>96</v>
      </c>
      <c r="F7614">
        <v>0</v>
      </c>
    </row>
    <row r="7615" spans="1:6">
      <c r="A7615" s="7">
        <v>44594</v>
      </c>
      <c r="B7615" t="s">
        <v>0</v>
      </c>
      <c r="C7615" s="4">
        <v>278906.74</v>
      </c>
      <c r="D7615" s="15" t="s">
        <v>90</v>
      </c>
      <c r="E7615" t="s">
        <v>96</v>
      </c>
      <c r="F7615">
        <v>0</v>
      </c>
    </row>
    <row r="7616" spans="1:6">
      <c r="A7616" s="7">
        <v>44595</v>
      </c>
      <c r="B7616" t="s">
        <v>0</v>
      </c>
      <c r="C7616" s="4">
        <v>278935.46999999997</v>
      </c>
      <c r="D7616" s="15" t="s">
        <v>90</v>
      </c>
      <c r="E7616" t="s">
        <v>96</v>
      </c>
      <c r="F7616">
        <v>0</v>
      </c>
    </row>
    <row r="7617" spans="1:6">
      <c r="A7617" s="7">
        <v>44596</v>
      </c>
      <c r="B7617" t="s">
        <v>0</v>
      </c>
      <c r="C7617" s="4">
        <v>278674.8</v>
      </c>
      <c r="D7617" s="15" t="s">
        <v>90</v>
      </c>
      <c r="E7617" t="s">
        <v>96</v>
      </c>
      <c r="F7617">
        <v>0</v>
      </c>
    </row>
    <row r="7618" spans="1:6">
      <c r="A7618" s="7">
        <v>44597</v>
      </c>
      <c r="B7618" t="s">
        <v>0</v>
      </c>
      <c r="C7618" s="4">
        <v>303767.03999999998</v>
      </c>
      <c r="D7618" s="15" t="s">
        <v>90</v>
      </c>
      <c r="E7618" t="s">
        <v>96</v>
      </c>
      <c r="F7618">
        <v>0</v>
      </c>
    </row>
    <row r="7619" spans="1:6">
      <c r="A7619" s="7">
        <v>44598</v>
      </c>
      <c r="B7619" t="s">
        <v>0</v>
      </c>
      <c r="C7619" s="4">
        <v>298062.37</v>
      </c>
      <c r="D7619" s="15" t="s">
        <v>90</v>
      </c>
      <c r="E7619" t="s">
        <v>96</v>
      </c>
      <c r="F7619">
        <v>0</v>
      </c>
    </row>
    <row r="7620" spans="1:6">
      <c r="A7620" s="7">
        <v>44599</v>
      </c>
      <c r="B7620" t="s">
        <v>0</v>
      </c>
      <c r="C7620" s="4">
        <v>307967.78999999998</v>
      </c>
      <c r="D7620" s="15" t="s">
        <v>90</v>
      </c>
      <c r="E7620" t="s">
        <v>96</v>
      </c>
      <c r="F7620">
        <v>0</v>
      </c>
    </row>
    <row r="7621" spans="1:6">
      <c r="A7621" s="7">
        <v>44600</v>
      </c>
      <c r="B7621" t="s">
        <v>0</v>
      </c>
      <c r="C7621" s="4">
        <v>263572.26</v>
      </c>
      <c r="D7621" s="15" t="s">
        <v>90</v>
      </c>
      <c r="E7621" t="s">
        <v>96</v>
      </c>
      <c r="F7621">
        <v>0</v>
      </c>
    </row>
    <row r="7622" spans="1:6">
      <c r="A7622" s="7">
        <v>44601</v>
      </c>
      <c r="B7622" t="s">
        <v>0</v>
      </c>
      <c r="C7622" s="4">
        <v>268381.08</v>
      </c>
      <c r="D7622" s="15" t="s">
        <v>90</v>
      </c>
      <c r="E7622" t="s">
        <v>96</v>
      </c>
      <c r="F7622">
        <v>1</v>
      </c>
    </row>
    <row r="7623" spans="1:6">
      <c r="A7623" s="7">
        <v>44602</v>
      </c>
      <c r="B7623" t="s">
        <v>0</v>
      </c>
      <c r="C7623" s="4">
        <v>252666.5</v>
      </c>
      <c r="D7623" s="15" t="s">
        <v>90</v>
      </c>
      <c r="E7623" t="s">
        <v>96</v>
      </c>
      <c r="F7623">
        <v>0</v>
      </c>
    </row>
    <row r="7624" spans="1:6">
      <c r="A7624" s="7">
        <v>44603</v>
      </c>
      <c r="B7624" t="s">
        <v>0</v>
      </c>
      <c r="C7624" s="4">
        <v>256462.56</v>
      </c>
      <c r="D7624" s="15" t="s">
        <v>90</v>
      </c>
      <c r="E7624" t="s">
        <v>96</v>
      </c>
      <c r="F7624">
        <v>0</v>
      </c>
    </row>
    <row r="7625" spans="1:6">
      <c r="A7625" s="7">
        <v>44604</v>
      </c>
      <c r="B7625" t="s">
        <v>0</v>
      </c>
      <c r="C7625" s="4">
        <v>260558.62</v>
      </c>
      <c r="D7625" s="15" t="s">
        <v>90</v>
      </c>
      <c r="E7625" t="s">
        <v>96</v>
      </c>
      <c r="F7625">
        <v>0</v>
      </c>
    </row>
    <row r="7626" spans="1:6">
      <c r="A7626" s="7">
        <v>44605</v>
      </c>
      <c r="B7626" t="s">
        <v>0</v>
      </c>
      <c r="C7626" s="4">
        <v>296590.64</v>
      </c>
      <c r="D7626" s="15" t="s">
        <v>90</v>
      </c>
      <c r="E7626" t="s">
        <v>96</v>
      </c>
      <c r="F7626">
        <v>0</v>
      </c>
    </row>
    <row r="7627" spans="1:6">
      <c r="A7627" s="7">
        <v>44606</v>
      </c>
      <c r="B7627" t="s">
        <v>0</v>
      </c>
      <c r="C7627" s="4">
        <v>336839.09</v>
      </c>
      <c r="D7627" s="15" t="s">
        <v>90</v>
      </c>
      <c r="E7627" t="s">
        <v>96</v>
      </c>
      <c r="F7627">
        <v>0</v>
      </c>
    </row>
    <row r="7628" spans="1:6">
      <c r="A7628" s="7">
        <v>44607</v>
      </c>
      <c r="B7628" t="s">
        <v>0</v>
      </c>
      <c r="C7628" s="4">
        <v>310614.26</v>
      </c>
      <c r="D7628" s="15" t="s">
        <v>90</v>
      </c>
      <c r="E7628" t="s">
        <v>96</v>
      </c>
      <c r="F7628">
        <v>0</v>
      </c>
    </row>
    <row r="7629" spans="1:6">
      <c r="A7629" s="7">
        <v>44608</v>
      </c>
      <c r="B7629" t="s">
        <v>0</v>
      </c>
      <c r="C7629" s="4">
        <v>304092.32</v>
      </c>
      <c r="D7629" s="15" t="s">
        <v>90</v>
      </c>
      <c r="E7629" t="s">
        <v>96</v>
      </c>
      <c r="F7629">
        <v>1</v>
      </c>
    </row>
    <row r="7630" spans="1:6">
      <c r="A7630" s="7">
        <v>44609</v>
      </c>
      <c r="B7630" t="s">
        <v>0</v>
      </c>
      <c r="C7630" s="4">
        <v>296140.09999999998</v>
      </c>
      <c r="D7630" s="15" t="s">
        <v>90</v>
      </c>
      <c r="E7630" t="s">
        <v>96</v>
      </c>
      <c r="F7630">
        <v>1</v>
      </c>
    </row>
    <row r="7631" spans="1:6">
      <c r="A7631" s="7">
        <v>44610</v>
      </c>
      <c r="B7631" t="s">
        <v>0</v>
      </c>
      <c r="C7631" s="4">
        <v>281663.95</v>
      </c>
      <c r="D7631" s="15" t="s">
        <v>90</v>
      </c>
      <c r="E7631" t="s">
        <v>96</v>
      </c>
      <c r="F7631">
        <v>1</v>
      </c>
    </row>
    <row r="7632" spans="1:6">
      <c r="A7632" s="7">
        <v>44611</v>
      </c>
      <c r="B7632" t="s">
        <v>0</v>
      </c>
      <c r="C7632" s="4">
        <v>300636.84000000003</v>
      </c>
      <c r="D7632" s="15" t="s">
        <v>90</v>
      </c>
      <c r="E7632" t="s">
        <v>96</v>
      </c>
      <c r="F7632">
        <v>0</v>
      </c>
    </row>
    <row r="7633" spans="1:6">
      <c r="A7633" s="7">
        <v>44612</v>
      </c>
      <c r="B7633" t="s">
        <v>0</v>
      </c>
      <c r="C7633" s="4">
        <v>335349.33</v>
      </c>
      <c r="D7633" s="15" t="s">
        <v>90</v>
      </c>
      <c r="E7633" t="s">
        <v>96</v>
      </c>
      <c r="F7633">
        <v>0</v>
      </c>
    </row>
    <row r="7634" spans="1:6">
      <c r="A7634" s="7">
        <v>44613</v>
      </c>
      <c r="B7634" t="s">
        <v>0</v>
      </c>
      <c r="C7634" s="4">
        <v>358307.64</v>
      </c>
      <c r="D7634" s="15" t="s">
        <v>90</v>
      </c>
      <c r="E7634" t="s">
        <v>96</v>
      </c>
      <c r="F7634">
        <v>0</v>
      </c>
    </row>
    <row r="7635" spans="1:6">
      <c r="A7635" s="7">
        <v>44614</v>
      </c>
      <c r="B7635" t="s">
        <v>0</v>
      </c>
      <c r="C7635" s="4">
        <v>323386.40000000002</v>
      </c>
      <c r="D7635" s="15" t="s">
        <v>90</v>
      </c>
      <c r="E7635" t="s">
        <v>96</v>
      </c>
      <c r="F7635">
        <v>0</v>
      </c>
    </row>
    <row r="7636" spans="1:6">
      <c r="A7636" s="7">
        <v>44615</v>
      </c>
      <c r="B7636" t="s">
        <v>0</v>
      </c>
      <c r="C7636" s="4">
        <v>293333.7</v>
      </c>
      <c r="D7636" s="15" t="s">
        <v>90</v>
      </c>
      <c r="E7636" t="s">
        <v>96</v>
      </c>
      <c r="F7636">
        <v>0</v>
      </c>
    </row>
    <row r="7637" spans="1:6">
      <c r="A7637" s="7">
        <v>44616</v>
      </c>
      <c r="B7637" t="s">
        <v>0</v>
      </c>
      <c r="C7637" s="4">
        <v>292660.76</v>
      </c>
      <c r="D7637" s="15" t="s">
        <v>90</v>
      </c>
      <c r="E7637" t="s">
        <v>96</v>
      </c>
      <c r="F7637">
        <v>1</v>
      </c>
    </row>
    <row r="7638" spans="1:6">
      <c r="A7638" s="7">
        <v>44617</v>
      </c>
      <c r="B7638" t="s">
        <v>0</v>
      </c>
      <c r="C7638" s="4">
        <v>287278.24</v>
      </c>
      <c r="D7638" s="15" t="s">
        <v>90</v>
      </c>
      <c r="E7638" t="s">
        <v>96</v>
      </c>
      <c r="F7638">
        <v>1</v>
      </c>
    </row>
    <row r="7639" spans="1:6">
      <c r="A7639" s="7">
        <v>44618</v>
      </c>
      <c r="B7639" t="s">
        <v>0</v>
      </c>
      <c r="C7639" s="4">
        <v>295767</v>
      </c>
      <c r="D7639" s="15" t="s">
        <v>90</v>
      </c>
      <c r="E7639" t="s">
        <v>96</v>
      </c>
      <c r="F7639">
        <v>0</v>
      </c>
    </row>
    <row r="7640" spans="1:6">
      <c r="A7640" s="7">
        <v>44619</v>
      </c>
      <c r="B7640" t="s">
        <v>0</v>
      </c>
      <c r="C7640" s="4">
        <v>320400.99</v>
      </c>
      <c r="D7640" s="15" t="s">
        <v>90</v>
      </c>
      <c r="E7640" t="s">
        <v>96</v>
      </c>
      <c r="F7640">
        <v>0</v>
      </c>
    </row>
    <row r="7641" spans="1:6">
      <c r="A7641" s="7">
        <v>44620</v>
      </c>
      <c r="B7641" t="s">
        <v>0</v>
      </c>
      <c r="C7641" s="4">
        <v>351337.32</v>
      </c>
      <c r="D7641" s="15" t="s">
        <v>90</v>
      </c>
      <c r="E7641" t="s">
        <v>96</v>
      </c>
      <c r="F7641">
        <v>0</v>
      </c>
    </row>
    <row r="7642" spans="1:6">
      <c r="A7642" s="7">
        <v>44621</v>
      </c>
      <c r="B7642" t="s">
        <v>0</v>
      </c>
      <c r="C7642" s="4">
        <v>276617.2</v>
      </c>
      <c r="D7642" s="15" t="s">
        <v>90</v>
      </c>
      <c r="E7642" t="s">
        <v>96</v>
      </c>
      <c r="F7642">
        <v>0</v>
      </c>
    </row>
    <row r="7643" spans="1:6">
      <c r="A7643" s="7">
        <v>44622</v>
      </c>
      <c r="B7643" t="s">
        <v>0</v>
      </c>
      <c r="C7643" s="4">
        <v>257879.43</v>
      </c>
      <c r="D7643" s="15" t="s">
        <v>90</v>
      </c>
      <c r="E7643" t="s">
        <v>96</v>
      </c>
      <c r="F7643">
        <v>1</v>
      </c>
    </row>
    <row r="7644" spans="1:6">
      <c r="A7644" s="7">
        <v>44623</v>
      </c>
      <c r="B7644" t="s">
        <v>0</v>
      </c>
      <c r="C7644" s="4">
        <v>249452.52</v>
      </c>
      <c r="D7644" s="15" t="s">
        <v>90</v>
      </c>
      <c r="E7644" t="s">
        <v>96</v>
      </c>
      <c r="F7644">
        <v>1</v>
      </c>
    </row>
    <row r="7645" spans="1:6">
      <c r="A7645" s="7">
        <v>44624</v>
      </c>
      <c r="B7645" t="s">
        <v>0</v>
      </c>
      <c r="C7645" s="4">
        <v>230450.19</v>
      </c>
      <c r="D7645" s="15" t="s">
        <v>90</v>
      </c>
      <c r="E7645" t="s">
        <v>96</v>
      </c>
      <c r="F7645">
        <v>1</v>
      </c>
    </row>
    <row r="7646" spans="1:6">
      <c r="A7646" s="7">
        <v>44625</v>
      </c>
      <c r="B7646" t="s">
        <v>0</v>
      </c>
      <c r="C7646" s="4">
        <v>293336.15999999997</v>
      </c>
      <c r="D7646" s="15" t="s">
        <v>90</v>
      </c>
      <c r="E7646" t="s">
        <v>96</v>
      </c>
      <c r="F7646">
        <v>0</v>
      </c>
    </row>
    <row r="7647" spans="1:6">
      <c r="A7647" s="7">
        <v>44626</v>
      </c>
      <c r="B7647" t="s">
        <v>0</v>
      </c>
      <c r="C7647" s="4">
        <v>293701.56</v>
      </c>
      <c r="D7647" s="15" t="s">
        <v>90</v>
      </c>
      <c r="E7647" t="s">
        <v>96</v>
      </c>
      <c r="F7647">
        <v>0</v>
      </c>
    </row>
    <row r="7648" spans="1:6">
      <c r="A7648" s="7">
        <v>44627</v>
      </c>
      <c r="B7648" t="s">
        <v>0</v>
      </c>
      <c r="C7648" s="4">
        <v>321749.76000000001</v>
      </c>
      <c r="D7648" s="15" t="s">
        <v>90</v>
      </c>
      <c r="E7648" t="s">
        <v>96</v>
      </c>
      <c r="F7648">
        <v>0</v>
      </c>
    </row>
    <row r="7649" spans="1:6">
      <c r="A7649" s="7">
        <v>44628</v>
      </c>
      <c r="B7649" t="s">
        <v>0</v>
      </c>
      <c r="C7649" s="4">
        <v>267021.37</v>
      </c>
      <c r="D7649" s="15" t="s">
        <v>90</v>
      </c>
      <c r="E7649" t="s">
        <v>96</v>
      </c>
      <c r="F7649">
        <v>0</v>
      </c>
    </row>
    <row r="7650" spans="1:6">
      <c r="A7650" s="7">
        <v>44629</v>
      </c>
      <c r="B7650" t="s">
        <v>0</v>
      </c>
      <c r="C7650" s="4">
        <v>248311.14</v>
      </c>
      <c r="D7650" s="15" t="s">
        <v>90</v>
      </c>
      <c r="E7650" t="s">
        <v>96</v>
      </c>
      <c r="F7650">
        <v>0</v>
      </c>
    </row>
    <row r="7651" spans="1:6">
      <c r="A7651" s="7">
        <v>44630</v>
      </c>
      <c r="B7651" t="s">
        <v>0</v>
      </c>
      <c r="C7651" s="4">
        <v>241610.85</v>
      </c>
      <c r="D7651" s="15" t="s">
        <v>90</v>
      </c>
      <c r="E7651" t="s">
        <v>96</v>
      </c>
      <c r="F7651">
        <v>1</v>
      </c>
    </row>
    <row r="7652" spans="1:6">
      <c r="A7652" s="7">
        <v>44631</v>
      </c>
      <c r="B7652" t="s">
        <v>0</v>
      </c>
      <c r="C7652" s="4">
        <v>203605.71</v>
      </c>
      <c r="D7652" s="15" t="s">
        <v>90</v>
      </c>
      <c r="E7652" t="s">
        <v>96</v>
      </c>
      <c r="F7652">
        <v>1</v>
      </c>
    </row>
    <row r="7653" spans="1:6">
      <c r="A7653" s="7">
        <v>44632</v>
      </c>
      <c r="B7653" t="s">
        <v>0</v>
      </c>
      <c r="C7653" s="4">
        <v>198475.1</v>
      </c>
      <c r="D7653" s="15" t="s">
        <v>90</v>
      </c>
      <c r="E7653" t="s">
        <v>96</v>
      </c>
      <c r="F7653">
        <v>0</v>
      </c>
    </row>
    <row r="7654" spans="1:6">
      <c r="A7654" s="7">
        <v>44633</v>
      </c>
      <c r="B7654" t="s">
        <v>0</v>
      </c>
      <c r="C7654" s="4">
        <v>204435</v>
      </c>
      <c r="D7654" s="15" t="s">
        <v>90</v>
      </c>
      <c r="E7654" t="s">
        <v>96</v>
      </c>
      <c r="F7654">
        <v>0</v>
      </c>
    </row>
    <row r="7655" spans="1:6">
      <c r="A7655" s="7">
        <v>44634</v>
      </c>
      <c r="B7655" t="s">
        <v>0</v>
      </c>
      <c r="C7655" s="4">
        <v>229442.88</v>
      </c>
      <c r="D7655" s="15" t="s">
        <v>90</v>
      </c>
      <c r="E7655" t="s">
        <v>96</v>
      </c>
      <c r="F7655">
        <v>1</v>
      </c>
    </row>
    <row r="7656" spans="1:6">
      <c r="A7656" s="7">
        <v>44635</v>
      </c>
      <c r="B7656" t="s">
        <v>0</v>
      </c>
      <c r="C7656" s="4">
        <v>192068.82</v>
      </c>
      <c r="D7656" s="15" t="s">
        <v>90</v>
      </c>
      <c r="E7656" t="s">
        <v>96</v>
      </c>
      <c r="F7656">
        <v>0</v>
      </c>
    </row>
    <row r="7657" spans="1:6">
      <c r="A7657" s="7">
        <v>44636</v>
      </c>
      <c r="B7657" t="s">
        <v>0</v>
      </c>
      <c r="C7657" s="4">
        <v>189265.5</v>
      </c>
      <c r="D7657" s="15" t="s">
        <v>90</v>
      </c>
      <c r="E7657" t="s">
        <v>96</v>
      </c>
      <c r="F7657">
        <v>0</v>
      </c>
    </row>
    <row r="7658" spans="1:6">
      <c r="A7658" s="7">
        <v>44637</v>
      </c>
      <c r="B7658" t="s">
        <v>0</v>
      </c>
      <c r="C7658" s="4">
        <v>176942.7</v>
      </c>
      <c r="D7658" s="15" t="s">
        <v>90</v>
      </c>
      <c r="E7658" t="s">
        <v>96</v>
      </c>
      <c r="F7658">
        <v>1</v>
      </c>
    </row>
    <row r="7659" spans="1:6">
      <c r="A7659" s="7">
        <v>44638</v>
      </c>
      <c r="B7659" t="s">
        <v>0</v>
      </c>
      <c r="C7659" s="4">
        <v>158005.85999999999</v>
      </c>
      <c r="D7659" s="15" t="s">
        <v>90</v>
      </c>
      <c r="E7659" t="s">
        <v>96</v>
      </c>
      <c r="F7659">
        <v>1</v>
      </c>
    </row>
    <row r="7660" spans="1:6">
      <c r="A7660" s="7">
        <v>44639</v>
      </c>
      <c r="B7660" t="s">
        <v>0</v>
      </c>
      <c r="C7660" s="4">
        <v>185844.3</v>
      </c>
      <c r="D7660" s="15" t="s">
        <v>90</v>
      </c>
      <c r="E7660" t="s">
        <v>96</v>
      </c>
      <c r="F7660">
        <v>0</v>
      </c>
    </row>
    <row r="7661" spans="1:6">
      <c r="A7661" s="7">
        <v>44640</v>
      </c>
      <c r="B7661" t="s">
        <v>0</v>
      </c>
      <c r="C7661" s="4">
        <v>195234.24</v>
      </c>
      <c r="D7661" s="15" t="s">
        <v>90</v>
      </c>
      <c r="E7661" t="s">
        <v>96</v>
      </c>
      <c r="F7661">
        <v>0</v>
      </c>
    </row>
    <row r="7662" spans="1:6">
      <c r="A7662" s="7">
        <v>44641</v>
      </c>
      <c r="B7662" t="s">
        <v>0</v>
      </c>
      <c r="C7662" s="4">
        <v>213066.89</v>
      </c>
      <c r="D7662" s="15" t="s">
        <v>90</v>
      </c>
      <c r="E7662" t="s">
        <v>96</v>
      </c>
      <c r="F7662">
        <v>1</v>
      </c>
    </row>
    <row r="7663" spans="1:6">
      <c r="A7663" s="7">
        <v>44642</v>
      </c>
      <c r="B7663" t="s">
        <v>0</v>
      </c>
      <c r="C7663" s="4">
        <v>177415.04000000001</v>
      </c>
      <c r="D7663" s="15" t="s">
        <v>90</v>
      </c>
      <c r="E7663" t="s">
        <v>96</v>
      </c>
      <c r="F7663">
        <v>1</v>
      </c>
    </row>
    <row r="7664" spans="1:6">
      <c r="A7664" s="7">
        <v>44643</v>
      </c>
      <c r="B7664" t="s">
        <v>0</v>
      </c>
      <c r="C7664" s="4">
        <v>170466.48</v>
      </c>
      <c r="D7664" s="15" t="s">
        <v>90</v>
      </c>
      <c r="E7664" t="s">
        <v>96</v>
      </c>
      <c r="F7664">
        <v>0</v>
      </c>
    </row>
    <row r="7665" spans="1:6">
      <c r="A7665" s="7">
        <v>44644</v>
      </c>
      <c r="B7665" t="s">
        <v>0</v>
      </c>
      <c r="C7665" s="4">
        <v>166591.62</v>
      </c>
      <c r="D7665" s="15" t="s">
        <v>90</v>
      </c>
      <c r="E7665" t="s">
        <v>96</v>
      </c>
      <c r="F7665">
        <v>1</v>
      </c>
    </row>
    <row r="7666" spans="1:6">
      <c r="A7666" s="7">
        <v>44645</v>
      </c>
      <c r="B7666" t="s">
        <v>0</v>
      </c>
      <c r="C7666" s="4">
        <v>179946.6</v>
      </c>
      <c r="D7666" s="15" t="s">
        <v>90</v>
      </c>
      <c r="E7666" t="s">
        <v>96</v>
      </c>
      <c r="F7666">
        <v>1</v>
      </c>
    </row>
    <row r="7667" spans="1:6">
      <c r="A7667" s="7">
        <v>44646</v>
      </c>
      <c r="B7667" t="s">
        <v>0</v>
      </c>
      <c r="C7667" s="4">
        <v>153881.28</v>
      </c>
      <c r="D7667" s="15" t="s">
        <v>90</v>
      </c>
      <c r="E7667" t="s">
        <v>96</v>
      </c>
      <c r="F7667">
        <v>0</v>
      </c>
    </row>
    <row r="7668" spans="1:6">
      <c r="A7668" s="7">
        <v>44647</v>
      </c>
      <c r="B7668" t="s">
        <v>0</v>
      </c>
      <c r="C7668" s="4">
        <v>200037.6</v>
      </c>
      <c r="D7668" s="15" t="s">
        <v>90</v>
      </c>
      <c r="E7668" t="s">
        <v>96</v>
      </c>
      <c r="F7668">
        <v>0</v>
      </c>
    </row>
    <row r="7669" spans="1:6">
      <c r="A7669" s="7">
        <v>44648</v>
      </c>
      <c r="B7669" t="s">
        <v>0</v>
      </c>
      <c r="C7669" s="4">
        <v>203278.38</v>
      </c>
      <c r="D7669" s="15" t="s">
        <v>90</v>
      </c>
      <c r="E7669" t="s">
        <v>96</v>
      </c>
      <c r="F7669">
        <v>1</v>
      </c>
    </row>
    <row r="7670" spans="1:6">
      <c r="A7670" s="7">
        <v>44649</v>
      </c>
      <c r="B7670" t="s">
        <v>0</v>
      </c>
      <c r="C7670" s="4">
        <v>185722.16</v>
      </c>
      <c r="D7670" s="15" t="s">
        <v>90</v>
      </c>
      <c r="E7670" t="s">
        <v>96</v>
      </c>
      <c r="F7670">
        <v>0</v>
      </c>
    </row>
    <row r="7671" spans="1:6">
      <c r="A7671" s="7">
        <v>44650</v>
      </c>
      <c r="B7671" t="s">
        <v>0</v>
      </c>
      <c r="C7671" s="4">
        <v>163524.48000000001</v>
      </c>
      <c r="D7671" s="15" t="s">
        <v>90</v>
      </c>
      <c r="E7671" t="s">
        <v>96</v>
      </c>
      <c r="F7671">
        <v>0</v>
      </c>
    </row>
    <row r="7672" spans="1:6">
      <c r="A7672" s="7">
        <v>44651</v>
      </c>
      <c r="B7672" t="s">
        <v>0</v>
      </c>
      <c r="C7672" s="4">
        <v>153500.62</v>
      </c>
      <c r="D7672" s="15" t="s">
        <v>90</v>
      </c>
      <c r="E7672" t="s">
        <v>96</v>
      </c>
      <c r="F7672">
        <v>1</v>
      </c>
    </row>
    <row r="7673" spans="1:6">
      <c r="A7673" s="7">
        <v>44651</v>
      </c>
      <c r="B7673" t="s">
        <v>0</v>
      </c>
      <c r="C7673" s="4">
        <v>153500.62</v>
      </c>
      <c r="D7673" s="15" t="s">
        <v>90</v>
      </c>
      <c r="E7673" t="s">
        <v>94</v>
      </c>
      <c r="F7673">
        <v>1</v>
      </c>
    </row>
  </sheetData>
  <pageMargins left="0.7" right="0.7" top="0.75" bottom="0.75" header="0.3" footer="0.3"/>
  <drawing r:id="rId2"/>
  <tableParts count="1">
    <tablePart r:id="rId3"/>
  </tableParts>
  <extLst>
    <ext xmlns:x14="http://schemas.microsoft.com/office/spreadsheetml/2009/9/main" uri="{A8765BA9-456A-4dab-B4F3-ACF838C121DE}">
      <x14:slicerList>
        <x14:slicer r:id="rId4"/>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C4ECD-6F76-4875-9181-A4795013AB4E}">
  <sheetPr>
    <tabColor theme="8" tint="-0.249977111117893"/>
  </sheetPr>
  <dimension ref="A1:X62"/>
  <sheetViews>
    <sheetView showGridLines="0" zoomScale="80" zoomScaleNormal="80" workbookViewId="0">
      <pane xSplit="2" ySplit="4" topLeftCell="C5" activePane="bottomRight" state="frozen"/>
      <selection pane="topRight"/>
      <selection pane="bottomLeft"/>
      <selection pane="bottomRight" activeCell="B3" sqref="B3"/>
    </sheetView>
  </sheetViews>
  <sheetFormatPr defaultColWidth="11.42578125" defaultRowHeight="15" outlineLevelRow="2"/>
  <cols>
    <col min="1" max="1" width="11.42578125" style="19"/>
    <col min="2" max="2" width="28.85546875" style="20" customWidth="1"/>
    <col min="3" max="3" width="22.85546875" style="96" customWidth="1"/>
    <col min="4" max="4" width="27.140625" style="20" customWidth="1"/>
    <col min="5" max="5" width="5.28515625" style="20" customWidth="1"/>
    <col min="6" max="6" width="18.42578125" style="20" customWidth="1"/>
    <col min="7" max="7" width="25.5703125" style="20" customWidth="1"/>
    <col min="8" max="8" width="11" style="20" hidden="1" customWidth="1"/>
    <col min="9" max="9" width="22" style="20" hidden="1" customWidth="1"/>
    <col min="10" max="10" width="5.28515625" style="20" customWidth="1"/>
    <col min="11" max="11" width="18.85546875" style="20" customWidth="1"/>
    <col min="12" max="12" width="26.7109375" style="20" customWidth="1"/>
    <col min="13" max="17" width="11.42578125" style="21"/>
    <col min="18" max="18" width="26.140625" style="22" bestFit="1" customWidth="1"/>
    <col min="19" max="19" width="11.42578125" style="22"/>
    <col min="20" max="16384" width="11.42578125" style="21"/>
  </cols>
  <sheetData>
    <row r="1" spans="1:19" ht="29.25" customHeight="1">
      <c r="C1" s="20"/>
    </row>
    <row r="2" spans="1:19" ht="13.5" customHeight="1" thickBot="1">
      <c r="C2" s="20"/>
    </row>
    <row r="3" spans="1:19" ht="29.25" customHeight="1" thickBot="1">
      <c r="B3" s="23" t="s">
        <v>161</v>
      </c>
      <c r="C3" s="24">
        <v>47.476824817518263</v>
      </c>
      <c r="D3" s="25"/>
    </row>
    <row r="4" spans="1:19" ht="29.25" customHeight="1" thickBot="1">
      <c r="C4" s="26" t="s">
        <v>97</v>
      </c>
      <c r="D4" s="26" t="s">
        <v>98</v>
      </c>
      <c r="F4" s="27" t="s">
        <v>99</v>
      </c>
      <c r="G4" s="28" t="s">
        <v>100</v>
      </c>
      <c r="H4" s="29" t="s">
        <v>101</v>
      </c>
      <c r="I4" s="30" t="s">
        <v>102</v>
      </c>
      <c r="K4" s="31" t="s">
        <v>103</v>
      </c>
      <c r="L4" s="32" t="s">
        <v>104</v>
      </c>
      <c r="N4" s="102" t="s">
        <v>166</v>
      </c>
      <c r="O4" s="102" t="s">
        <v>167</v>
      </c>
    </row>
    <row r="5" spans="1:19" ht="29.25" customHeight="1">
      <c r="B5" s="33" t="s">
        <v>105</v>
      </c>
      <c r="C5" s="34">
        <f>SUM(C6,C10:C11,C14,C18:C20,C23:C26,C29:C31)</f>
        <v>21.0288250694603</v>
      </c>
      <c r="D5" s="35">
        <f>C5/$C$3</f>
        <v>0.44292821076992006</v>
      </c>
      <c r="F5" s="36">
        <f>SUM(F6,F10:F11,F14,F18:F20,F23:F26,F29:F31)</f>
        <v>16485686.1</v>
      </c>
      <c r="G5" s="37">
        <f>F5/$F$5</f>
        <v>1</v>
      </c>
      <c r="H5" s="38">
        <f t="shared" ref="H5:H31" si="0">C5/F5</f>
        <v>1.2755808245954834E-6</v>
      </c>
      <c r="I5" s="39">
        <f t="shared" ref="I5:I31" si="1">C5/L5*1000</f>
        <v>5.6066521621786273E-6</v>
      </c>
      <c r="K5" s="40">
        <f t="shared" ref="K5:K31" si="2">F5/L5*1000</f>
        <v>4.3953719388629322</v>
      </c>
      <c r="L5" s="34">
        <f>SUM(L6,L10:L11,L14,L18:L20,L23:L26,L29:L31)</f>
        <v>3750691939</v>
      </c>
      <c r="N5" s="35">
        <v>0.62480579410295478</v>
      </c>
      <c r="O5" s="35">
        <v>0.62931349736639453</v>
      </c>
      <c r="R5" s="41" t="s">
        <v>11</v>
      </c>
      <c r="S5" s="41" t="s">
        <v>9</v>
      </c>
    </row>
    <row r="6" spans="1:19" ht="29.25" customHeight="1">
      <c r="B6" s="42" t="s">
        <v>106</v>
      </c>
      <c r="C6" s="43">
        <f>SUM(C7:C9)</f>
        <v>6.9246643214065537</v>
      </c>
      <c r="D6" s="44">
        <f t="shared" ref="D6:D31" si="3">C6/$C$3</f>
        <v>0.14585356851521067</v>
      </c>
      <c r="F6" s="45">
        <f>SUM(F7:F9)</f>
        <v>5290216.2300000004</v>
      </c>
      <c r="G6" s="46">
        <f>F6/$F$5</f>
        <v>0.32089754699381307</v>
      </c>
      <c r="H6" s="47">
        <f t="shared" si="0"/>
        <v>1.3089567647798308E-6</v>
      </c>
      <c r="I6" s="48">
        <f t="shared" si="1"/>
        <v>2.5318873197852553E-5</v>
      </c>
      <c r="K6" s="49">
        <f t="shared" si="2"/>
        <v>19.342787996600666</v>
      </c>
      <c r="L6" s="50">
        <f>SUM(L7:L9)</f>
        <v>273498124</v>
      </c>
      <c r="N6" s="44">
        <v>0.24026365838381167</v>
      </c>
      <c r="O6" s="44">
        <v>0.22508437842223469</v>
      </c>
      <c r="R6" s="8" t="s">
        <v>4</v>
      </c>
      <c r="S6">
        <v>2035446.2400000002</v>
      </c>
    </row>
    <row r="7" spans="1:19" ht="29.25" customHeight="1" outlineLevel="1">
      <c r="A7" s="19" t="s">
        <v>22</v>
      </c>
      <c r="B7" s="51" t="s">
        <v>107</v>
      </c>
      <c r="C7" s="52">
        <f>VLOOKUP(A7,Sheet6!$A$3:$B$152,2,FALSE)</f>
        <v>4.9791854441241208</v>
      </c>
      <c r="D7" s="53">
        <f>C7/$C$3</f>
        <v>0.1048761256310231</v>
      </c>
      <c r="E7" s="54"/>
      <c r="F7" s="55">
        <f>'[1]Data Summary 投放数据总结'!F13</f>
        <v>4001668.72</v>
      </c>
      <c r="G7" s="56">
        <f>F7/$F$5</f>
        <v>0.24273595261528122</v>
      </c>
      <c r="H7" s="57">
        <f t="shared" si="0"/>
        <v>1.2442772734380972E-6</v>
      </c>
      <c r="I7" s="58">
        <f t="shared" si="1"/>
        <v>2.8859707799380978E-5</v>
      </c>
      <c r="J7" s="54"/>
      <c r="K7" s="59">
        <f t="shared" si="2"/>
        <v>23.193952357289238</v>
      </c>
      <c r="L7" s="60">
        <f>'[1]Data Summary 投放数据总结'!E13</f>
        <v>172530695</v>
      </c>
      <c r="N7" s="53">
        <v>0.16995655621479519</v>
      </c>
      <c r="O7" s="53">
        <v>0.1633724772176558</v>
      </c>
      <c r="R7" s="8" t="s">
        <v>13</v>
      </c>
      <c r="S7">
        <v>20081.946239781479</v>
      </c>
    </row>
    <row r="8" spans="1:19" ht="29.25" customHeight="1" outlineLevel="1">
      <c r="A8" s="19" t="s">
        <v>20</v>
      </c>
      <c r="B8" s="51" t="s">
        <v>108</v>
      </c>
      <c r="C8" s="52">
        <f>VLOOKUP(A8,Sheet6!$A$3:$B$152,2,FALSE)</f>
        <v>1.6621572796554249</v>
      </c>
      <c r="D8" s="53">
        <f t="shared" si="3"/>
        <v>3.5009866098756309E-2</v>
      </c>
      <c r="E8" s="54"/>
      <c r="F8" s="55">
        <f>'[1]Data Summary 投放数据总结'!F14</f>
        <v>1258034.6000000001</v>
      </c>
      <c r="G8" s="56">
        <f t="shared" ref="G8:G31" si="4">F8/$F$5</f>
        <v>7.6310721456718758E-2</v>
      </c>
      <c r="H8" s="57">
        <f t="shared" si="0"/>
        <v>1.3212333584906367E-6</v>
      </c>
      <c r="I8" s="58">
        <f t="shared" si="1"/>
        <v>1.6733736859336593E-5</v>
      </c>
      <c r="J8" s="54"/>
      <c r="K8" s="59">
        <f t="shared" si="2"/>
        <v>12.665239453576193</v>
      </c>
      <c r="L8" s="60">
        <f>'[1]Data Summary 投放数据总结'!E14</f>
        <v>99329713</v>
      </c>
      <c r="N8" s="53">
        <v>6.9318955109443234E-2</v>
      </c>
      <c r="O8" s="53">
        <v>5.9773690003191479E-2</v>
      </c>
      <c r="R8" s="8" t="s">
        <v>14</v>
      </c>
      <c r="S8">
        <v>85397.7776711599</v>
      </c>
    </row>
    <row r="9" spans="1:19" ht="29.25" customHeight="1" outlineLevel="1">
      <c r="A9" s="19" t="s">
        <v>21</v>
      </c>
      <c r="B9" s="51" t="s">
        <v>109</v>
      </c>
      <c r="C9" s="52">
        <f>VLOOKUP(A9,Sheet6!$A$3:$B$152,2,FALSE)</f>
        <v>0.28332159762700843</v>
      </c>
      <c r="D9" s="53">
        <f t="shared" si="3"/>
        <v>5.9675767854312544E-3</v>
      </c>
      <c r="E9" s="54"/>
      <c r="F9" s="55">
        <f>'[1]Data Summary 投放数据总结'!F15</f>
        <v>30512.91</v>
      </c>
      <c r="G9" s="56">
        <f t="shared" si="4"/>
        <v>1.8508729218130631E-3</v>
      </c>
      <c r="H9" s="57">
        <f t="shared" si="0"/>
        <v>9.285302438443545E-6</v>
      </c>
      <c r="I9" s="58">
        <f t="shared" si="1"/>
        <v>1.7299800308906332E-4</v>
      </c>
      <c r="J9" s="54"/>
      <c r="K9" s="59">
        <f t="shared" si="2"/>
        <v>18.631380532400001</v>
      </c>
      <c r="L9" s="60">
        <f>'[1]Data Summary 投放数据总结'!E15</f>
        <v>1637716</v>
      </c>
      <c r="N9" s="53">
        <v>9.8814705957324736E-4</v>
      </c>
      <c r="O9" s="53">
        <v>1.938211201387376E-3</v>
      </c>
      <c r="R9" s="8" t="s">
        <v>15</v>
      </c>
      <c r="S9">
        <v>41232.795848745322</v>
      </c>
    </row>
    <row r="10" spans="1:19" ht="29.25" customHeight="1" outlineLevel="1">
      <c r="A10" s="19" t="s">
        <v>38</v>
      </c>
      <c r="B10" s="61" t="s">
        <v>110</v>
      </c>
      <c r="C10" s="43">
        <f>VLOOKUP(A10,Sheet6!$A$3:$B$152,2,FALSE)</f>
        <v>3.117994545613695</v>
      </c>
      <c r="D10" s="44">
        <f t="shared" si="3"/>
        <v>6.5674032701175916E-2</v>
      </c>
      <c r="F10" s="45">
        <f>'[1]Data Summary 投放数据总结'!F16</f>
        <v>3149164.8</v>
      </c>
      <c r="G10" s="46">
        <f>F10/$F$5</f>
        <v>0.19102418794690018</v>
      </c>
      <c r="H10" s="47">
        <f t="shared" si="0"/>
        <v>9.9010205677825927E-7</v>
      </c>
      <c r="I10" s="48">
        <f t="shared" si="1"/>
        <v>2.9714930729674033E-5</v>
      </c>
      <c r="K10" s="49">
        <f t="shared" si="2"/>
        <v>30.011987679699285</v>
      </c>
      <c r="L10" s="50">
        <f>'[1]Data Summary 投放数据总结'!E16</f>
        <v>104930231</v>
      </c>
      <c r="N10" s="44">
        <v>9.5272893901963959E-2</v>
      </c>
      <c r="O10" s="44">
        <v>0.11043291712020117</v>
      </c>
      <c r="R10" s="8" t="s">
        <v>16</v>
      </c>
      <c r="S10">
        <v>2641.043022473928</v>
      </c>
    </row>
    <row r="11" spans="1:19" ht="29.25" customHeight="1" outlineLevel="1">
      <c r="B11" s="61" t="s">
        <v>111</v>
      </c>
      <c r="C11" s="43">
        <f>SUM(C12:C13)</f>
        <v>2.1192917961420066</v>
      </c>
      <c r="D11" s="44">
        <f t="shared" si="3"/>
        <v>4.463844842800057E-2</v>
      </c>
      <c r="F11" s="45">
        <f>SUM(F12:F13)</f>
        <v>1572620.25</v>
      </c>
      <c r="G11" s="46">
        <f t="shared" si="4"/>
        <v>9.5393072539455906E-2</v>
      </c>
      <c r="H11" s="62">
        <f t="shared" si="0"/>
        <v>1.3476182798371105E-6</v>
      </c>
      <c r="I11" s="48">
        <f t="shared" si="1"/>
        <v>5.8104034840677494E-5</v>
      </c>
      <c r="K11" s="49">
        <f t="shared" si="2"/>
        <v>43.116092820958656</v>
      </c>
      <c r="L11" s="50">
        <f>SUM(L12:L13)</f>
        <v>36474090</v>
      </c>
      <c r="N11" s="44">
        <v>6.3713319183455727E-2</v>
      </c>
      <c r="O11" s="44">
        <v>0.10747059345103034</v>
      </c>
      <c r="R11" s="8" t="s">
        <v>112</v>
      </c>
      <c r="S11">
        <v>355286.6346774876</v>
      </c>
    </row>
    <row r="12" spans="1:19" ht="29.25" customHeight="1" outlineLevel="1">
      <c r="A12" s="19" t="s">
        <v>58</v>
      </c>
      <c r="B12" s="51" t="s">
        <v>113</v>
      </c>
      <c r="C12" s="52">
        <f>VLOOKUP(A12,Sheet6!$A$3:$B$152,2,FALSE)</f>
        <v>1.816002470988376</v>
      </c>
      <c r="D12" s="53">
        <f t="shared" si="3"/>
        <v>3.8250293231873782E-2</v>
      </c>
      <c r="E12" s="54"/>
      <c r="F12" s="55">
        <f>'[1]Data Summary 投放数据总结'!F18</f>
        <v>1202337.17</v>
      </c>
      <c r="G12" s="56">
        <f t="shared" si="4"/>
        <v>7.2932188730683162E-2</v>
      </c>
      <c r="H12" s="57">
        <f t="shared" si="0"/>
        <v>1.5103936868128064E-6</v>
      </c>
      <c r="I12" s="58">
        <f t="shared" si="1"/>
        <v>8.0222806658588862E-5</v>
      </c>
      <c r="J12" s="54"/>
      <c r="K12" s="59">
        <f t="shared" si="2"/>
        <v>53.113838702459709</v>
      </c>
      <c r="L12" s="60">
        <f>'[1]Data Summary 投放数据总结'!E18</f>
        <v>22636985</v>
      </c>
      <c r="N12" s="53">
        <v>5.7100035682911783E-2</v>
      </c>
      <c r="O12" s="53">
        <v>4.0373587972648083E-2</v>
      </c>
      <c r="R12" s="8" t="s">
        <v>18</v>
      </c>
      <c r="S12">
        <v>4907.9666814755947</v>
      </c>
    </row>
    <row r="13" spans="1:19" ht="29.25" customHeight="1" outlineLevel="1">
      <c r="A13" s="19" t="s">
        <v>57</v>
      </c>
      <c r="B13" s="51" t="s">
        <v>114</v>
      </c>
      <c r="C13" s="52">
        <f>VLOOKUP(A13,Sheet6!$A$3:$B$152,2,FALSE)</f>
        <v>0.3032893251536305</v>
      </c>
      <c r="D13" s="53">
        <f t="shared" si="3"/>
        <v>6.3881551961267871E-3</v>
      </c>
      <c r="E13" s="54"/>
      <c r="F13" s="55">
        <f>'[1]Data Summary 投放数据总结'!F19</f>
        <v>370283.08</v>
      </c>
      <c r="G13" s="56">
        <f t="shared" si="4"/>
        <v>2.2460883808772751E-2</v>
      </c>
      <c r="H13" s="63">
        <f t="shared" si="0"/>
        <v>8.1907422060341102E-7</v>
      </c>
      <c r="I13" s="58">
        <f t="shared" si="1"/>
        <v>2.1918553422383545E-5</v>
      </c>
      <c r="J13" s="54"/>
      <c r="K13" s="59">
        <f t="shared" si="2"/>
        <v>26.760155393776373</v>
      </c>
      <c r="L13" s="60">
        <f>'[1]Data Summary 投放数据总结'!E19</f>
        <v>13837105</v>
      </c>
      <c r="N13" s="53">
        <v>6.6132835005439329E-3</v>
      </c>
      <c r="O13" s="53">
        <v>6.7097005478382252E-2</v>
      </c>
      <c r="R13" s="8" t="s">
        <v>115</v>
      </c>
      <c r="S13">
        <v>192471.67377546549</v>
      </c>
    </row>
    <row r="14" spans="1:19" ht="29.25" customHeight="1" outlineLevel="1">
      <c r="B14" s="61" t="s">
        <v>116</v>
      </c>
      <c r="C14" s="43">
        <f>SUM(C15:C17)</f>
        <v>2.7525402941777632</v>
      </c>
      <c r="D14" s="44">
        <f t="shared" si="3"/>
        <v>5.7976503373117647E-2</v>
      </c>
      <c r="F14" s="45">
        <f>SUM(F15:F17)</f>
        <v>3336629.83</v>
      </c>
      <c r="G14" s="46">
        <f t="shared" si="4"/>
        <v>0.20239556969363867</v>
      </c>
      <c r="H14" s="47">
        <f t="shared" si="0"/>
        <v>8.2494625847595545E-7</v>
      </c>
      <c r="I14" s="48">
        <f t="shared" si="1"/>
        <v>1.2473865511980958E-4</v>
      </c>
      <c r="K14" s="49">
        <f t="shared" si="2"/>
        <v>151.20821973331653</v>
      </c>
      <c r="L14" s="50">
        <f>SUM(L15:L17)</f>
        <v>22066458</v>
      </c>
      <c r="N14" s="44">
        <v>0.12582094131549473</v>
      </c>
      <c r="O14" s="44">
        <v>5.1782090803889305E-2</v>
      </c>
      <c r="R14" s="8" t="s">
        <v>117</v>
      </c>
      <c r="S14">
        <v>132632.75432910389</v>
      </c>
    </row>
    <row r="15" spans="1:19" ht="29.25" customHeight="1" outlineLevel="1">
      <c r="A15" s="19" t="s">
        <v>17</v>
      </c>
      <c r="B15" s="51" t="s">
        <v>118</v>
      </c>
      <c r="C15" s="52">
        <f>VLOOKUP(A15,Sheet6!$A$3:$B$152,2,FALSE)</f>
        <v>1.6250469396449163</v>
      </c>
      <c r="D15" s="53">
        <f t="shared" si="3"/>
        <v>3.4228214416000657E-2</v>
      </c>
      <c r="E15" s="54"/>
      <c r="F15" s="55">
        <f>'[1]Data Summary 投放数据总结'!F21</f>
        <v>2110227.4700000002</v>
      </c>
      <c r="G15" s="56">
        <f t="shared" si="4"/>
        <v>0.12800361824188805</v>
      </c>
      <c r="H15" s="57">
        <f t="shared" si="0"/>
        <v>7.7008140721669034E-7</v>
      </c>
      <c r="I15" s="58">
        <f t="shared" si="1"/>
        <v>1.4722189790858684E-4</v>
      </c>
      <c r="J15" s="54"/>
      <c r="K15" s="59">
        <f t="shared" si="2"/>
        <v>191.17705807323904</v>
      </c>
      <c r="L15" s="60">
        <f>'[1]Data Summary 投放数据总结'!E21</f>
        <v>11038079</v>
      </c>
      <c r="N15" s="53">
        <v>7.8906816058635004E-2</v>
      </c>
      <c r="O15" s="53">
        <v>2.5207140420948512E-2</v>
      </c>
      <c r="R15" s="8" t="s">
        <v>21</v>
      </c>
      <c r="S15">
        <v>64360.259626667044</v>
      </c>
    </row>
    <row r="16" spans="1:19" ht="29.25" customHeight="1" outlineLevel="1">
      <c r="A16" s="19" t="s">
        <v>15</v>
      </c>
      <c r="B16" s="51" t="s">
        <v>119</v>
      </c>
      <c r="C16" s="52">
        <f>VLOOKUP(A16,Sheet6!$A$3:$B$152,2,FALSE)</f>
        <v>0.90543747171696687</v>
      </c>
      <c r="D16" s="53">
        <f t="shared" si="3"/>
        <v>1.9071146294999775E-2</v>
      </c>
      <c r="E16" s="54"/>
      <c r="F16" s="55">
        <f>'[1]Data Summary 投放数据总结'!F22</f>
        <v>1145423.3600000001</v>
      </c>
      <c r="G16" s="56">
        <f t="shared" si="4"/>
        <v>6.9479871996349613E-2</v>
      </c>
      <c r="H16" s="57">
        <f t="shared" si="0"/>
        <v>7.9048280604035073E-7</v>
      </c>
      <c r="I16" s="58">
        <f t="shared" si="1"/>
        <v>9.5139018866352841E-5</v>
      </c>
      <c r="J16" s="54"/>
      <c r="K16" s="59">
        <f t="shared" si="2"/>
        <v>120.35558286576624</v>
      </c>
      <c r="L16" s="60">
        <f>'[1]Data Summary 投放数据总结'!E22</f>
        <v>9516994</v>
      </c>
      <c r="N16" s="53">
        <v>4.6264548825120419E-2</v>
      </c>
      <c r="O16" s="53">
        <v>2.2024793769521836E-2</v>
      </c>
      <c r="R16" s="8" t="s">
        <v>120</v>
      </c>
      <c r="S16">
        <v>71974.187999216854</v>
      </c>
    </row>
    <row r="17" spans="1:24" s="64" customFormat="1" ht="29.25" customHeight="1" outlineLevel="2">
      <c r="A17" s="19" t="s">
        <v>16</v>
      </c>
      <c r="B17" s="51" t="s">
        <v>121</v>
      </c>
      <c r="C17" s="52">
        <f>VLOOKUP(A17,Sheet6!$A$3:$B$152,2,FALSE)</f>
        <v>0.22205588281588026</v>
      </c>
      <c r="D17" s="53">
        <f t="shared" si="3"/>
        <v>4.67714266211722E-3</v>
      </c>
      <c r="E17" s="54"/>
      <c r="F17" s="55">
        <f>'[1]Data Summary 投放数据总结'!F23</f>
        <v>80979</v>
      </c>
      <c r="G17" s="56">
        <f t="shared" si="4"/>
        <v>4.9120794554010101E-3</v>
      </c>
      <c r="H17" s="57">
        <f t="shared" si="0"/>
        <v>2.7421415776421081E-6</v>
      </c>
      <c r="I17" s="58">
        <f t="shared" si="1"/>
        <v>1.4692211634750922E-4</v>
      </c>
      <c r="J17" s="54"/>
      <c r="K17" s="59">
        <f t="shared" si="2"/>
        <v>53.57933286356554</v>
      </c>
      <c r="L17" s="60">
        <f>'[1]Data Summary 投放数据总结'!E23</f>
        <v>1511385</v>
      </c>
      <c r="N17" s="53">
        <v>6.4957643173934123E-4</v>
      </c>
      <c r="O17" s="53">
        <v>4.5501566134189498E-3</v>
      </c>
      <c r="R17" s="8" t="s">
        <v>122</v>
      </c>
      <c r="S17">
        <v>68339.209770776841</v>
      </c>
    </row>
    <row r="18" spans="1:24" s="64" customFormat="1" ht="29.25" customHeight="1" outlineLevel="2">
      <c r="A18" s="19" t="s">
        <v>40</v>
      </c>
      <c r="B18" s="61" t="s">
        <v>123</v>
      </c>
      <c r="C18" s="43">
        <f>VLOOKUP(A18,Sheet6!$A$3:$B$152,2,FALSE)</f>
        <v>1.5189753161081738</v>
      </c>
      <c r="D18" s="44">
        <f t="shared" si="3"/>
        <v>3.1994037552985091E-2</v>
      </c>
      <c r="E18" s="65"/>
      <c r="F18" s="45">
        <f>'[1]Data Summary 投放数据总结'!F24</f>
        <v>1255098.33</v>
      </c>
      <c r="G18" s="46">
        <f t="shared" si="4"/>
        <v>7.6132611186864707E-2</v>
      </c>
      <c r="H18" s="47">
        <f t="shared" si="0"/>
        <v>1.210244073950902E-6</v>
      </c>
      <c r="I18" s="48">
        <f t="shared" si="1"/>
        <v>8.3122422460974564E-7</v>
      </c>
      <c r="J18" s="65"/>
      <c r="K18" s="49">
        <f t="shared" si="2"/>
        <v>0.6868236271516478</v>
      </c>
      <c r="L18" s="50">
        <f>'[1]Data Summary 投放数据总结'!E24</f>
        <v>1827395390</v>
      </c>
      <c r="N18" s="44">
        <v>2.9703712703836479E-2</v>
      </c>
      <c r="O18" s="44">
        <v>4.1580823831616147E-2</v>
      </c>
      <c r="R18" s="8" t="s">
        <v>23</v>
      </c>
      <c r="S18">
        <v>-2808.7619572042381</v>
      </c>
    </row>
    <row r="19" spans="1:24" s="64" customFormat="1" ht="29.25" customHeight="1" outlineLevel="2">
      <c r="A19" s="19" t="s">
        <v>25</v>
      </c>
      <c r="B19" s="61" t="s">
        <v>124</v>
      </c>
      <c r="C19" s="43">
        <f>VLOOKUP(A19,Sheet6!$A$3:$B$152,2,FALSE)</f>
        <v>1.006443838047439</v>
      </c>
      <c r="D19" s="44">
        <f t="shared" si="3"/>
        <v>2.1198634110764621E-2</v>
      </c>
      <c r="E19" s="65"/>
      <c r="F19" s="45">
        <f>'[1]Data Summary 投放数据总结'!F25</f>
        <v>836258.48</v>
      </c>
      <c r="G19" s="46">
        <f t="shared" si="4"/>
        <v>5.0726337680298307E-2</v>
      </c>
      <c r="H19" s="62">
        <f t="shared" si="0"/>
        <v>1.2035080804770302E-6</v>
      </c>
      <c r="I19" s="48">
        <f t="shared" si="1"/>
        <v>5.7325440305447387E-5</v>
      </c>
      <c r="J19" s="65"/>
      <c r="K19" s="49">
        <f t="shared" si="2"/>
        <v>47.631952984250432</v>
      </c>
      <c r="L19" s="50">
        <f>'[1]Data Summary 投放数据总结'!E25</f>
        <v>17556670</v>
      </c>
      <c r="N19" s="44">
        <v>4.2134961902966443E-2</v>
      </c>
      <c r="O19" s="44">
        <v>4.7099236289766193E-2</v>
      </c>
      <c r="R19" s="8" t="s">
        <v>24</v>
      </c>
      <c r="S19">
        <v>7180.4890072396693</v>
      </c>
    </row>
    <row r="20" spans="1:24" s="64" customFormat="1" ht="29.25" customHeight="1" outlineLevel="2">
      <c r="A20" s="19"/>
      <c r="B20" s="61" t="s">
        <v>125</v>
      </c>
      <c r="C20" s="43">
        <f>SUM(C21:C22)</f>
        <v>0.53061178529095432</v>
      </c>
      <c r="D20" s="44">
        <f t="shared" si="3"/>
        <v>1.1176227292587736E-2</v>
      </c>
      <c r="E20" s="65"/>
      <c r="F20" s="45">
        <f>SUM(F21:F22)</f>
        <v>334745.17</v>
      </c>
      <c r="G20" s="46">
        <f t="shared" si="4"/>
        <v>2.0305201007072431E-2</v>
      </c>
      <c r="H20" s="62">
        <f t="shared" si="0"/>
        <v>1.5851215576641609E-6</v>
      </c>
      <c r="I20" s="48">
        <f t="shared" si="1"/>
        <v>3.0494302777618383E-5</v>
      </c>
      <c r="J20" s="65"/>
      <c r="K20" s="49">
        <f t="shared" si="2"/>
        <v>19.237832348047093</v>
      </c>
      <c r="L20" s="50">
        <f>SUM(L21:L22)</f>
        <v>17400358</v>
      </c>
      <c r="N20" s="44">
        <v>1.2036277800825539E-2</v>
      </c>
      <c r="O20" s="44">
        <v>1.8984956839072361E-2</v>
      </c>
      <c r="R20" s="8" t="s">
        <v>126</v>
      </c>
      <c r="S20">
        <v>88590.666134989646</v>
      </c>
    </row>
    <row r="21" spans="1:24" s="64" customFormat="1" ht="29.25" customHeight="1" outlineLevel="2">
      <c r="A21" s="19" t="s">
        <v>60</v>
      </c>
      <c r="B21" s="51" t="s">
        <v>127</v>
      </c>
      <c r="C21" s="52">
        <f>VLOOKUP(A21,Sheet6!$A$3:$B$152,2,FALSE)</f>
        <v>0.52895945706854053</v>
      </c>
      <c r="D21" s="53">
        <f t="shared" si="3"/>
        <v>1.114142445501878E-2</v>
      </c>
      <c r="E21" s="54"/>
      <c r="F21" s="55">
        <f>'[1]Data Summary 投放数据总结'!F27</f>
        <v>316036.28999999998</v>
      </c>
      <c r="G21" s="56">
        <f t="shared" si="4"/>
        <v>1.9170344994012715E-2</v>
      </c>
      <c r="H21" s="57">
        <f t="shared" si="0"/>
        <v>1.6737301183624847E-6</v>
      </c>
      <c r="I21" s="58">
        <f t="shared" si="1"/>
        <v>3.5058678879015919E-5</v>
      </c>
      <c r="J21" s="54"/>
      <c r="K21" s="59">
        <f t="shared" si="2"/>
        <v>20.946434848956429</v>
      </c>
      <c r="L21" s="60">
        <f>'[1]Data Summary 投放数据总结'!E27</f>
        <v>15087832</v>
      </c>
      <c r="N21" s="53">
        <v>1.1825115752552403E-2</v>
      </c>
      <c r="O21" s="53">
        <v>1.8754404662077888E-2</v>
      </c>
      <c r="R21" s="8" t="s">
        <v>128</v>
      </c>
      <c r="S21">
        <v>130914.58914912071</v>
      </c>
    </row>
    <row r="22" spans="1:24" s="64" customFormat="1" ht="29.25" customHeight="1" outlineLevel="2">
      <c r="A22" s="19" t="s">
        <v>59</v>
      </c>
      <c r="B22" s="51" t="s">
        <v>129</v>
      </c>
      <c r="C22" s="52">
        <f>VLOOKUP(A22,Sheet6!$A$3:$B$152,2,FALSE)</f>
        <v>1.6523282224138332E-3</v>
      </c>
      <c r="D22" s="53">
        <f t="shared" si="3"/>
        <v>3.4802837568955283E-5</v>
      </c>
      <c r="E22" s="54"/>
      <c r="F22" s="55">
        <f>'[1]Data Summary 投放数据总结'!F28</f>
        <v>18708.88</v>
      </c>
      <c r="G22" s="56">
        <f t="shared" si="4"/>
        <v>1.1348560130597174E-3</v>
      </c>
      <c r="H22" s="57">
        <f t="shared" si="0"/>
        <v>8.8317858814308132E-8</v>
      </c>
      <c r="I22" s="58">
        <f t="shared" si="1"/>
        <v>7.1451227895981852E-7</v>
      </c>
      <c r="J22" s="54"/>
      <c r="K22" s="59">
        <f t="shared" si="2"/>
        <v>8.0902355260005727</v>
      </c>
      <c r="L22" s="60">
        <f>'[1]Data Summary 投放数据总结'!E28</f>
        <v>2312526</v>
      </c>
      <c r="N22" s="53">
        <v>2.1116204827313761E-4</v>
      </c>
      <c r="O22" s="53">
        <v>2.3055217699447181E-4</v>
      </c>
      <c r="R22" s="8" t="s">
        <v>130</v>
      </c>
      <c r="S22">
        <v>3907.9342453580771</v>
      </c>
    </row>
    <row r="23" spans="1:24" ht="29.25" customHeight="1" outlineLevel="1">
      <c r="A23" s="19" t="s">
        <v>14</v>
      </c>
      <c r="B23" s="61" t="s">
        <v>131</v>
      </c>
      <c r="C23" s="43">
        <f>VLOOKUP(A23,Sheet6!$A$3:$B$152,2,FALSE)</f>
        <v>1.5216286729600563</v>
      </c>
      <c r="D23" s="44">
        <f t="shared" si="3"/>
        <v>3.2049924964623944E-2</v>
      </c>
      <c r="F23" s="45">
        <f>'[1]Data Summary 投放数据总结'!F29</f>
        <v>279286.03999999998</v>
      </c>
      <c r="G23" s="46">
        <f t="shared" si="4"/>
        <v>1.6941123245091994E-2</v>
      </c>
      <c r="H23" s="62">
        <f t="shared" si="0"/>
        <v>5.4482804545478046E-6</v>
      </c>
      <c r="I23" s="66">
        <f t="shared" si="1"/>
        <v>1.5585044466727808E-3</v>
      </c>
      <c r="K23" s="49">
        <f t="shared" si="2"/>
        <v>286.05437250790959</v>
      </c>
      <c r="L23" s="50">
        <f>'[1]Data Summary 投放数据总结'!E29</f>
        <v>976339</v>
      </c>
      <c r="N23" s="44">
        <v>6.1906518997046868E-3</v>
      </c>
      <c r="O23" s="44">
        <v>6.8767027469255997E-3</v>
      </c>
      <c r="R23" s="8" t="s">
        <v>132</v>
      </c>
      <c r="S23">
        <v>3914.7411365784019</v>
      </c>
    </row>
    <row r="24" spans="1:24" s="64" customFormat="1" ht="29.25" customHeight="1" outlineLevel="2">
      <c r="A24" s="19" t="s">
        <v>36</v>
      </c>
      <c r="B24" s="61" t="s">
        <v>133</v>
      </c>
      <c r="C24" s="43">
        <f>VLOOKUP(A24,Sheet6!$A$3:$B$152,2,FALSE)</f>
        <v>0.72068655097451617</v>
      </c>
      <c r="D24" s="44">
        <f>C24/$C$3</f>
        <v>1.5179754622271901E-2</v>
      </c>
      <c r="E24" s="65"/>
      <c r="F24" s="45">
        <f>'[1]Data Summary 投放数据总结'!F30</f>
        <v>222613.92</v>
      </c>
      <c r="G24" s="46">
        <f t="shared" si="4"/>
        <v>1.3503467107747491E-2</v>
      </c>
      <c r="H24" s="47">
        <f t="shared" si="0"/>
        <v>3.2373831383703056E-6</v>
      </c>
      <c r="I24" s="48">
        <f t="shared" si="1"/>
        <v>7.5532484183107935E-5</v>
      </c>
      <c r="J24" s="65"/>
      <c r="K24" s="49">
        <f t="shared" si="2"/>
        <v>23.331339218975138</v>
      </c>
      <c r="L24" s="50">
        <f>'[1]Data Summary 投放数据总结'!E30</f>
        <v>9541412</v>
      </c>
      <c r="N24" s="44">
        <v>5.5748304745944577E-3</v>
      </c>
      <c r="O24" s="44">
        <v>9.8011761104915499E-3</v>
      </c>
      <c r="R24" s="8" t="s">
        <v>26</v>
      </c>
      <c r="S24">
        <v>3527.9301606714102</v>
      </c>
    </row>
    <row r="25" spans="1:24" s="64" customFormat="1" ht="29.25" customHeight="1" outlineLevel="2">
      <c r="A25" s="19" t="s">
        <v>13</v>
      </c>
      <c r="B25" s="67" t="s">
        <v>134</v>
      </c>
      <c r="C25" s="68">
        <f>VLOOKUP(A25,Sheet6!$A$3:$B$152,2,FALSE)</f>
        <v>6.5021846916436157E-2</v>
      </c>
      <c r="D25" s="69">
        <f t="shared" si="3"/>
        <v>1.3695491888169411E-3</v>
      </c>
      <c r="E25" s="65"/>
      <c r="F25" s="70">
        <f>'[1]Data Summary 投放数据总结'!F31</f>
        <v>98943</v>
      </c>
      <c r="G25" s="71">
        <f t="shared" si="4"/>
        <v>6.0017520289919876E-3</v>
      </c>
      <c r="H25" s="72">
        <f t="shared" si="0"/>
        <v>6.5716470004382484E-7</v>
      </c>
      <c r="I25" s="73">
        <f t="shared" si="1"/>
        <v>4.9603294249658897E-8</v>
      </c>
      <c r="J25" s="65"/>
      <c r="K25" s="74">
        <f t="shared" si="2"/>
        <v>7.5480764938151687E-2</v>
      </c>
      <c r="L25" s="75">
        <f>'[1]Data Summary 投放数据总结'!E31</f>
        <v>1310837272</v>
      </c>
      <c r="N25" s="69">
        <v>5.755928369849014E-4</v>
      </c>
      <c r="O25" s="69">
        <v>2.2016989215898736E-3</v>
      </c>
      <c r="R25" s="8" t="s">
        <v>27</v>
      </c>
      <c r="S25">
        <v>-13717.640054816755</v>
      </c>
    </row>
    <row r="26" spans="1:24" s="64" customFormat="1" ht="29.25" customHeight="1" outlineLevel="2">
      <c r="A26" s="19"/>
      <c r="B26" s="67" t="s">
        <v>135</v>
      </c>
      <c r="C26" s="68">
        <f>IFERROR(SUM(C27:C28),0)</f>
        <v>0.58636127152795914</v>
      </c>
      <c r="D26" s="69">
        <f t="shared" si="3"/>
        <v>1.2350473600155339E-2</v>
      </c>
      <c r="E26" s="65"/>
      <c r="F26" s="70">
        <f>SUM(F27:F28)</f>
        <v>46483.850000000006</v>
      </c>
      <c r="G26" s="71">
        <f t="shared" si="4"/>
        <v>2.819649101531783E-3</v>
      </c>
      <c r="H26" s="76">
        <f t="shared" si="0"/>
        <v>1.2614300913714312E-5</v>
      </c>
      <c r="I26" s="73">
        <f t="shared" si="1"/>
        <v>5.0576564471046163E-5</v>
      </c>
      <c r="J26" s="65"/>
      <c r="K26" s="74">
        <f t="shared" si="2"/>
        <v>4.0094623409577252</v>
      </c>
      <c r="L26" s="75">
        <f>SUM(L27:L28)</f>
        <v>11593537</v>
      </c>
      <c r="N26" s="69">
        <v>1.7967796681342759E-3</v>
      </c>
      <c r="O26" s="69">
        <v>6.9561333827337299E-3</v>
      </c>
      <c r="R26" s="8" t="s">
        <v>35</v>
      </c>
      <c r="S26">
        <v>444229.00844657759</v>
      </c>
    </row>
    <row r="27" spans="1:24" ht="29.25" customHeight="1" outlineLevel="1">
      <c r="A27" s="19" t="s">
        <v>55</v>
      </c>
      <c r="B27" s="77" t="s">
        <v>136</v>
      </c>
      <c r="C27" s="78">
        <f>VLOOKUP(A27,Sheet6!$A$3:$B$152,2,FALSE)</f>
        <v>0.36706002674853372</v>
      </c>
      <c r="D27" s="79">
        <f t="shared" si="3"/>
        <v>7.7313516259641243E-3</v>
      </c>
      <c r="E27" s="80"/>
      <c r="F27" s="81">
        <f>'[1]Data Summary 投放数据总结'!F33</f>
        <v>37275.65</v>
      </c>
      <c r="G27" s="82">
        <f t="shared" si="4"/>
        <v>2.2610918207401753E-3</v>
      </c>
      <c r="H27" s="83">
        <f t="shared" si="0"/>
        <v>9.8471797741564182E-6</v>
      </c>
      <c r="I27" s="84">
        <f t="shared" si="1"/>
        <v>3.8415584542854866E-5</v>
      </c>
      <c r="J27" s="80"/>
      <c r="K27" s="85">
        <f t="shared" si="2"/>
        <v>3.9011763188964248</v>
      </c>
      <c r="L27" s="86">
        <f>'[1]Data Summary 投放数据总结'!E33</f>
        <v>9554977</v>
      </c>
      <c r="N27" s="79">
        <v>1.4820261674593626E-3</v>
      </c>
      <c r="O27" s="79">
        <v>3.8990404069304354E-3</v>
      </c>
      <c r="R27" s="8" t="s">
        <v>36</v>
      </c>
      <c r="S27">
        <v>82771.195274893675</v>
      </c>
    </row>
    <row r="28" spans="1:24" ht="29.25" customHeight="1" outlineLevel="1">
      <c r="A28" s="19" t="s">
        <v>56</v>
      </c>
      <c r="B28" s="77" t="s">
        <v>137</v>
      </c>
      <c r="C28" s="78">
        <f>VLOOKUP(A28,Sheet6!$A$3:$B$152,2,FALSE)</f>
        <v>0.21930124477942539</v>
      </c>
      <c r="D28" s="79">
        <f t="shared" si="3"/>
        <v>4.6191219741912141E-3</v>
      </c>
      <c r="E28" s="80"/>
      <c r="F28" s="81">
        <f>'[1]Data Summary 投放数据总结'!F34</f>
        <v>9208.2000000000007</v>
      </c>
      <c r="G28" s="82">
        <f t="shared" si="4"/>
        <v>5.5855728079160752E-4</v>
      </c>
      <c r="H28" s="83">
        <f t="shared" si="0"/>
        <v>2.381586464014958E-5</v>
      </c>
      <c r="I28" s="84">
        <f t="shared" si="1"/>
        <v>1.0757654657180823E-4</v>
      </c>
      <c r="J28" s="80"/>
      <c r="K28" s="85">
        <f t="shared" si="2"/>
        <v>4.5170120084765717</v>
      </c>
      <c r="L28" s="86">
        <f>'[1]Data Summary 投放数据总结'!E34</f>
        <v>2038560</v>
      </c>
      <c r="N28" s="79">
        <v>3.1475350067491329E-4</v>
      </c>
      <c r="O28" s="79">
        <v>3.0570929758032953E-3</v>
      </c>
      <c r="R28" s="8" t="s">
        <v>138</v>
      </c>
      <c r="S28">
        <v>1403.7044399847252</v>
      </c>
    </row>
    <row r="29" spans="1:24" ht="29.25" customHeight="1" outlineLevel="1">
      <c r="A29" s="19" t="s">
        <v>19</v>
      </c>
      <c r="B29" s="67" t="s">
        <v>139</v>
      </c>
      <c r="C29" s="68">
        <f>VLOOKUP(A29,Sheet6!$A$3:$B$152,2,FALSE)</f>
        <v>9.6037171723604361E-3</v>
      </c>
      <c r="D29" s="69">
        <f t="shared" si="3"/>
        <v>2.0228221262212132E-4</v>
      </c>
      <c r="F29" s="70">
        <f>'[1]Data Summary 投放数据总结'!F35</f>
        <v>30126.2</v>
      </c>
      <c r="G29" s="71">
        <f t="shared" si="4"/>
        <v>1.8274156026784959E-3</v>
      </c>
      <c r="H29" s="72">
        <f t="shared" si="0"/>
        <v>3.187828923780774E-7</v>
      </c>
      <c r="I29" s="73">
        <f t="shared" si="1"/>
        <v>3.0569752981738257E-6</v>
      </c>
      <c r="K29" s="74">
        <f t="shared" si="2"/>
        <v>9.5895211796630679</v>
      </c>
      <c r="L29" s="75">
        <f>'[1]Data Summary 投放数据总结'!E35</f>
        <v>3141575</v>
      </c>
      <c r="N29" s="69">
        <v>3.0338478455509219E-4</v>
      </c>
      <c r="O29" s="69">
        <v>1.94103659443248E-4</v>
      </c>
      <c r="R29" s="8" t="s">
        <v>140</v>
      </c>
      <c r="S29">
        <v>6421.0310844711466</v>
      </c>
    </row>
    <row r="30" spans="1:24" ht="29.25" customHeight="1" outlineLevel="1">
      <c r="A30" s="19" t="s">
        <v>37</v>
      </c>
      <c r="B30" s="67" t="s">
        <v>141</v>
      </c>
      <c r="C30" s="68">
        <f>VLOOKUP(A30,Sheet6!$A$3:$B$152,2,FALSE)</f>
        <v>7.8523616359843729E-2</v>
      </c>
      <c r="D30" s="69">
        <f t="shared" si="3"/>
        <v>1.6539357183564148E-3</v>
      </c>
      <c r="F30" s="70">
        <f>'[1]Data Summary 投放数据总结'!F36</f>
        <v>19155</v>
      </c>
      <c r="G30" s="71">
        <f t="shared" si="4"/>
        <v>1.1619170645254492E-3</v>
      </c>
      <c r="H30" s="72">
        <f t="shared" si="0"/>
        <v>4.099379606360936E-6</v>
      </c>
      <c r="I30" s="73">
        <f t="shared" si="1"/>
        <v>6.6813575191968486E-6</v>
      </c>
      <c r="K30" s="74">
        <f t="shared" si="2"/>
        <v>1.6298460159262886</v>
      </c>
      <c r="L30" s="75">
        <f>'[1]Data Summary 投放数据总结'!E36</f>
        <v>11752644</v>
      </c>
      <c r="N30" s="69">
        <v>1.2186531525740446E-3</v>
      </c>
      <c r="O30" s="69">
        <v>5.5858230187333011E-4</v>
      </c>
      <c r="R30" s="8" t="s">
        <v>142</v>
      </c>
      <c r="S30">
        <v>8498.8098399075207</v>
      </c>
    </row>
    <row r="31" spans="1:24" ht="29.25" customHeight="1" outlineLevel="1" thickBot="1">
      <c r="A31" s="19" t="s">
        <v>39</v>
      </c>
      <c r="B31" s="87" t="s">
        <v>143</v>
      </c>
      <c r="C31" s="100">
        <f>VLOOKUP(A31,Sheet6!$A$3:$B$152,2,FALSE)</f>
        <v>7.6477496762540759E-2</v>
      </c>
      <c r="D31" s="88">
        <f t="shared" si="3"/>
        <v>1.610838489231101E-3</v>
      </c>
      <c r="F31" s="89">
        <f>'[1]Data Summary 投放数据总结'!F37</f>
        <v>14345</v>
      </c>
      <c r="G31" s="90">
        <f t="shared" si="4"/>
        <v>8.7014880138958854E-4</v>
      </c>
      <c r="H31" s="91">
        <f t="shared" si="0"/>
        <v>5.3312998788804991E-6</v>
      </c>
      <c r="I31" s="92">
        <f t="shared" si="1"/>
        <v>7.3871431589082769E-7</v>
      </c>
      <c r="K31" s="93">
        <f t="shared" si="2"/>
        <v>0.1385617640487985</v>
      </c>
      <c r="L31" s="94">
        <f>'[1]Data Summary 投放数据总结'!E37</f>
        <v>103527839</v>
      </c>
      <c r="N31" s="88">
        <v>2.0013609405305469E-4</v>
      </c>
      <c r="O31" s="88">
        <v>2.9010348552690736E-4</v>
      </c>
      <c r="R31" s="8" t="s">
        <v>144</v>
      </c>
      <c r="S31">
        <v>142255.64585556579</v>
      </c>
      <c r="V31" s="8" t="s">
        <v>93</v>
      </c>
      <c r="X31" s="21" t="e">
        <f>VLOOKUP(V31,$R$7:$S$44,2,FALSE)</f>
        <v>#N/A</v>
      </c>
    </row>
    <row r="32" spans="1:24" ht="29.25" customHeight="1" outlineLevel="1">
      <c r="A32" s="19" t="s">
        <v>39</v>
      </c>
      <c r="C32" s="20"/>
      <c r="K32" s="95"/>
      <c r="R32" s="8" t="s">
        <v>41</v>
      </c>
      <c r="S32">
        <v>1800.9750646984028</v>
      </c>
    </row>
    <row r="33" spans="2:19">
      <c r="R33" s="8" t="s">
        <v>42</v>
      </c>
      <c r="S33">
        <v>-11977.32928707827</v>
      </c>
    </row>
    <row r="34" spans="2:19">
      <c r="R34" s="8" t="s">
        <v>43</v>
      </c>
      <c r="S34">
        <v>-10940.617850586152</v>
      </c>
    </row>
    <row r="35" spans="2:19">
      <c r="R35" s="8" t="s">
        <v>44</v>
      </c>
      <c r="S35">
        <v>57103.908136255639</v>
      </c>
    </row>
    <row r="36" spans="2:19" ht="18" customHeight="1">
      <c r="R36" s="8" t="s">
        <v>45</v>
      </c>
      <c r="S36">
        <v>28449.878452753994</v>
      </c>
    </row>
    <row r="37" spans="2:19" ht="18" customHeight="1">
      <c r="B37" s="97"/>
      <c r="R37" s="8" t="s">
        <v>46</v>
      </c>
      <c r="S37">
        <v>5425.8954648893605</v>
      </c>
    </row>
    <row r="38" spans="2:19" ht="18" customHeight="1">
      <c r="B38" s="97"/>
      <c r="R38" s="8" t="s">
        <v>47</v>
      </c>
      <c r="S38">
        <v>-28321.220741835827</v>
      </c>
    </row>
    <row r="39" spans="2:19" ht="18" customHeight="1">
      <c r="B39" s="97" t="s">
        <v>145</v>
      </c>
      <c r="R39" s="8" t="s">
        <v>48</v>
      </c>
      <c r="S39">
        <v>-47586.811850725178</v>
      </c>
    </row>
    <row r="40" spans="2:19" ht="18" customHeight="1">
      <c r="B40" s="98" t="s">
        <v>146</v>
      </c>
      <c r="R40" s="8" t="s">
        <v>49</v>
      </c>
      <c r="S40">
        <v>-86820.21037212215</v>
      </c>
    </row>
    <row r="41" spans="2:19" ht="18" customHeight="1">
      <c r="B41" s="98" t="s">
        <v>147</v>
      </c>
      <c r="R41" s="8" t="s">
        <v>51</v>
      </c>
      <c r="S41">
        <v>-20777.85914181111</v>
      </c>
    </row>
    <row r="42" spans="2:19" ht="19.5" customHeight="1">
      <c r="B42" s="98" t="s">
        <v>148</v>
      </c>
      <c r="R42" s="8" t="s">
        <v>52</v>
      </c>
      <c r="S42">
        <v>-19895.105105373153</v>
      </c>
    </row>
    <row r="43" spans="2:19" ht="19.5" customHeight="1">
      <c r="B43" s="20" t="s">
        <v>149</v>
      </c>
      <c r="R43" s="8" t="s">
        <v>150</v>
      </c>
      <c r="S43">
        <v>2035446.2400221468</v>
      </c>
    </row>
    <row r="44" spans="2:19" ht="29.25" customHeight="1">
      <c r="R44" s="8" t="s">
        <v>151</v>
      </c>
      <c r="S44">
        <v>41939.024377312446</v>
      </c>
    </row>
    <row r="45" spans="2:19" ht="29.25" customHeight="1">
      <c r="R45" s="8" t="s">
        <v>152</v>
      </c>
      <c r="S45">
        <v>28826.7928666222</v>
      </c>
    </row>
    <row r="46" spans="2:19" ht="29.25" customHeight="1">
      <c r="R46" s="8" t="s">
        <v>153</v>
      </c>
      <c r="S46">
        <v>38738.205403018852</v>
      </c>
    </row>
    <row r="47" spans="2:19" ht="29.25" customHeight="1">
      <c r="R47" s="8" t="s">
        <v>154</v>
      </c>
      <c r="S47">
        <v>9741.5908020949591</v>
      </c>
    </row>
    <row r="48" spans="2:19" ht="29.25" customHeight="1">
      <c r="R48" s="8" t="s">
        <v>59</v>
      </c>
      <c r="S48">
        <v>410.44404855337535</v>
      </c>
    </row>
    <row r="49" spans="18:19" ht="29.25" customHeight="1">
      <c r="R49" s="8" t="s">
        <v>60</v>
      </c>
      <c r="S49">
        <v>18598.533614938871</v>
      </c>
    </row>
    <row r="50" spans="18:19" ht="29.25" customHeight="1">
      <c r="R50" s="8" t="s">
        <v>61</v>
      </c>
      <c r="S50">
        <v>3242.1010199823218</v>
      </c>
    </row>
    <row r="51" spans="18:19" ht="29.25" customHeight="1">
      <c r="R51" s="8" t="s">
        <v>62</v>
      </c>
      <c r="S51">
        <v>-2072.5331221369479</v>
      </c>
    </row>
    <row r="52" spans="18:19" ht="29.25" customHeight="1">
      <c r="R52" s="8" t="s">
        <v>155</v>
      </c>
      <c r="S52">
        <v>-1077.4874812085757</v>
      </c>
    </row>
    <row r="53" spans="18:19" ht="29.25" customHeight="1">
      <c r="R53" s="8" t="s">
        <v>156</v>
      </c>
      <c r="S53">
        <v>3142.6458800478035</v>
      </c>
    </row>
    <row r="54" spans="18:19" ht="29.25" customHeight="1">
      <c r="R54" s="8" t="s">
        <v>157</v>
      </c>
      <c r="S54">
        <v>11960.035584431856</v>
      </c>
    </row>
    <row r="55" spans="18:19" ht="29.25" customHeight="1">
      <c r="R55" s="8" t="s">
        <v>158</v>
      </c>
      <c r="S55">
        <v>30512.279756569795</v>
      </c>
    </row>
    <row r="56" spans="18:19" ht="29.25" customHeight="1">
      <c r="R56" s="8" t="s">
        <v>159</v>
      </c>
      <c r="S56">
        <v>20877.986854552422</v>
      </c>
    </row>
    <row r="57" spans="18:19" ht="29.25" customHeight="1">
      <c r="R57" s="8" t="s">
        <v>160</v>
      </c>
      <c r="S57">
        <v>17729.525220464981</v>
      </c>
    </row>
    <row r="58" spans="18:19" ht="29.25" customHeight="1">
      <c r="R58" s="99" t="s">
        <v>77</v>
      </c>
      <c r="S58" s="17">
        <v>6106338.7200221485</v>
      </c>
    </row>
    <row r="59" spans="18:19" ht="29.25" customHeight="1">
      <c r="R59" s="22" t="s">
        <v>160</v>
      </c>
      <c r="S59" s="22">
        <v>26340.504165267292</v>
      </c>
    </row>
    <row r="60" spans="18:19" ht="29.25" customHeight="1">
      <c r="R60" s="22" t="s">
        <v>77</v>
      </c>
      <c r="S60" s="22">
        <v>6106338.7200000156</v>
      </c>
    </row>
    <row r="61" spans="18:19" ht="29.25" customHeight="1"/>
    <row r="62" spans="18:19" ht="29.25" customHeight="1"/>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4CB55-9B84-4785-BD15-B08D62318CB0}">
  <dimension ref="B2:D6"/>
  <sheetViews>
    <sheetView workbookViewId="0">
      <selection activeCell="C6" sqref="C6"/>
    </sheetView>
  </sheetViews>
  <sheetFormatPr defaultRowHeight="15"/>
  <cols>
    <col min="1" max="2" width="4.140625" customWidth="1"/>
    <col min="3" max="3" width="77.42578125" style="107" customWidth="1"/>
    <col min="4" max="4" width="108.28515625" customWidth="1"/>
  </cols>
  <sheetData>
    <row r="2" spans="2:4">
      <c r="B2" t="s">
        <v>173</v>
      </c>
      <c r="C2" s="105" t="s">
        <v>174</v>
      </c>
      <c r="D2" s="105" t="s">
        <v>175</v>
      </c>
    </row>
    <row r="3" spans="2:4">
      <c r="B3">
        <v>1</v>
      </c>
      <c r="C3" s="106" t="s">
        <v>176</v>
      </c>
      <c r="D3" s="106" t="s">
        <v>177</v>
      </c>
    </row>
    <row r="4" spans="2:4">
      <c r="B4">
        <v>2</v>
      </c>
      <c r="C4" s="107" t="s">
        <v>178</v>
      </c>
      <c r="D4" t="s">
        <v>179</v>
      </c>
    </row>
    <row r="5" spans="2:4">
      <c r="B5">
        <v>3</v>
      </c>
      <c r="C5" s="107" t="s">
        <v>180</v>
      </c>
      <c r="D5" t="s">
        <v>181</v>
      </c>
    </row>
    <row r="6" spans="2:4">
      <c r="B6">
        <v>4</v>
      </c>
      <c r="C6" s="107" t="s">
        <v>182</v>
      </c>
      <c r="D6" t="s">
        <v>183</v>
      </c>
    </row>
  </sheetData>
  <pageMargins left="0.7" right="0.7" top="0.75" bottom="0.75" header="0.3" footer="0.3"/>
  <pageSetup orientation="portrait"/>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512697-258D-4D60-BF69-1508E46248B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Model Fit</vt:lpstr>
      <vt:lpstr>Model Fit -retention rate</vt:lpstr>
      <vt:lpstr>R Rate New KPI</vt:lpstr>
      <vt:lpstr>Decomps working file</vt:lpstr>
      <vt:lpstr>Sheet2</vt:lpstr>
      <vt:lpstr>Sheet1</vt:lpstr>
      <vt:lpstr>Sheet6</vt:lpstr>
      <vt:lpstr>Data Review</vt:lpstr>
      <vt:lpstr>Media Summary</vt:lpstr>
      <vt:lpstr>BizQuestion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Kavya Bhat</dc:creator>
  <cp:lastModifiedBy>Kavya Bhat</cp:lastModifiedBy>
  <dcterms:created xsi:type="dcterms:W3CDTF">2022-12-13T08:40:38Z</dcterms:created>
  <dcterms:modified xsi:type="dcterms:W3CDTF">2022-12-21T11:23:44Z</dcterms:modified>
</cp:coreProperties>
</file>